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Proyectos\"/>
    </mc:Choice>
  </mc:AlternateContent>
  <bookViews>
    <workbookView xWindow="0" yWindow="0" windowWidth="28800" windowHeight="18000"/>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58" i="1" l="1"/>
  <c r="I89" i="1" l="1"/>
  <c r="I88" i="1"/>
  <c r="I87" i="1" l="1"/>
  <c r="I86" i="1"/>
  <c r="I85" i="1"/>
  <c r="I84" i="1"/>
  <c r="I83" i="1"/>
  <c r="I82" i="1"/>
  <c r="I81" i="1"/>
  <c r="I80" i="1"/>
  <c r="I73" i="1" l="1"/>
  <c r="I72" i="1"/>
  <c r="I71" i="1"/>
  <c r="I70" i="1" l="1"/>
  <c r="I69" i="1"/>
  <c r="I68" i="1"/>
  <c r="I67" i="1"/>
  <c r="I66" i="1"/>
  <c r="I62" i="1" l="1"/>
  <c r="I61" i="1"/>
  <c r="I59" i="1"/>
  <c r="I58" i="1"/>
</calcChain>
</file>

<file path=xl/comments1.xml><?xml version="1.0" encoding="utf-8"?>
<comments xmlns="http://schemas.openxmlformats.org/spreadsheetml/2006/main">
  <authors>
    <author>tc={19BA59E1-6C40-074A-B647-7F9B4FA63666}</author>
  </authors>
  <commentList>
    <comment ref="I253"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Tipo de cambio 600 colones</t>
        </r>
      </text>
    </comment>
  </commentList>
</comments>
</file>

<file path=xl/sharedStrings.xml><?xml version="1.0" encoding="utf-8"?>
<sst xmlns="http://schemas.openxmlformats.org/spreadsheetml/2006/main" count="4432" uniqueCount="1437">
  <si>
    <t xml:space="preserve">Nombre del proyecto </t>
  </si>
  <si>
    <t>Breve descripción</t>
  </si>
  <si>
    <t>Número de Licitación</t>
  </si>
  <si>
    <t>Sector</t>
  </si>
  <si>
    <t>Población beneficiada</t>
  </si>
  <si>
    <t xml:space="preserve">Cantón </t>
  </si>
  <si>
    <t>Distrito</t>
  </si>
  <si>
    <t xml:space="preserve">Monto de la Inversión </t>
  </si>
  <si>
    <t>Fecha de inicio previsto para la construcción</t>
  </si>
  <si>
    <t>Fecha de finalización de la construcción</t>
  </si>
  <si>
    <t>Contratista adjudicado</t>
  </si>
  <si>
    <t>Observaciones</t>
  </si>
  <si>
    <t>Persona Enlace</t>
  </si>
  <si>
    <t xml:space="preserve">Otra Información </t>
  </si>
  <si>
    <t xml:space="preserve">Acueductos y Alcaltarillados </t>
  </si>
  <si>
    <t>Proyecto Guácimo: Mejoras al Acueducto de Guácimo, Limón</t>
  </si>
  <si>
    <t>El proyecto consiste readecuar el sistema de abastecimiento de la Ciudad de Guácimo y zonas aledañas,  redefinir zona de presión e independizar con la construcción de nuevos tanques de almacenamiento y redes de distribución, ampliar de la producción a 243 l/s y el volumen total del sistema en 3500 m3.</t>
  </si>
  <si>
    <t>N/A</t>
  </si>
  <si>
    <t>Guácimo</t>
  </si>
  <si>
    <t>Tanque de almacenamiento de 10.000 m³ y rehabilitación de la estación de bombeo de Santa Rosa</t>
  </si>
  <si>
    <t>Rehabilitar la estación de bombeo Santa Rosa; para impulsar mediante la línea de HD de 400mm existente caudales entre los 300 y 350 l/s hasta este tanque.   Se requiere además, la construcción de un tanque de almacenamiento de 10 mil metros cúbicos para conducir  un caudal del orden de 190 l/s, desde este hasta el tanque existente en Los Corales, (tanque existente con mayor elevación en la ciudad de Limón).</t>
  </si>
  <si>
    <t>2014-LN-00035-PRI</t>
  </si>
  <si>
    <t>Limón</t>
  </si>
  <si>
    <t>Consorcio INTEC - SOGEOSA</t>
  </si>
  <si>
    <t>Ejecutado</t>
  </si>
  <si>
    <t xml:space="preserve">No indica, enlace en el oficio de respuesta no obstante entre quienes han dado respuesta a los oficios se encuentran: Jose David Quiros Leon &lt;joquiros@aya.go.cr y de la MSc. Andrea Muñoz Arguello de la Unidad Juridica </t>
  </si>
  <si>
    <t>Proyecto Limón II Etapa: Mejoras al abastecimiento de agua potable del acueducto de Limón</t>
  </si>
  <si>
    <t xml:space="preserve"> Construcción de una  nueva planta de tratamiento de agua potable con la capacidad requerida para el futuro, establecer zonas de presión que permitan un suministro de agua potable con  presiones adecuadas según normas de AyA; Definir la capacidad del acuífero Aguas Zarcas ( investigaciones geofísicas y pozos  exploratorios) Desarrollar fuentes adicionales de agua potable (Río Banano, y/o Acuífero Aguas  Zarcas) Disponer de captaciones y tuberías de conducción adecuadas que sean acorde a la  dotación máximo diario futura, de de ~945 l/s (año 2040).</t>
  </si>
  <si>
    <t>Ampliación de cobertura en los sistemas de agua potable de la Región Huetar Caribe</t>
  </si>
  <si>
    <t>Construir de cerca de 3000 metros  de tubería con accesorios con diámetros de 150 y 100 mm para brindar disponibilidad y servicio a casos calificados que no posean la capacidad para financiar estas obras</t>
  </si>
  <si>
    <t>Varios</t>
  </si>
  <si>
    <t>Todos</t>
  </si>
  <si>
    <t>Sistema para la comunidad Búfalo de Limón</t>
  </si>
  <si>
    <t>Mejoras al acueducto para la comunidad de Bufalo de Limon, con el fin de mejorar el suministro de agua potable  a sus habitantes en términos de cantidad, calidad y continuidad y mejorar las condiciones de Saneamiento Básico</t>
  </si>
  <si>
    <t>Búfalo</t>
  </si>
  <si>
    <t>Trabajos por administración.</t>
  </si>
  <si>
    <t>Gavilan de Valle de la Estrella (ASADA)</t>
  </si>
  <si>
    <t>Se realizaran los estudios para definir la factibilidad realizar un proyecto nuevo en la comunidad de Gavilan del Valle de la Estrella, mediante el contrato de los estudios de suelos para el terreno para pasos elevados y el diseño estructural de los pasos elevados</t>
  </si>
  <si>
    <t>Valle La Estrella</t>
  </si>
  <si>
    <t>Análisis de costos pendiente según diseño</t>
  </si>
  <si>
    <t>Fechas de etapa de diseño</t>
  </si>
  <si>
    <t>Alcantarillado Sanitario de Moín (Programa Acueducto y Alcantarillado en Ciudades Costeras)</t>
  </si>
  <si>
    <t xml:space="preserve">Construcción de la red de alcantarillado sanitario, estaciones de bombeo, planta de tratamiento de aguas residuales y la disposición de las aguas tratadas hacia un cuerpo receptor de Moín. </t>
  </si>
  <si>
    <t>Prevista: enero 2020</t>
  </si>
  <si>
    <t>Prevista: julio 2021</t>
  </si>
  <si>
    <t>Ampliación y Mejoramiento del Alcantarillado Sanitario de la Ciudad de Limón</t>
  </si>
  <si>
    <t>Construcción Sector 1 (Alcantarillado Sanitario, Pavimentación de Calles, Sistema de Evacuación de Aguas Pluviales de Limoncito Envaco y alrededores), Construcción Sector 2 (Alcantarillado Sanitario de Pueblo Nuevo y alrededores), Construcción Sector Cerritos (Alcantarillado Sanitario) y Construcción de las Mejoras a la Planta de Pre-acondicionamiento de Aguas Residuales y al Emisario Submarino</t>
  </si>
  <si>
    <t>Prevista: julio 2020</t>
  </si>
  <si>
    <t>Prevista: diciembre 2020</t>
  </si>
  <si>
    <t>Mejoras al sistema de abastecimiento de agua potable en Matina, Limón</t>
  </si>
  <si>
    <t>Mejorar la infraestructura del Sistema de Abastecimiento de Matina mediante la adquisición del terreno para el campo de pozos  y la ejecución de obras de infraestructura para la estabilización de las condiciones de servicio y la ampliación de la cobertura del suministro de agua potable.</t>
  </si>
  <si>
    <t>Matina</t>
  </si>
  <si>
    <t>-</t>
  </si>
  <si>
    <t>Proyecto integrado de Corina de Matina (ASADA)</t>
  </si>
  <si>
    <t>Se realizaran los estudios para definir la factibilidad realizar la ampliación del sistema de acueducto en la comunidad de Corina para poder abastecer a las comunidades de Baltimore, la Esperanza, Bristol de Matina mediante el contrato de los estudios de suelos para el terreno para el tanque de almacenamiento y la realización del diseño</t>
  </si>
  <si>
    <t>Proyecto Guápiles-Pococí:Mejoras al Acueducto de Pococí</t>
  </si>
  <si>
    <t>El proyecto consiste en aumentar la producción incorporando las nacientes Santa Clara No.1 Y Santa Clara No. 2 al tanque de Numancia con el fin de conducirlos hasta el tanque de El Prado, y desde ellos hasta la zona de influencia de ambos tanques.</t>
  </si>
  <si>
    <t>Pococí</t>
  </si>
  <si>
    <t>Guápiles</t>
  </si>
  <si>
    <t>febrero-22</t>
  </si>
  <si>
    <t>febrero-24</t>
  </si>
  <si>
    <t>Mejoras al sistema de acueducto de la Comunidad de Guápiles, Pococí</t>
  </si>
  <si>
    <t>Mejora y ampliación del Sistema de Agua Potable al Comunidad de Ticaban de Pococi de Limón</t>
  </si>
  <si>
    <t>Se realizaran los estudios para definir la factibilidad de realizar mejoras y ampliaciones en el acueducto de la comunidad de Ticaban e integrar a la comunidad San Gerardo, realizando los estudios de suelo parar el terreno del tanque a construir, y contratar el diseño de los cimientos, realizar las pruebas del pozo nuevo a utilizar</t>
  </si>
  <si>
    <t>Rita</t>
  </si>
  <si>
    <t>enero-16</t>
  </si>
  <si>
    <t>diciembre-19</t>
  </si>
  <si>
    <t>Reubicación de línea de aducción en el acueducto de Siquirres, Limón</t>
  </si>
  <si>
    <t>Reubicación de la tubería de conducción de agua cruda</t>
  </si>
  <si>
    <t>2017CDH-00092-PRH</t>
  </si>
  <si>
    <t>Siquirres</t>
  </si>
  <si>
    <t>Constructora Fernandez Vaglio S.A.</t>
  </si>
  <si>
    <t>Sistema para la comunidad Pleyades de Valle de La Estrella (ASADA)</t>
  </si>
  <si>
    <t>Construcción de un acueducto para la comunidad del Pleyades de Limón, con el fin de suministrar a sus habitantes agua en términos de cantidad, calidad y continuidad y mejorar las condiciones de saneamiento básico, con el fin de suministrar de agua potable</t>
  </si>
  <si>
    <t>Sistema para la comunidad Herediana de Siquirres (ASADA)</t>
  </si>
  <si>
    <t>El proyecto consiste en la construcción de las siguientes obras: mejorar 4 captaciones existentes, construcción de una nueva línea de conducción-distribución y sustitución de linea de asbesto cemento, por un total de 9.500 metros, construción de dos tanques de almacenamiento de Vol=250 y 50 m3, y mejoras a un tanque metálico existente</t>
  </si>
  <si>
    <t>2014LA-000022-PRI</t>
  </si>
  <si>
    <t>Herediana</t>
  </si>
  <si>
    <t>Germania</t>
  </si>
  <si>
    <t>La fechas indicadas corresponden únicamente para la contratación del tanque de la Herediana.</t>
  </si>
  <si>
    <t>Sistema para la comunidad Milano de Siquirres (ASADA)</t>
  </si>
  <si>
    <t>Construir un acueducto para la comunidad de Milano de Siquirres, con el fin de suministrar a sus habitantes agua en términos de cantidad, calidad y continuidad y mejorar las condiciones de Saneamiento Básico, con el fin de suministrar de agua potable</t>
  </si>
  <si>
    <t>2015LA-000029-PRI</t>
  </si>
  <si>
    <t>Milano</t>
  </si>
  <si>
    <t>La fechas indicadas corresponden únicamente para la contratación  Acueducto Milano (tuberías, tanques)</t>
  </si>
  <si>
    <t>Linda Vista -52 millas de Siquirres (ASADA)</t>
  </si>
  <si>
    <t>Linda Vista</t>
  </si>
  <si>
    <t>Alegría</t>
  </si>
  <si>
    <t>Construcción del Alcantarillado Sanitario en Puerto Viejo y Cocles</t>
  </si>
  <si>
    <t>Sistema de alcantarillado sanitario, que permita mejorar el impacto negativo en la salud pública por la descarga de aguas residuales a cunetas y caños su nivel de vida y su salud pública. Además, que permita recuperar la calidad de las aguas subterráneas del área de proyecto.</t>
  </si>
  <si>
    <t>Talamanca</t>
  </si>
  <si>
    <t>Cahuita</t>
  </si>
  <si>
    <t>Construcción del Sistema Integrado de Abastecimiento de Agua Potable para Limón Sur</t>
  </si>
  <si>
    <t xml:space="preserve">El proyecto consiste en realizar la interconexión de los sistemas de Hone Creek, Cocles, Margarita, San Rafael y Sixaola. El sistema se abasteserá de dos pozos de los cuales uno ya esta en funcionamiento, el cual se encuentra en la comunidad de Sand Box y abastece el sistema de Hone Creek, el otro se encuentra en el mismo campo de pozos, asi mismo,  se construirá una nueva caseta de bombeo con equipamiento para desinfección y elminacion de hierro y manganeso (los cuales se encuentran en el agua de ambos pozos). En cuanto a la capacidad de almacenamiento, se construtirá un tanque de  de 2000m3 el cual abastecerá las comunidades de Olivia y Margarita,  San Miguelito, Zavala, Celia , Daytonia y el Sector de Sixaola, Además. El tanque existente del Acueducto de San Rafael abastecerá ésta comunidad asi como la comunidad de Ania y Paraiso. Obras Principales a Ejecutar: Construcción de caseta y equipamiento con sistemas de bombeo, desinfeción y eliminación de hierro y maganeso. Instalación de 7 000 m de tubería de impulsión nueva. Construcción de dos tanques de almacenamiento de 400 m3 y 1000 m3. Instalación de 83 000 m de tubería en la línea de distribución nueva. Interconexion a sistemas exitentes. </t>
  </si>
  <si>
    <t>2015LN-00019-PRI
2017LA-00007-PRI</t>
  </si>
  <si>
    <t>Sixaola</t>
  </si>
  <si>
    <t>Consorcio INTEC - SOGEOSA
INTEC Internacional</t>
  </si>
  <si>
    <t xml:space="preserve">El sistema integrado Limón se licitaron varias obras, la información incluida son de los contratos que actualmente se encuentran en ejecución que son Planta eliminados de Hierro y Manganeso 2015LN-00019-PRI y los nuevos Ramales e Interconexiones  </t>
  </si>
  <si>
    <t>San Miguel, San Vicente y Sibujú de Talamanca</t>
  </si>
  <si>
    <t>Se realizaran los estudios para definir la factibilidad de realizar el Proyecto de San Vicente y Sibuju , mediante la realización de los estudios de suelos para el terreno para tanque de almacenamiento y pasos elevados, que beneficiaria a las comunidades de San Vicente, San Miguel y Sibuju</t>
  </si>
  <si>
    <t>Bratsi</t>
  </si>
  <si>
    <t>Cuenca Binacional, Acueductos Indígenas</t>
  </si>
  <si>
    <t>Consiste en la adquisición de equipamiento para mejorar el sistema de acueducto de las comunidades indígenas de Shiroles, Suretka, Watsi, Coroma, Sibodi, y construcción de caseta de bombeo en la comunidad de Akberie, que brindará la sostenibilidad del sistema para dar continuidad, calidad, cantidad de agua potable a las poblaciones beneficiadas.</t>
  </si>
  <si>
    <t>Watsi</t>
  </si>
  <si>
    <t>Institución</t>
  </si>
  <si>
    <t>CNE
Proyectos en proceso</t>
  </si>
  <si>
    <t>Reconstrucción Total de Alcantarilla de Cuadro (Quebrada Torito).</t>
  </si>
  <si>
    <t>Estudio Técnicos Preliminares</t>
  </si>
  <si>
    <t/>
  </si>
  <si>
    <t>3984</t>
  </si>
  <si>
    <t>PR</t>
  </si>
  <si>
    <t>Alexander Solís Delgado &lt;asolis@cne.go.cr&gt; asistente   Johanna Gonzalez Valverde &lt;jgonzalezv@cne.go.cr&gt;</t>
  </si>
  <si>
    <t>1945-2016</t>
  </si>
  <si>
    <t>A la espera que la Muni presente la Modificación del Acuerdo de Junta solicitado. Proveeduría declara infructuosa la contratación, a espera de sacar nuevamente la contratación.</t>
  </si>
  <si>
    <t>En proceso de Licitación</t>
  </si>
  <si>
    <t>Municipalidad de Guácimo</t>
  </si>
  <si>
    <t>39056</t>
  </si>
  <si>
    <t>298-12-16</t>
  </si>
  <si>
    <t>Estudios Técnicos Preliminares para realizar el paso de alcantarilla de cuadro en concreto reforzado, ubicada a 130 metros norte y 90 metros de la escuela La Lucha de Rio Jimenez, C7-06-2016.</t>
  </si>
  <si>
    <t>Estudio</t>
  </si>
  <si>
    <t>700</t>
  </si>
  <si>
    <t>Río Jiménez</t>
  </si>
  <si>
    <t>1633-2017</t>
  </si>
  <si>
    <t>En Proceso de contratación. A espera de modificación de AJD para aumentar el monto de la reserva.</t>
  </si>
  <si>
    <t>Aprobado por Junta Directiva</t>
  </si>
  <si>
    <t>301-09-17</t>
  </si>
  <si>
    <t>Rehabilitación de la red de drenaje del Asentamiento Copasa en la zona de los Ángeles de Río Jimenez, Guácimo de Limón.</t>
  </si>
  <si>
    <t>Rehabilitación de Drenaje</t>
  </si>
  <si>
    <t>500</t>
  </si>
  <si>
    <t>Rio Jiménez</t>
  </si>
  <si>
    <t>Excavaciones ALSO S.A</t>
  </si>
  <si>
    <t>2042-2017</t>
  </si>
  <si>
    <t>En proceso de Ejecución</t>
  </si>
  <si>
    <t>SENARA</t>
  </si>
  <si>
    <t>327-10-17</t>
  </si>
  <si>
    <t>Estudios Técnicos preliminares para la reconstrucción total de alcantarilla de cuadro, ubicada en la estación 1+200 del camino C7-06-069, sobre la quebrada Aguas Gatas, Guácimo en la provincia Limón”</t>
  </si>
  <si>
    <t>698</t>
  </si>
  <si>
    <t>Duacari</t>
  </si>
  <si>
    <t>2259-2017</t>
  </si>
  <si>
    <t>Proceso de adjudicación, pendiente cartas de compromiso.</t>
  </si>
  <si>
    <t>351-11-17</t>
  </si>
  <si>
    <t>Contratación horas maquina para la rehabilitación de la Ruta Cantonal  de la superficie de ruedo del camino C7-06-25; Irlanda a los Angeles de Río Jimenez.</t>
  </si>
  <si>
    <t>rehabilitación de Carretera</t>
  </si>
  <si>
    <t>1198</t>
  </si>
  <si>
    <t>0052-2018</t>
  </si>
  <si>
    <t>Proceso de adjudicación.</t>
  </si>
  <si>
    <t>012-01-18</t>
  </si>
  <si>
    <t xml:space="preserve">CNE
Proyectos por financiar </t>
  </si>
  <si>
    <t>39056-MP</t>
  </si>
  <si>
    <t>Rehabilitación de la red de drenaje del Asentamiento Extropic y áreas aledañas</t>
  </si>
  <si>
    <t>No indica</t>
  </si>
  <si>
    <t>Limpieza y Dragados en ríos</t>
  </si>
  <si>
    <t xml:space="preserve">No indica </t>
  </si>
  <si>
    <t>No Indica</t>
  </si>
  <si>
    <t>Implementación de la red de drenajes en el asentamiento New Castle</t>
  </si>
  <si>
    <t>Drenaje</t>
  </si>
  <si>
    <t>Bataan</t>
  </si>
  <si>
    <t>CZ</t>
  </si>
  <si>
    <t>1388-2017</t>
  </si>
  <si>
    <t>Ejecución</t>
  </si>
  <si>
    <t>226-07-17</t>
  </si>
  <si>
    <t>Diseño y construcción de un Puente Vehicular de un carril con un acera integrada sobre la quebrada Rene, comunidad de Santa Rita.</t>
  </si>
  <si>
    <t>Estudios Preliminares y básicos</t>
  </si>
  <si>
    <t>Río Blanco</t>
  </si>
  <si>
    <t>0042-2018</t>
  </si>
  <si>
    <t>Trámite de contratación.</t>
  </si>
  <si>
    <t>Municipalidad de Limón</t>
  </si>
  <si>
    <t>037-02-18</t>
  </si>
  <si>
    <t>Estudios Preliminares y básicos para el diseño y construcción de un Puente Vehicular de un carril con un acera integrada sobre la Quebrada Matarrita, comunidad de Pandora.</t>
  </si>
  <si>
    <t xml:space="preserve">Estudio preliminares y básicos </t>
  </si>
  <si>
    <t>0038-2018</t>
  </si>
  <si>
    <t>040-02-18</t>
  </si>
  <si>
    <t>Estudios Preliminares y básicos para el diseño y construcción de un Puente Vehicular de un carril con un acera integrada sobre el Río Quito, comunidad de Río Quito</t>
  </si>
  <si>
    <t>0039-2018</t>
  </si>
  <si>
    <t>038-02-18</t>
  </si>
  <si>
    <t>Estudios Preliminares y básicos para el diseño y construcción de un puente vehicular de un carril con un acera integrada sobre el Río Carbón, comunidad de Caño Negro</t>
  </si>
  <si>
    <t>0027-2018</t>
  </si>
  <si>
    <t>039-02-18</t>
  </si>
  <si>
    <t xml:space="preserve">“Diseño y construcción de un puente vehicular de un carril con acera integrada, en una vía,  sobre el Río Victoria de Limón, comunidad de Victoria, distrito Blanco, cantón Limón, provincia Limón”, </t>
  </si>
  <si>
    <t>Construcción Puente</t>
  </si>
  <si>
    <t xml:space="preserve"> Limón</t>
  </si>
  <si>
    <t>Caminos cantonales en Valle La Estrella</t>
  </si>
  <si>
    <t>Caminos cantonales</t>
  </si>
  <si>
    <t xml:space="preserve">Limón </t>
  </si>
  <si>
    <t>Levantamiento topográfico con tecnología convencional en la cuenca baja del Río Toro, aguas arriba de la Ruta Nacional 32, así como estudio hidrológico e hidráulico, propuesta y diseño de obras hidráulicas en Barrio Matamoros, Blanco, Limón, Limón.</t>
  </si>
  <si>
    <t>Consultoría de topografía</t>
  </si>
  <si>
    <t>60</t>
  </si>
  <si>
    <t>Carrandi</t>
  </si>
  <si>
    <t>1456-2016</t>
  </si>
  <si>
    <t>Pendiente contratación por parte proveduría de la U.E</t>
  </si>
  <si>
    <t>Dirección Obras Fluviales -MOPT</t>
  </si>
  <si>
    <t>254-11-16</t>
  </si>
  <si>
    <t>Diseño, Confección de Planos Constructivos, Especificaciones Técnicas, y Presupuesto detallado de las obras hidráulicas de protección en el cauce del río Chirripó.</t>
  </si>
  <si>
    <t>Obras de protección</t>
  </si>
  <si>
    <t>21 000</t>
  </si>
  <si>
    <t>Matina- Carrandí</t>
  </si>
  <si>
    <t>0561-2017</t>
  </si>
  <si>
    <t>123-04-17</t>
  </si>
  <si>
    <t>Análisis del transporte y depósito de sedimentos en el río Chirripó, y diseño de obras de estabilización del cauce a la altura del puente sobre la Ruta Nacional N°32, Río Chirripó</t>
  </si>
  <si>
    <t>Consultoría</t>
  </si>
  <si>
    <t>0549-2017</t>
  </si>
  <si>
    <t>122-04-17</t>
  </si>
  <si>
    <t>Diseño y construcción puente a doble carril sobre Canal Chacón ruta 7-05-0001</t>
  </si>
  <si>
    <t>Construcción de Puente</t>
  </si>
  <si>
    <t>7500</t>
  </si>
  <si>
    <t>EZ</t>
  </si>
  <si>
    <t>1581-2017</t>
  </si>
  <si>
    <t>Confección de términos de referencia</t>
  </si>
  <si>
    <t>Municipalidad de Matina</t>
  </si>
  <si>
    <t>250-08-17</t>
  </si>
  <si>
    <t>Diseño y construcción puente sobre río Cuba Creek, Boston Storling</t>
  </si>
  <si>
    <t>2700</t>
  </si>
  <si>
    <t>Carrandí</t>
  </si>
  <si>
    <t>1583-2017</t>
  </si>
  <si>
    <t>251-08-17</t>
  </si>
  <si>
    <t>Diseño y construcción de estructura a un carril y paso peatonal adosado sobre el puente sobre río Cuba Creek Larga Distancia.</t>
  </si>
  <si>
    <t>1584-2017</t>
  </si>
  <si>
    <t>252-08-17</t>
  </si>
  <si>
    <t>Diseño y construcción puentevehicular con paso peatonal adosado en una vía sobre Canal Morera en Cuatro Millas, Matina Centro (hacia Goly)</t>
  </si>
  <si>
    <t>1587-2017</t>
  </si>
  <si>
    <t>249-08-17</t>
  </si>
  <si>
    <t>Diseño y construcción de puente colgante vehicular sobre río Zent en ruta cantonal N°7-05-040 hacia territorios indígenas Chumico, Palmeras, Pozo Azul, Xirinach y Alto Palmeras, distrito Carrandí, cantón Matina, provincia Limón</t>
  </si>
  <si>
    <t>2018CE-000002-0006500001</t>
  </si>
  <si>
    <t>ALCA INGENIERIA Y ARQUITECTURA SOCIEDAD ANONIMA</t>
  </si>
  <si>
    <t>JC</t>
  </si>
  <si>
    <t>2077-2017</t>
  </si>
  <si>
    <t>Revisión técnica de nueva propuesta, debido a lo visto en lluvias del 15 de julio</t>
  </si>
  <si>
    <t>Suspendido</t>
  </si>
  <si>
    <t>333-10-17</t>
  </si>
  <si>
    <t>Diseño y reconstrucción de dos estructuras de paso vehicular a un carril sobre quebrada Calderón estacionamientos 0+100 y  0+400 ruta cantonal 7-05-008 en San Miguel</t>
  </si>
  <si>
    <t>Reconstrucción de Puente</t>
  </si>
  <si>
    <t>2100</t>
  </si>
  <si>
    <t>1514-2017</t>
  </si>
  <si>
    <t>248-08-17</t>
  </si>
  <si>
    <t>Reconstrucción de camino Mawamba, distrito Matina, cantón Matina y provincia de Limón.</t>
  </si>
  <si>
    <t>Reconstrucción de camino Cama La Berta, distrito Matina, cantón Matina y provincia de Limón.</t>
  </si>
  <si>
    <t>Reconstrucción de camino Dos Ramas, distrito Bataan, cantón Matina y provincia de Limón.</t>
  </si>
  <si>
    <t>Reconstrucción de camino Cuba El Toro, distrito Carrandi, cantón Matina y provincia de Limón.</t>
  </si>
  <si>
    <t>Reconstrucción de camino Goshen, distrito Bataan, cantón Matina y provincia de Limón.</t>
  </si>
  <si>
    <t>Reconstrucción de camino Puente Caido, distrito Carrandi, cantón Matina y provincia de Limón.</t>
  </si>
  <si>
    <t>Reconstrucción de camino Zent Viejo a Palestina, distrito Carrandi, cantón Matina y provincia de Limón.</t>
  </si>
  <si>
    <t>Reconstrucción de camino a Santa Marta, distrito Bataan, cantón Matina y provincia de Limón.</t>
  </si>
  <si>
    <t>Estudios y Diseños de las Obras Hidráulicas de Protección contra inundaciones y erosión de márgenes del cauce de la Quebrada Diablo, Cuenca del Río Pacuare.</t>
  </si>
  <si>
    <t>36</t>
  </si>
  <si>
    <t>Pacuarito</t>
  </si>
  <si>
    <t>0759-2017</t>
  </si>
  <si>
    <t>142-05-17</t>
  </si>
  <si>
    <t>Rehabilitación de las Rutas Cantonales Distrito de Bratsi (Territorio Cabécar), en el camino Shiroles-Gavilán Canta con código 7-04-001.</t>
  </si>
  <si>
    <t>Rehabiitación de Carreteras</t>
  </si>
  <si>
    <t>600</t>
  </si>
  <si>
    <t>1812-2016</t>
  </si>
  <si>
    <t>Llegan de U.E esp tec por parte de la U.Ependiente subir a SICOP.</t>
  </si>
  <si>
    <t>Municipalidad de Talamanca</t>
  </si>
  <si>
    <t>275-12-16</t>
  </si>
  <si>
    <t>Rehabilitación de las Rutas Cantonales Distrito de Cahuita,  Camino: (Ent. C 156) Cruce Tuba Creek-(Ent. C 146) Comunidad Tuba Creek con código 7-04-145.</t>
  </si>
  <si>
    <t>250</t>
  </si>
  <si>
    <t>1817-2016</t>
  </si>
  <si>
    <t>Mediante el GPR-OF-2393-2017 del 06/11/2017 se solicita a la U.E  la modificación al plan de inversión con aumento economico del 28.49%. Modificación al Plan de inversión.</t>
  </si>
  <si>
    <t>276-12-16       051-03-18</t>
  </si>
  <si>
    <t>Rehabilitación de infraestructura y la producción agropecuaria en el poblado de Carbón Dos</t>
  </si>
  <si>
    <t>CONAVI</t>
  </si>
  <si>
    <t>R.N 248</t>
  </si>
  <si>
    <t>Mantenimiento Rutinario y Periódico no Asfaltado, Sección de control 7-0321-00</t>
  </si>
  <si>
    <t>NA</t>
  </si>
  <si>
    <t xml:space="preserve">Villafranca (Iglesia) - Finca San Cristobal (Lte. Cantonal) </t>
  </si>
  <si>
    <t xml:space="preserve">Villafranca </t>
  </si>
  <si>
    <t>Abr-2019        Jul-2020      Abr-2021     Ene-2022</t>
  </si>
  <si>
    <t>Jun-2019       Sep-2020       Jun-2021         Mar-2022</t>
  </si>
  <si>
    <t>Mantenimiento Rutinario y Periódico no Asfaltado, Sección de control 7-0322-00</t>
  </si>
  <si>
    <t xml:space="preserve">Rio Jiménez (R.811) (Cruce Centro de Población) - Villafranca (Iglesia) </t>
  </si>
  <si>
    <t>R.N 811</t>
  </si>
  <si>
    <t>Mantenimiento Rutinario y Periódico no Asfaltado, Sección de control 7-0170-00</t>
  </si>
  <si>
    <t xml:space="preserve">La Ligia - Irlanda (Cruce A Los Ángles) </t>
  </si>
  <si>
    <t>La Ligia</t>
  </si>
  <si>
    <t>Abr-2019       Jun-2020            Mar-2021     Ene-2022</t>
  </si>
  <si>
    <t>Mantenimiento Rutinario y Periódico no Asfaltado, Sección de control 7-0460-00</t>
  </si>
  <si>
    <t>Irlanda A Los Ángles - Rio Jiménez (Cuadrante Iglesia)</t>
  </si>
  <si>
    <t xml:space="preserve">Irlanda </t>
  </si>
  <si>
    <t>R.N 816</t>
  </si>
  <si>
    <t>Mantenimiento Rutinario y Periódico no Asfaltado, Sección de control 7-0680-00</t>
  </si>
  <si>
    <t>Guácimo (R.32) - El Aguacate.</t>
  </si>
  <si>
    <t>Abr-2019          Jul-2020            Mar-2021        Ene-2022</t>
  </si>
  <si>
    <t>R.N 802</t>
  </si>
  <si>
    <t>Mantenimiento Rutinario y Periódico no Asfaltado, Sección de control 7-0222-00</t>
  </si>
  <si>
    <t>La Bomba (R. Banano) - Finca Asunción (Cruce a María Luisa)</t>
  </si>
  <si>
    <t>La Bomba</t>
  </si>
  <si>
    <t>Jul-2019        Jul-2020        Jul-2021</t>
  </si>
  <si>
    <t>Sep-2019        Sep-2020       Sep-2021</t>
  </si>
  <si>
    <t>Mantenimiento Rutinario y Periódico no Asfaltado, Sección de control 7-0223-00</t>
  </si>
  <si>
    <t>Finca Asunción (Cruce a María Luisa) - Aguas Zarcas (Escuela)</t>
  </si>
  <si>
    <t>María Luisa</t>
  </si>
  <si>
    <t>R.N 803</t>
  </si>
  <si>
    <t>Mantenimiento Rutinario y Periódico no Asfaltado, Sección de control 7-0330-00</t>
  </si>
  <si>
    <t>Estrada (R.32) - Estrada ( Cruce Saborío)</t>
  </si>
  <si>
    <t>Estrada</t>
  </si>
  <si>
    <t>Abr-2019       Abr-2020           Abr-2021</t>
  </si>
  <si>
    <t xml:space="preserve">Jun-2019       jun-2020       Jun-2021         </t>
  </si>
  <si>
    <t>Mantenimiento Rutinario y Periódico no Asfaltado, Sección de control 7-0480-00</t>
  </si>
  <si>
    <t>Estrada ( Cruce Saborío) - Barmouth (Escuela).</t>
  </si>
  <si>
    <t xml:space="preserve">Barmouth </t>
  </si>
  <si>
    <t>R.N 804</t>
  </si>
  <si>
    <t>Mantenimiento Rutinario y Periódico no Asfaltado, Sección de control 7-0180-00</t>
  </si>
  <si>
    <t>Sahara (Cruce Centro de Población) - Rio Madre de Dios (Lte. Cantonal)</t>
  </si>
  <si>
    <t>Sahara</t>
  </si>
  <si>
    <t>Batán</t>
  </si>
  <si>
    <t>Sep-2019      Sep-2020        Sep-2021</t>
  </si>
  <si>
    <t>Dic-2019      Dic-2020        Dic-2021</t>
  </si>
  <si>
    <t>Mantenimiento Rutinario y Periódico no Asfaltado, Sección de control 7-0280-00</t>
  </si>
  <si>
    <t>Batan (R.805) - Sahara (Cruce Centro de Población)</t>
  </si>
  <si>
    <t xml:space="preserve">Batán </t>
  </si>
  <si>
    <t>R.N 813</t>
  </si>
  <si>
    <t>Mantenimiento Rutinario y Periódico no Asfaltado, Sección de control 7-0190-00</t>
  </si>
  <si>
    <t>Cuatro Millas (Escuela) - Astúa ó 7 Millas (Canal Matina).</t>
  </si>
  <si>
    <t>Cuatro Millas</t>
  </si>
  <si>
    <t>Mantenimiento Rutinario y Periódico no Asfaltado, Sección de control 7-0550-00</t>
  </si>
  <si>
    <t>Matina (805) - Cuatro Millas (Escuela)</t>
  </si>
  <si>
    <t>Observaciones: Están pendiente la ejecución de la segunda etapa de los Proyectos del BID, los cuáles se programarán en el momento que se de inicio a la progración adjunta.</t>
  </si>
  <si>
    <t>R.N 247</t>
  </si>
  <si>
    <t>Mantenimiento Rutinario y Periódico no Asfaltado, Sección de control 7-0512-00</t>
  </si>
  <si>
    <t>Las Palmitas (Escuela) -Cedral (Escuela)</t>
  </si>
  <si>
    <t>Cedral</t>
  </si>
  <si>
    <t xml:space="preserve">Barra del Colorado </t>
  </si>
  <si>
    <t>Jul-2019        Jul-2021</t>
  </si>
  <si>
    <t>Sep-2019      Sep-2022</t>
  </si>
  <si>
    <t>Ing. Ariel Vega León, avegaleo@mopt.go.cr</t>
  </si>
  <si>
    <t>Mantenimiento Rutinario y Periódico no Asfaltado, Sección de control 7-0513-00</t>
  </si>
  <si>
    <t>Cedral (Escuela) - Zapota (R. Zapota o Zapote)</t>
  </si>
  <si>
    <t>Zapota</t>
  </si>
  <si>
    <t>Mantenimiento Rutinario y Periódico no Asfaltado, Sección de control 7-0514-00</t>
  </si>
  <si>
    <t>Zapota (R. Zapota o Zapote) - Puerto Lindo (R. Colorado)</t>
  </si>
  <si>
    <t>Puerto Lindo</t>
  </si>
  <si>
    <t>R.N 810</t>
  </si>
  <si>
    <t>Mantenimiento Rutinario y Periódico no Asfaltado, Sección de control 7-0363-00</t>
  </si>
  <si>
    <t>San Luís (Iglesia) - San Antonio El Humo (R.248).</t>
  </si>
  <si>
    <t>San Antonio.</t>
  </si>
  <si>
    <t>San Antonio</t>
  </si>
  <si>
    <t>Jul-2019        Ene-2021</t>
  </si>
  <si>
    <t>Sep-2019      Mar-2021</t>
  </si>
  <si>
    <t>R.N 817</t>
  </si>
  <si>
    <t>Mantenimiento Rutinario y Periódico no Asfaltado, Sección de control 7-0740-00</t>
  </si>
  <si>
    <t>Ticaban (R.249) - Cruce A Cerro Negro.</t>
  </si>
  <si>
    <t>Ticaban</t>
  </si>
  <si>
    <t>Cariari</t>
  </si>
  <si>
    <t>Mantenimiento Rutinario y Periódico no Asfaltado, Sección de control 7-0750-00</t>
  </si>
  <si>
    <t>Cruce A Cerro Negro - La Pajarera (Chirroposito) Lte Cantonal.</t>
  </si>
  <si>
    <t>Cerro Negro</t>
  </si>
  <si>
    <t>R.N 814</t>
  </si>
  <si>
    <t>Mantenimiento Rutinario y Periódico no Asfaltado, Sección de control 7-0670-00</t>
  </si>
  <si>
    <t>Cuatro Esquinas (Cruce A Las Vegas) - Las Palmitas (R.247)</t>
  </si>
  <si>
    <t>Cuatro Esquinas</t>
  </si>
  <si>
    <t>sep-2020      Jul-2021</t>
  </si>
  <si>
    <t>Dic-2020         Sep-2021</t>
  </si>
  <si>
    <t>R.N 249</t>
  </si>
  <si>
    <t>Mantenimiento Rutinario y Periódico no Asfaltado, Sección de control 7-0610-00</t>
  </si>
  <si>
    <t xml:space="preserve"> La Suerte (Cruce Santa Rosa) - Finca San José (Cruce Progreso).</t>
  </si>
  <si>
    <t xml:space="preserve">La Suerte </t>
  </si>
  <si>
    <t>ene-2020           Sep-2021</t>
  </si>
  <si>
    <t>Mar-2020             Dic-2021</t>
  </si>
  <si>
    <t>Mantenimiento Rutinario y Periódico no Asfaltado, Sección de control 7-0620-00</t>
  </si>
  <si>
    <t>Finca San José (Cruce Progreso) - Campo Cinco (R.247)</t>
  </si>
  <si>
    <t xml:space="preserve">Campo Cinco </t>
  </si>
  <si>
    <t>R.N 806</t>
  </si>
  <si>
    <t>Mantenimiento Rutinario y Periódico no Asfaltado, Sección de control 7-0292-00</t>
  </si>
  <si>
    <t>Cruce San Albetro (Cruce Santo Domingo) - Santo Domingo ó Civil El Carmén (Último Cuadrante)</t>
  </si>
  <si>
    <t xml:space="preserve">El Carmen </t>
  </si>
  <si>
    <t>Ene-2019      Abr-2020       Ene-2021</t>
  </si>
  <si>
    <t>Mar-2019       Jun-2020        Mar-2021</t>
  </si>
  <si>
    <t xml:space="preserve">En esta Ruta Nacional se incluye Tratamiento Mituninoso Superficial </t>
  </si>
  <si>
    <t>Mantenimiento Rutinario y Periódico no Asfaltado, Sección de control 7-0501-00</t>
  </si>
  <si>
    <t>Santo Domingo ó Civil El Carmén (Último Cuadrante) - Finca Carmén 3 (Cruce a Imperio)</t>
  </si>
  <si>
    <t>Santo Domingo</t>
  </si>
  <si>
    <t>Mantenimiento Rutinario y Periódico no Asfaltado, Sección de control 7-0502-00</t>
  </si>
  <si>
    <t>Puerto Caño Blanco (Atracadero) -Finca Carmén 3 (Cruce a Imperio)</t>
  </si>
  <si>
    <t>Puerto Caño Blanco</t>
  </si>
  <si>
    <t>R.N 812</t>
  </si>
  <si>
    <t>Mantenimiento Rutinario y Periódico no Asfaltado, Sección de control 7-0250-00</t>
  </si>
  <si>
    <t>Milano (Parque) - Plaza Finca Babilonia (R.32) Cruce Milano / Cidela.</t>
  </si>
  <si>
    <t>Oct-2018     Abr-2020           Ene-2021</t>
  </si>
  <si>
    <t>Dic-2018      Jun-2020          Mar-2021</t>
  </si>
  <si>
    <t>Mantenimiento Rutinario y Periódico no Asfaltado, Sección de control 7-0341-00</t>
  </si>
  <si>
    <t>Cairo (R.32) - Tres Millas (Cruce a Cuatro Millas)</t>
  </si>
  <si>
    <t xml:space="preserve">Cairo </t>
  </si>
  <si>
    <t>Mantenimiento Rutinario y Periódico no Asfaltado, Sección de control 7-0342-00</t>
  </si>
  <si>
    <t xml:space="preserve"> Tres Millas (Cruce a Cuatro Millas) - Peje (Plaza).</t>
  </si>
  <si>
    <t>Tres Millas</t>
  </si>
  <si>
    <t>Mantenimiento Rutinario y Periódico no Asfaltado, Sección de control 7-0343-00</t>
  </si>
  <si>
    <t>Peje (Plaza) - Bellavista (Escuela).</t>
  </si>
  <si>
    <t xml:space="preserve">Peje / Bellavista </t>
  </si>
  <si>
    <t>Mantenimiento Rutinario y Periódico no Asfaltado, Sección de control 7-0344-00</t>
  </si>
  <si>
    <t>Bellavista (Escuela) - Milano (Parque - Plaza)</t>
  </si>
  <si>
    <t>Bellavista / Milano</t>
  </si>
  <si>
    <t>El Cairo</t>
  </si>
  <si>
    <t>R.N 801</t>
  </si>
  <si>
    <t>Mantenimiento Rutinario y Periódico no Asfaltado, Sección de control 7-0201-00</t>
  </si>
  <si>
    <t>Bribrí (R.36) - Suretka (Escuela)</t>
  </si>
  <si>
    <t xml:space="preserve">Suretka </t>
  </si>
  <si>
    <t>Bribrí</t>
  </si>
  <si>
    <t>Ene-2019     Ene-2020       Ene-2021       Ene-2022</t>
  </si>
  <si>
    <t>Mar-2019       Mar-2020        Mar-2021       Mar-2022</t>
  </si>
  <si>
    <t>Mantenimiento Rutinario y Periódico no Asfaltado, Sección de control 7-0202-00</t>
  </si>
  <si>
    <t>Suretka (Escuela) -Shiroles (Cruce Gavilan Canta)</t>
  </si>
  <si>
    <t>IMAS</t>
  </si>
  <si>
    <t>Compra de un camión para Invernadero de la Isleta de Guácimo</t>
  </si>
  <si>
    <t xml:space="preserve">Grupo de 22 mujeres que se dedican a cultivar hortalizas para la distribución en los CENCINAI, escuelas y colegios de la zona. </t>
  </si>
  <si>
    <t>Social</t>
  </si>
  <si>
    <t>22 Mujeres</t>
  </si>
  <si>
    <t>39.754.000.00</t>
  </si>
  <si>
    <t>En proceso de Formulación del Proyecto</t>
  </si>
  <si>
    <t>Generación de empleo para 22 mujeres y dotación de producto fresco y de buena calidad .</t>
  </si>
  <si>
    <t>Asociación Integral de la Isleta de Parismina de Guácimo</t>
  </si>
  <si>
    <t>Proyecto Construccion del Albergue Transitorio “ALTACASA”</t>
  </si>
  <si>
    <t>Construcción de un albergue transitorio que brinde atención complementaria  para los usuarios que requieran o hayan sido atendidos en el Hospital Tony Facio de Limón, y que por condiciones de horario, distancias, tratamiento o falta de recursos económicos, no pueden trasladarse inmediatamente a sus viviendas o estén a la espera de una atención programada y así definida por el centro Hospitalario, específicamente por el servicio de emergencias o consulta externa” .
El mismo busca dar respuestas a estos grupos vulnerables para que atiendan su salud, contando con condiciones básicas para su regreso a los hogares esto será posible con un albergue transitorio que brinda servicio  a los habitantes en condición de pobreza extrema y sin acceso a otros recursos.</t>
  </si>
  <si>
    <t>Familias indígenas 
Familias en condición de pobreza extrema y sin accesibilidd y recursos para trasladarse a su domicilio.</t>
  </si>
  <si>
    <t>170.000.000.00</t>
  </si>
  <si>
    <t>Terminado</t>
  </si>
  <si>
    <t xml:space="preserve">Este proyecto viene a solventar una problematica que tienen las personas en condición de pobreza extrema usuaria del Hospital Dr. Tony Facio; ya que por condiciones de horario, distancias, tratamiento o falta de recursos económicos, no pueden trasladarse . 
Por lo que ALTACASA les permite  tener un espacio de alojamiento para familiares, pacientes hospitalizados y /o egresados del Hospital Dr. Tony Facio de Limón que viven en  comunidades lejanas, en condiciones de pobreza y no disponen de los medios de accesibilidad y económicos para trasladarse a su domicilio y asistir a cirugía o tratamiento  programado oportunamente. </t>
  </si>
  <si>
    <t>Licda. Luz Marina Barrantes</t>
  </si>
  <si>
    <t xml:space="preserve">Reconstrucción  del Salón de Actos del Colegio  Diurno de Limón </t>
  </si>
  <si>
    <t xml:space="preserve">El objetivo es mejorar el Salón de Actos y atender de la mejor forma a las personas estudiantes de la institución, así como la realización de  diferentes actividades a realizar en el mismo y con ello proyectarse de una mejor manera a la comunidad. </t>
  </si>
  <si>
    <t>1543 Estudiantes</t>
  </si>
  <si>
    <t>45.000.000.00</t>
  </si>
  <si>
    <t>Estudiantes contarán con mejores condiciones en infraestructura.</t>
  </si>
  <si>
    <t>Junta Administrativa del Colegio Diurno de Limón</t>
  </si>
  <si>
    <t>Remodelación de Edificios del IMAS  Area Regional Huetar Caribe.</t>
  </si>
  <si>
    <t>Construcción de instalaciones para albergar el personal de la Gerencia y Area Regional.</t>
  </si>
  <si>
    <t xml:space="preserve">Todo el personal técnico y administrativo del Area Regional, Poblacion de los cantones de Limon y Matina. Y Uldes de Limón </t>
  </si>
  <si>
    <t>1.650.000000.00</t>
  </si>
  <si>
    <t>Ya se confeccionaron los plano , faltan los vistos buenos de la respectivas instancias (Municipalidad , Ministerio de Salud SETENA) y la respectiva licitacion de la construccion del edificio.</t>
  </si>
  <si>
    <t>Tendra un impacto en la población que atiende , tanto regionalmente como para  la ULDES de Limón   y  los cantones    de Limon y Matina,  lo que permitira  mejores condiciones fisicas  para la población meta y el personal.</t>
  </si>
  <si>
    <t>Yalile Esna Williams</t>
  </si>
  <si>
    <t>Centro de Acopio ASOMUDITZE</t>
  </si>
  <si>
    <t>Centro de acopio para la clasificación, tratamiento, empaque y comercialización de productos agricolas, principalmente hoja de yute, la cual es utilizada como envoltura de los tradicionales tamales</t>
  </si>
  <si>
    <t>Mujeres  Indigenas del Territorio Indígena de Namandi.</t>
  </si>
  <si>
    <t xml:space="preserve">Territorio Indigena de Namandi, Matina Limón </t>
  </si>
  <si>
    <t xml:space="preserve">Proyecto en formulación y documentacin para la presentación del mismo.  </t>
  </si>
  <si>
    <t>Acceso a fuentes de empleo directos, por lo que pemitiría  mejorar las condiciones de vida de las familias del territorio Indígena Namandi.</t>
  </si>
  <si>
    <t xml:space="preserve">Laura Jimenez Aguilar, presidenta de la asociación </t>
  </si>
  <si>
    <t xml:space="preserve">Centro de Convivencia Social y Capacitación para Población Indígena. </t>
  </si>
  <si>
    <t>Proyecto de construccion de convivencia y capacitacion indigena en el Territorio Indigena Anai Awaire, el cual sera construido con una cosmovisión indígena y servira para realizar actividades de convivencia y capacitación a la población, tales como  (Grupos de Formación Humana ,Cursos del INA entre otros).El proyecto es indispensable ya que el territorio indígena es de muy dificil acceso y no cuentan con ningún soporte físico en infraestructura para fortalecimiento a las  capacidades humanas y técnicas.</t>
  </si>
  <si>
    <t xml:space="preserve">Familias indígenas de Terrritorio Naire  Awairi  (8000 personas) 
</t>
  </si>
  <si>
    <t xml:space="preserve"> Pacuarito</t>
  </si>
  <si>
    <t>En solicitud</t>
  </si>
  <si>
    <t xml:space="preserve">Personas y grupos  indigenas capacitadas </t>
  </si>
  <si>
    <t xml:space="preserve">Andres Aguilar MoralesPresidente de la Asociación de Desarrollo Indigena Naire Awari </t>
  </si>
  <si>
    <t xml:space="preserve">Construcción de Sala de Capacitación y Reunión en el Cómite Auxiliar en Talamanca </t>
  </si>
  <si>
    <t xml:space="preserve">En el Cantón de Talamanca debido a la falta de espacios para reuniones o capacitaciones para diferentes instituciones públicas y privadas, se piensa en la construcción de un área en la cual se desarrollen procesos de formación o capacitación de los/as colaboradores de dichas instituciones .
Asimismo el espacio serviriá para el cómite aulxiliar, ya que por  falta de espacios  se dificulta la calidad de los procesos de capacitación que se ejecutan, esto por que los sitios no son apropiados.
 De esta manera con el proyecto se busca también fortalecer la calidad de vida de la población talamanqueña, ya que  se busca potencializar las capacidades comunales, al birndar a organizaciones e instituciones edificios adecuados para los procesos anteriormente mencionados. </t>
  </si>
  <si>
    <t>Directa:  los 8 miembros  permanentes del personal y 53 voluntarios del cómite auxiliar en Talamanca.  
Indirecta:   6000 habitantes del cantón, de Talamanca, además de instituciones como el IMAS Talamanca, PANI, Fiscalía General, Municipalidad de Talamanca, Caja Costarricense del Seguro Social, Ministerio de Salud, Fuerza Pública, Migración y Extranjería, MEP, CUN Limón, Asociaciones, ONG´S</t>
  </si>
  <si>
    <t>Brindar un espacio con la adecuada infraestructura,    para realizar capacitaciones y reuniones con diferentes instituciones  en la comunidad.</t>
  </si>
  <si>
    <t>Glauco Quesada Presidente</t>
  </si>
  <si>
    <t xml:space="preserve">Construcción y equipamiento del Centro de Acopio de Katsaco </t>
  </si>
  <si>
    <t>Instalación de  un cuarto frío para guardar la fruta, y construcción de un galerón  para el proceso de la cáscara de banano.</t>
  </si>
  <si>
    <t>103 indigenas directos y 662 indigenas indirectos.</t>
  </si>
  <si>
    <t>Contar con un mercado fijo e ingresos atraves de la venta de la fruta.</t>
  </si>
  <si>
    <t>Asociación de Mujeres Indígenas Cabecares  Katsaco</t>
  </si>
  <si>
    <t>INCOPESCA</t>
  </si>
  <si>
    <t>Construcción de Terminal Pesquera.
Limón Centro</t>
  </si>
  <si>
    <t>Uno de los principales aspectos que han influido en el poco desarrollo de la pesca artesanal del Caribe costarricense ha sido la falta de infraestructura de apoyo para la pesca. Las principales zonas de arribo de la producción pesquera, son Barra del Colorado y Limón Centro; no obstante lo anterior dichos lugares carecen de muelles, salas de proceso, cámaras de frío, tanque de combustible, lonja pesquera, baños, servicios sanitarios, zonas verdes,  fabricas de hielo, centros de acopio con condiciones adecuadas para el trasiego de la producción y otros elementos importantes e indispensables para el adecuado manejo y  comercialización de la producción pesquera del Caribe.</t>
  </si>
  <si>
    <t>no aplica</t>
  </si>
  <si>
    <t>Pesquero y Acuícola</t>
  </si>
  <si>
    <t xml:space="preserve">166 familias </t>
  </si>
  <si>
    <t>Central</t>
  </si>
  <si>
    <t>Ȼ450.000.000,00
 (proyección de 2010).
Sera actualizado con documento proyecto a trabajar.</t>
  </si>
  <si>
    <t>No se ha definido fecha de inicio de construcción</t>
  </si>
  <si>
    <t>No se ha definido fecha de finalización</t>
  </si>
  <si>
    <t>El documento proyecto está en la fase de actualización debido a que fue presentado en 2010.
La actualización del documento  se espera que esté concluida en primer semstre 2019. 
Se han realizado conversaciones con el INDER para explorar la posibilidad de financiamineto para construcción.</t>
  </si>
  <si>
    <t>Ȼ450.000.000,00 (proyección de 2010).
Sera actualizado con documento proyecto a trabajar.</t>
  </si>
  <si>
    <t>Proporcionando Valor Agregado a los productos pesqueros artesanales: desarrollo de un centro de acopio con aporte hacia la sostenibilidad socio - ecológica.
Barra del Colorado</t>
  </si>
  <si>
    <t>En Costa Rica muchos puertos pesqueros artesanales carecen de infraestructura moderna de almacenamiento y tratamiento de productos pesqueros. En muchos de estos puertos pesqueros no existen facilidades adecuadas que ayuden a procesar eficientemente dichos productos. La ausencia de insumos como hielo, cadenas de frío y lugares adecuados para descargar y procesar las capturas ayudaría a mejorar la calidad de sus productos pesqueros, mejorar el manejo de los compradores y procesadores inherentes en la  cadena de custodia y a la vez permitiría el acceso a mercados de mayor valor. Desafortunadamente existen pocos ejemplos de puertos pesqueros en los cuales exista una adecuada  fuente de inversión tendiente a mejorar este tipo de infraestructura. Esta realidad muestra un panorama lleno de impedimentos sociales, expectativas económicas cada vez menos optimistas y el declive en la abundancia de recursos pesqueros con importancia económica.</t>
  </si>
  <si>
    <t>Pesquero y acuícola</t>
  </si>
  <si>
    <t xml:space="preserve">80 familias </t>
  </si>
  <si>
    <t>Colorado</t>
  </si>
  <si>
    <t>Se está trabajando en:
Fortalecimiento de capacidades de las organizaciones.
Definir el sitio de construccióncon JAPDEVA bajo la figura de donación.
Se están realizando gestiones para encontrar fuente de financiamiento para construcción</t>
  </si>
  <si>
    <t xml:space="preserve"> Lic. Randall Sánchez Campos,  rsanchez@incopesca.go.cr o bien al teléfono 2630-0600 extensión 846.
</t>
  </si>
  <si>
    <t>INDER</t>
  </si>
  <si>
    <t>Puesto Salud Guayacan tipo CCSS</t>
  </si>
  <si>
    <t>Construcción de Puesto de visita peródica, para dotar a la comunidad de servicio de atención médica.</t>
  </si>
  <si>
    <t>Siquirres - Guácimo</t>
  </si>
  <si>
    <t>2019</t>
  </si>
  <si>
    <t>Producción de papaya para exportación. ( Asopropa)</t>
  </si>
  <si>
    <t>Producción de papaya fresca para la exportación a Canadá. Es la segunda etapa de la compra de la finca ya que faltó un área porque el proyecto se planteo de 120 has y la finca que se compró es poco menos de 70 has. Proyecto en asociatividad. ( Asopropa)</t>
  </si>
  <si>
    <t>Const. aula escolar y bat. sanitaria Bananito N.</t>
  </si>
  <si>
    <t>Construcción de una aula y una batería sanitaria para mejorar las condiciones en las que reciben lecciones los estudiantes de la escuela de Bananito Norte</t>
  </si>
  <si>
    <t>2018LA-000008-01 Contrato/ejecución</t>
  </si>
  <si>
    <t>Limón - Matina</t>
  </si>
  <si>
    <t>2018</t>
  </si>
  <si>
    <t>Const. Salón multitusos Waghope</t>
  </si>
  <si>
    <t>Construcción de un salón multiusos, en el asentamiento Waghope, como apoyo para que los asignatarios cuenten con infraestructura necesaria y en buenas condiciones para realizar actividades sociales, culturales y deportivas.</t>
  </si>
  <si>
    <t>Acopio, procesamiento e industrialización de frutas y hortalizas de los productores del territorio Limón-Matina por la asociación femenina Eco Turística del Jardín de Bataan.</t>
  </si>
  <si>
    <t>El proyecto consiste en la construcción de una planta que se elaboran serán: Salsa Tabasco, Escabeche a base de Cebolla y la mermelada Piña-Coco, los cuales se venderán en diversas presentaciones, pero principalmente de acuerdo al requerimiento del cliente.</t>
  </si>
  <si>
    <t> Licenciado Luis Alfredo Martínez Rojas. 27186293</t>
  </si>
  <si>
    <t xml:space="preserve">Construcción de instalaciones para maquila, AMARBA </t>
  </si>
  <si>
    <t>Infraestructura y equipamiento de Taller Textil ubicado en Batann contiguo a la Cruz Roja. El grupo solicitante esta compuesto por trece mujeres jefas de hogar</t>
  </si>
  <si>
    <t>Construcción de planta procesadora Caseros</t>
  </si>
  <si>
    <t>Infraestrutura y equipamiento de una planta para la indistrialización de cas. Se ubicará en Bataan en el sector de veintiocho millas.</t>
  </si>
  <si>
    <t>2020</t>
  </si>
  <si>
    <t>Const. Salón multitusos Complejo Batán</t>
  </si>
  <si>
    <t>Construcción de un salón multiusos, en el asentamiento Complejo Batan, como apoyo para que los asignatarios cuenten con nfraestructura necesaria y en buenas condiciones para realizar actividades sociales, culturales y deportivas.</t>
  </si>
  <si>
    <t>2018LA-000009-01 Contrato/ejecución</t>
  </si>
  <si>
    <t>Coopepark Caribe</t>
  </si>
  <si>
    <t>Centro acopio para residuos sólidos</t>
  </si>
  <si>
    <t>Construcción acueducto La Lucha</t>
  </si>
  <si>
    <t>Construcción de pozo y red de distribución de agua potable para las Comunidades de la Lucha y el Ceibo de Cariari.</t>
  </si>
  <si>
    <t>2017LA-000075-01 En ejecución.</t>
  </si>
  <si>
    <t>La lucha y El Ceibo</t>
  </si>
  <si>
    <t>2017</t>
  </si>
  <si>
    <t>Construcción tendido eléctrico Semilla de Dios</t>
  </si>
  <si>
    <t>Instalación de la red interna de electricidad en el Asentamiento</t>
  </si>
  <si>
    <t>2018LA-000033-01 Estudio de ofertas</t>
  </si>
  <si>
    <t>La Rita</t>
  </si>
  <si>
    <t>Construcción tendido eléctrico Nazareth</t>
  </si>
  <si>
    <t>Intalación de red de abastecimiento complementaria para terminar de dar servicio desde P-6 a P-14</t>
  </si>
  <si>
    <t>2018LA-000041-01 Estudio de ofertas</t>
  </si>
  <si>
    <t>Roxana</t>
  </si>
  <si>
    <t>Construcción tendido eléctrico Yadriflor</t>
  </si>
  <si>
    <t>Instalación de la red interna de electricdad en el Asentamiento</t>
  </si>
  <si>
    <t>2018LA-000034-01 Estudio de ofertas</t>
  </si>
  <si>
    <t>Mejoramiento de camino Maná</t>
  </si>
  <si>
    <t>Rehabilitación de la red de caminos internos del asentamiento</t>
  </si>
  <si>
    <t>2018LA-000030-01 para adjudicación</t>
  </si>
  <si>
    <t>Construcción de Caminos en Asentamiento Semilla de Dios</t>
  </si>
  <si>
    <t xml:space="preserve">Continuación en las labores de apertura de caminos en el asentamiento Semilla de Dios </t>
  </si>
  <si>
    <t>2018LA-000031-01 para adjudicación</t>
  </si>
  <si>
    <t>Remodelación de Cepromas del Zota y el Triunfo</t>
  </si>
  <si>
    <t>El Centros de Procesamiento y Mercadeo (CEPROMA) del asentamiento Zota se está remodelando para el pilado de arroz. El CEPROMA de El Triunfo se está remodelando para dotar de productos al PAI a través de una organización denominada Cordinadora Campesina.</t>
  </si>
  <si>
    <t>La Rita y Roxana</t>
  </si>
  <si>
    <t>Construcción de puente en Agriportica.</t>
  </si>
  <si>
    <t>Puente de acceso a parcelas 13, 45, 12. No ves iable tecnicamenteelvado porque la topografia y la hidrología no lo permite , lo que se requiere es un puente peatonal  , pero no hay estudios técnicos que respalden un presupuesto.Para contratar la construcción a final de año como plurianual 2019-2020.</t>
  </si>
  <si>
    <t>Construcción de caminos en el Millón</t>
  </si>
  <si>
    <t>1000, de apertura y 5600 m de mejoramiento. Existe presupuesto, asentamiento Inder. Camino enregular estado.</t>
  </si>
  <si>
    <t>Construcción de caminos en San Jorge</t>
  </si>
  <si>
    <t>1500 m de mejoramiento. Existe presupuesto, asentamiento Inder</t>
  </si>
  <si>
    <t>Construcción de caminos en Aguas Frias</t>
  </si>
  <si>
    <t xml:space="preserve"> 6000 m de mejoramiento camino Municipal. Ya existe acceso lo que se pretende es una via alterna, y la condición actual del acmino es regular ya existe alcantarillas</t>
  </si>
  <si>
    <t>Construcción de caminos en La Marvilla</t>
  </si>
  <si>
    <t>camino intransitable, no hay acceso a la población ni a la producción</t>
  </si>
  <si>
    <t>Construcción de caminos en La Fortuna</t>
  </si>
  <si>
    <t>Construcción de caminos en La Lidia</t>
  </si>
  <si>
    <t>Se revisa presupuesto y se propone hacer camino completo solo en 400 de apertura y el resto solo relastreado</t>
  </si>
  <si>
    <t>Construcción de puente peatonal en El Triunfo</t>
  </si>
  <si>
    <t>Para contratar la construcción a final de año como plurianual 2019-2020.Se incluye hacer primero los estudios tecnicos y diseños</t>
  </si>
  <si>
    <t>Construcción de puente peatonal en El Zota</t>
  </si>
  <si>
    <t>Acceso a parcelas 22, 21, 25-2, 23-1, 23-2. Es un puente, revisar costo beneficio. Para contratar la construcción a final de año como plurianual 2019-2020.</t>
  </si>
  <si>
    <t>Dotación de tierras para proyecto Asoagripal. Sacha inchi</t>
  </si>
  <si>
    <t>Compra de 26 has. Para la producción la producción de materia prima . Pococi Marca comercial de Agro negociosde Costa Rica que les da asistencia técnica.Arriendo colectivo a la organización. Le dan valor agregado secado y preparación para la industrialización.</t>
  </si>
  <si>
    <t>Dotación de tierras proyecto de plátano presentado por Agripoesca</t>
  </si>
  <si>
    <t xml:space="preserve">Para la producción de platano y frutales. Arriendo individual. </t>
  </si>
  <si>
    <t>Dotación de tierras para proyecto de Asirea</t>
  </si>
  <si>
    <t>Compra de 2 has en el distrito de Guapiles para la instalación de un vivero, centro de Secado y comercialización productos Forestales.</t>
  </si>
  <si>
    <t xml:space="preserve">Camino interno Asopropa </t>
  </si>
  <si>
    <t>Finca institucional nueva con proyecto productivo</t>
  </si>
  <si>
    <t>Jimenez</t>
  </si>
  <si>
    <t>Electrificación Nuevo Horizonte Siquirres</t>
  </si>
  <si>
    <t>Dotar de servicio eléctrico a las familias beneficiarias del asentamiento Nuevo Horizonte.</t>
  </si>
  <si>
    <t>Construcción puesto de visita Las Brisas</t>
  </si>
  <si>
    <t>PLURIANUAL. Viene del 2018. Territorio indígena</t>
  </si>
  <si>
    <t>Remodelación de planta Nuevo Horizonte</t>
  </si>
  <si>
    <t>Proyecto Inder</t>
  </si>
  <si>
    <t>Mejoramiento del Camino Brisas de Pacuarito.</t>
  </si>
  <si>
    <t>Este camino da acceso a la comunidad de La Leona, Brisas de Pacuarito, Nairi Awari y finalizando en Parque Nacional Barbilla. Además, es el único acceso al proyecto de Construcción de Puesto de Visita Periódica de la comunidad Las Brisas de Pacuarito – Reserva Nairi Awari, de la Caja Costarricense del Seguro Social, Área de Salud Siquirres</t>
  </si>
  <si>
    <t>Producción de cacao con tecnicas diversificadas. ( APAG)</t>
  </si>
  <si>
    <t>Producción de cacao para la venta en baba en un sistema agroforestal y en asocio con el cultivo de platano y madera Proyecto en asociatividad Asociación 2018. ( APAG)</t>
  </si>
  <si>
    <t>Pasos de alcantarillas, en el sector de Vesta Suruy- Caño Negro</t>
  </si>
  <si>
    <t>El proyecto consiste en la construcción de más de 10 pasos de alcantarillas, en el asentamiento de Vesta, lo cual favorecerá la movilidad del transporte para poder sacar los productos agrícolas y el transporte de estudiante y personas.</t>
  </si>
  <si>
    <t>2018LA-000037-01 Estudio de ofertas</t>
  </si>
  <si>
    <t>Talamanca - Valle La Estrella</t>
  </si>
  <si>
    <t>Construcción tendido eléctrico Reserva Indigena</t>
  </si>
  <si>
    <t>Ampliación de red electrrica en las comunidades de la reserva tayni qe no cuentan con electricidad como lo son: Talveri-Cuchei y otros</t>
  </si>
  <si>
    <t>2018LA-000036-01 Estudio de ofertas</t>
  </si>
  <si>
    <t>Electrificación de la comunidad COROMA - Talamanca</t>
  </si>
  <si>
    <t xml:space="preserve">Instalación de las 2 redes eléctrica  brindarán el servicio de electricidad a las comunidades de Coroma, Bajo Coen, Wawet y Las Palmas de Amubri del Territorio  Indígena Bribri; como parte de un plan integral de atención interinstitucional cuyo objetivo es mejorar las condiciones de bienes y servicios; y por lo tanto la calidad de vida de la población de este Territorio Indígena.  </t>
  </si>
  <si>
    <t>2018LA-000040-01 Estudio de ofertas</t>
  </si>
  <si>
    <t>800 pesonas</t>
  </si>
  <si>
    <t>Telire</t>
  </si>
  <si>
    <t>Puente sobre el Quiera Caño, Vegas Las Palmas, SixaolaAsentamiento Vegas Las Palmas- Bonifie</t>
  </si>
  <si>
    <t>Estudios en 2018, se necesita convenio con la Municipalidad y construcción de camino por parte de ésta.Convenio con MOPT para aporte de puente Bailey. Prlurianual 2019-2020. Se deja presupuesto para inciar la construcción.</t>
  </si>
  <si>
    <t>Puente sobre el río Cocolis, Reserva Indigena Bribri Articulado con el MOPT y Municipalidad</t>
  </si>
  <si>
    <t>Territorio indigena.Estudios en 2018, se necesita convenio con la Municipalidad y construcción de camino por parte de ésta.Convenio con MOPT para aporte de puente Bailey. Prlurianual 2019-2020. Se deja presupuesto para inciar la construcción.</t>
  </si>
  <si>
    <t>Mejoramiento de camino en la Reserva Indigena Tayni, sector de Alto Cohen</t>
  </si>
  <si>
    <t>Reserva indígenarevisar incluye apertura. Hay que hacer convenio con la Municipalidad para aporte tecnico y material(valorar aporte del ADI indígena) , estudios tecnicos y valoración .Se  licita en 2019 y se ejecuta 2020.</t>
  </si>
  <si>
    <t>MOPT</t>
  </si>
  <si>
    <t>7) Mejoramiento de la Ruta Nacional No.248, sección Río Jiménez (centro de población)-San Cristóbal (Lte cantonal), Guácimo</t>
  </si>
  <si>
    <t xml:space="preserve">El proyecto consiste en el mejoramiento de un tramo carretera de lastre que tiene una longitud de 13,604 Kilómetros. Actualmente, este tramo se encuentra en condiciones inadecuadas de construcción (tramo en lastre) y mantenimiento, para las necesidades de la Región. </t>
  </si>
  <si>
    <t xml:space="preserve">No específica </t>
  </si>
  <si>
    <t>Duacarí y Rio Jiménez.</t>
  </si>
  <si>
    <t>Se incluye dentro de la propuesta de proyectos para el POI 2019, a efectos de promover la contratación del diseño.</t>
  </si>
  <si>
    <t>3) Ruta N° 036 - Sustitución de Puente sobre el Río Westfalia.</t>
  </si>
  <si>
    <t xml:space="preserve">Sustitución del puente sobre el Río Westfalia en la Ruta Nacional No. 36 y construcción de los los accesos de aproximación al mismo, así como toda aquella obra de protección que se requiera para el
buen funcionamiento de la estructura. </t>
  </si>
  <si>
    <t>Contratación Directa
2016CD-000032-0006000001</t>
  </si>
  <si>
    <t>¢31.813.155,00 (Diseño)</t>
  </si>
  <si>
    <t>Se incluye dentro de la propuesta de proyectos para el POI 2019, a efectos de iniciar la contratación de la etapa constructiva.</t>
  </si>
  <si>
    <t>En ejecución del diseño (68% de avance)</t>
  </si>
  <si>
    <t>4) Ruta N° 036 - Rehabilitación del puente sobre el Río La Estrella (en trámite de inscripción ante el Banco de Proyectos de MIDEPLAN)</t>
  </si>
  <si>
    <t>Rehabilitar la estructura existente del puente manteniendo la capacidad actual de la vía, incorporando criterios de cambio climático para garantizar la resiliencia de la estructura.</t>
  </si>
  <si>
    <t>Valle la Estrella</t>
  </si>
  <si>
    <t>Se incluye dentro de la propuesta de proyectos para el POI 2019, para continuar con la ejecución del diseño.</t>
  </si>
  <si>
    <t>Se programa iniciar con la contratación  de diseño y construcción,  para el tercer trimestre del año en curso</t>
  </si>
  <si>
    <t>5) Conservación de la Red Vial Nacional Asfaltada, zona 5-2</t>
  </si>
  <si>
    <t>Mantenimiento rutinario, periódico y rehabilitación de la red vial asfaltada, zona 5-2</t>
  </si>
  <si>
    <t>Licitación 2014LN-000016-0CV00 MR-1 14LN-16 CV</t>
  </si>
  <si>
    <t xml:space="preserve"> Limón. 
Zona 5-2 de Conservación Vial </t>
  </si>
  <si>
    <t xml:space="preserve">No especifica </t>
  </si>
  <si>
    <t>¢2.147.000.000</t>
  </si>
  <si>
    <t>Se incluye la atención de esta zona en el año 2019, por medio de la Licitación 2014LN-000016-0CV00 MR-1 14LN-16 CV, Zona 5-1, Región V Huetar Atlántico, Limón.</t>
  </si>
  <si>
    <t>Se han atendido un total de 174,22 kilómetros, de los cuales 36,65  corresponden a mantenimiento rutinario básico y 137,58 de mantenimiento rutinario con maquinaria.</t>
  </si>
  <si>
    <t>6)Conservación de la Red Vial Nacional en Lastre y Tierra, zona 5-2</t>
  </si>
  <si>
    <t>Mantenimiento de la red vial en lastre, zona 5-2</t>
  </si>
  <si>
    <t>Licitación 2014LN-000019-0CV00</t>
  </si>
  <si>
    <t>Se incluye la atención de esta zona en el año 2019, por medio de la Licitación 2014LN-000019-0CV00.</t>
  </si>
  <si>
    <t>No se reporta intervención a la fecha para las rutas en lastre de esta zona.</t>
  </si>
  <si>
    <t>2) Ruta N° 036 - Construcción del puente binacional Sixaola.</t>
  </si>
  <si>
    <t>Construcción de un puente a doble vía con aceras y ciclovías. Se contempla la construcción de obras de protección (Un Dique), vías de acceso al Puente, vías de comunicación vecinal y con la ruta Nacional N° 36 que comunica a la comunidad de Sixaola con la Cabecera de la Provincia de Limón y el resto del país, así como, la modernización y construcción de las facilidades de servicios fronterizos.</t>
  </si>
  <si>
    <t xml:space="preserve">Convenio de cooperación para el desarrollo fronterizo y su anexo,  ratificado por Costa Rica mediante la Ley No. 7518 </t>
  </si>
  <si>
    <t xml:space="preserve">Talamanca </t>
  </si>
  <si>
    <t>US $24.767.873,30 (incluye Fondo de Yucatán y Contrapartida)</t>
  </si>
  <si>
    <t>Se incluye dentro de la propuesta de proyectos para el POI 2019, con el fin de iniciar con la etapa de construcción.</t>
  </si>
  <si>
    <t>El proyecto cuenta con el 100% de los estudios previos. Se encuentra pendiente la aprobación del planos por parte del CFIA y se está a la espera del refrendo interno a la Adenda 01 del proyecto.</t>
  </si>
  <si>
    <t>Ministerio de Seguridad Pública</t>
  </si>
  <si>
    <t>Delegación Distrital de Guácimo</t>
  </si>
  <si>
    <t>Diseño, construcción y equipamiento.</t>
  </si>
  <si>
    <t xml:space="preserve">Sin especificaciones técnicas </t>
  </si>
  <si>
    <t xml:space="preserve">Comunidades: El Tajo, San Luis y Santa María.  </t>
  </si>
  <si>
    <t xml:space="preserve">Rio  Jiménez </t>
  </si>
  <si>
    <t>Por definir</t>
  </si>
  <si>
    <t>No disponible</t>
  </si>
  <si>
    <t>Proyecto en la etapa de preinversión (evaluación y factibilidad) sujeto a análisis para priorización de necesidades.</t>
  </si>
  <si>
    <t>Delegación Cantonal de Liverpool</t>
  </si>
  <si>
    <t xml:space="preserve">Bahía Moín, Búfalo,  Limón 2000 y Nueve Millas. </t>
  </si>
  <si>
    <t>Estación de Guardacosta de Pacuare</t>
  </si>
  <si>
    <t xml:space="preserve">Diseño y construcción del puesto de vigilancia y control en la desembocadura del Río Pacuare.  </t>
  </si>
  <si>
    <t>Cartel de Licitación en proceso de revisión.</t>
  </si>
  <si>
    <t xml:space="preserve">Pacuare, Parismina, Gochen. </t>
  </si>
  <si>
    <t xml:space="preserve">Pococí </t>
  </si>
  <si>
    <t>Pacuare</t>
  </si>
  <si>
    <t>01/03/2019 (Construcción)</t>
  </si>
  <si>
    <t>01/07/2019 (Construcción)</t>
  </si>
  <si>
    <t>Proyecto en la etapa de preinversión (evaluación y factibilidad) sujeto a análisis para priorización de necesidades. sujeto a análisis para priorización de necesidades.</t>
  </si>
  <si>
    <t xml:space="preserve">Estación de Guardacosta de Barra del Colorado </t>
  </si>
  <si>
    <t xml:space="preserve">Diseño y construcción del puesto de vigilancia y control en la desembocadura del Río Colorado.  </t>
  </si>
  <si>
    <t xml:space="preserve">Cartel de Licitación en proceso de revisión.  </t>
  </si>
  <si>
    <t>Puerto Lindo, Tortuguero y las Barras Sur y Norte</t>
  </si>
  <si>
    <t xml:space="preserve">Elaboradas las especificaciones técnicas y los planos constructivos.  Se encuentra en proceso de revisión  </t>
  </si>
  <si>
    <t>Obras complementarias de la Escuela Nacional de Policía</t>
  </si>
  <si>
    <t>Construcción de puente de conexión, acceso vial  y  ampliación de la caseta  existente de vigilancia.</t>
  </si>
  <si>
    <t xml:space="preserve">Términos de referencia  en proceso de revisión.  </t>
  </si>
  <si>
    <t>Todo el país</t>
  </si>
  <si>
    <t xml:space="preserve">La Rita </t>
  </si>
  <si>
    <t>Términos de referencia en proceso de revisión. Específicaciones técnicas previstas para primer semestre 2019</t>
  </si>
  <si>
    <t>Construcción de Seguridad Interna Escuela Nacional de Policía</t>
  </si>
  <si>
    <t>Construcción de  edificio de dos niveles en mampostería confinada</t>
  </si>
  <si>
    <t>Proyecto en la etapa de preinversión (evaluación y factibilidad) sujeto priorización de necesidades.</t>
  </si>
  <si>
    <t xml:space="preserve">Delegación Cantonal de Puerto Viejo </t>
  </si>
  <si>
    <t xml:space="preserve">Cahuita, Cocles, Punta Uva y Manzanillo. </t>
  </si>
  <si>
    <t>Puerto Viejo</t>
  </si>
  <si>
    <t>No indica en correo pero se comunica a traves de Ivonne Calderón Monge
Directora Despacho &lt;despachoministro@seguridadpublica.go.cr&gt;</t>
  </si>
  <si>
    <t>Puesto de Control de Carretera</t>
  </si>
  <si>
    <t>Diseño y construcción</t>
  </si>
  <si>
    <t xml:space="preserve">Comunidades: Penshurt y  San Rafael. </t>
  </si>
  <si>
    <t>Tuba Creek</t>
  </si>
  <si>
    <t xml:space="preserve">Miinisterio de Trabajo y Seguridad Social </t>
  </si>
  <si>
    <t>Asociación De Desarrollo Integral De Limbo</t>
  </si>
  <si>
    <t>III Etapa de construcción de aceras en El Limbo</t>
  </si>
  <si>
    <t>Obra Comunal</t>
  </si>
  <si>
    <t>jun.-18</t>
  </si>
  <si>
    <t>jul.-18</t>
  </si>
  <si>
    <t xml:space="preserve">Aporte de mano de obra </t>
  </si>
  <si>
    <t>Asociación De Desarrollo Integral De Territorio Indígena Cabécar de Talamanca</t>
  </si>
  <si>
    <t>Remodelación y saneamiento del servicio de acueducto en la comunidad de China Kichá</t>
  </si>
  <si>
    <t>Villafranca</t>
  </si>
  <si>
    <t>ago.-18</t>
  </si>
  <si>
    <t>ADI Bajo Chirripó</t>
  </si>
  <si>
    <t>Mantenimiento de camino general de las comunidades</t>
  </si>
  <si>
    <t>Obra Indígena</t>
  </si>
  <si>
    <t>Jesie Bolañs Vega jensie.bolanos@mtss.go.cr
2542-0072 etx 7120</t>
  </si>
  <si>
    <t>Junta de Educación Bayeiñak</t>
  </si>
  <si>
    <t>Trocha Bayeiñak centro - Bayeiñak sector norte</t>
  </si>
  <si>
    <t>abr.-18</t>
  </si>
  <si>
    <t>Trocha Bayeiñak centro - Doseriñak - Alto Bayei</t>
  </si>
  <si>
    <t>Junta Administrativa IEGB Namaldí</t>
  </si>
  <si>
    <t>Construcción de cancha y aula académica</t>
  </si>
  <si>
    <t>Junta de educación Tsinikicha</t>
  </si>
  <si>
    <t>Techado del comedor escolar, paso cubierto del aula al comedor, techado de la tarima</t>
  </si>
  <si>
    <t>Junta de Educación de la escuela Alto Almirante</t>
  </si>
  <si>
    <t>Reparación de caminos</t>
  </si>
  <si>
    <t>Escuela Shordi</t>
  </si>
  <si>
    <t>Mantenimiento y mejoras de camino acceso</t>
  </si>
  <si>
    <t>Junta de Educación de la Escuela de San Vicente</t>
  </si>
  <si>
    <t>Construcción de una batería de baños para la escuela San Vicente</t>
  </si>
  <si>
    <t>may.-18</t>
  </si>
  <si>
    <t>Junta de educación Liceo Alto Chen</t>
  </si>
  <si>
    <t>Construcción y mejoras de las instalaciones del Liceo Rural Alto Cohen</t>
  </si>
  <si>
    <t>oct.-18</t>
  </si>
  <si>
    <t>Junta de Educación de la Escuela de Gavilán Central</t>
  </si>
  <si>
    <t>Construcción Área Deportiva</t>
  </si>
  <si>
    <t>Junta de Educación Escuela Los Ángeles</t>
  </si>
  <si>
    <t>Construcción de Rancho Cultural</t>
  </si>
  <si>
    <t>ADI Alto Chirripó</t>
  </si>
  <si>
    <t>Puesto de Salud Jarei</t>
  </si>
  <si>
    <t>ADI Alto Chirripo</t>
  </si>
  <si>
    <t>Puesto de Salud Ñari</t>
  </si>
  <si>
    <t>sep.-18</t>
  </si>
  <si>
    <t>ADI pro mejoraras de tournon, pococi, Limón</t>
  </si>
  <si>
    <t>Mantenimiento manual de caminos</t>
  </si>
  <si>
    <t>Junta de educación de duseriñak</t>
  </si>
  <si>
    <t>Construcción de un comedor</t>
  </si>
  <si>
    <t>Construcción de un puente en rio Buyei</t>
  </si>
  <si>
    <t>Junta de educación de la escuela Duchari</t>
  </si>
  <si>
    <t>Construcción de aula para II ciclo, paso techado e instalación de malla institucional</t>
  </si>
  <si>
    <t>Mantenimiento manual de camino</t>
  </si>
  <si>
    <t>Junta de Educación Escuela Sinoli</t>
  </si>
  <si>
    <t>Construcción de la malla alrededor del terreno escolar</t>
  </si>
  <si>
    <t>Junta de Educación Ñariñak</t>
  </si>
  <si>
    <t>Ampliación y mejoramiento puesto de salud</t>
  </si>
  <si>
    <t>Levantamiento de escombro y construcción de Kinder</t>
  </si>
  <si>
    <t>Proyecto camino Bloriñak - Nariñak - Kebebato</t>
  </si>
  <si>
    <t>Junta de Educación Tamiju</t>
  </si>
  <si>
    <t>Construcción de aula preescolar, pintura de infraestructura y cercado</t>
  </si>
  <si>
    <t>Asociación De Desarrollo Específica Pro Mejoras Río Jiménez Guácimo</t>
  </si>
  <si>
    <t>Mantenimiento manual y conservación de caminos en Río Jiménez, Guácimo, Limón</t>
  </si>
  <si>
    <t>Junta de Educación Escuela Boca Cohen</t>
  </si>
  <si>
    <t>Construcción de Kiosco, parque infantil</t>
  </si>
  <si>
    <t xml:space="preserve">Bodega remodelación pared comedor arreglo piso aula cultural </t>
  </si>
  <si>
    <t>Junta de Educación Escuela Kunubri</t>
  </si>
  <si>
    <t>Construcción de baños, servicios sanitarios, lavamanos</t>
  </si>
  <si>
    <t>Junta de educación escuela Isla Cohen</t>
  </si>
  <si>
    <t>Construcción aceras y limpieza de drenaje pluvial</t>
  </si>
  <si>
    <t>Junta Educación</t>
  </si>
  <si>
    <t>Reforzar la estructura externa de la institución</t>
  </si>
  <si>
    <t>Junta Administrativa Liceo Rural Shikabali</t>
  </si>
  <si>
    <t xml:space="preserve">Construcción de comedor escolar  </t>
  </si>
  <si>
    <t>Junta Administrativa Liceo Rural Tsirururi</t>
  </si>
  <si>
    <t>Manteamiento del camino publico entre Sinoli y Shukebachari</t>
  </si>
  <si>
    <t>Junta de Educación Escuela Bayei</t>
  </si>
  <si>
    <t>Mejora y acondicionamiento del espacio del area escolar escuela Alto Bayei</t>
  </si>
  <si>
    <t>Arreglo y acondicionamiento de la ruta comunidad indígena Alto Bayei Chirripo</t>
  </si>
  <si>
    <t>Mantenimiento del camino publico entre Sinoli y Shukebachari</t>
  </si>
  <si>
    <t>Construcción de Rancho indígena y un albergue para estudiantes</t>
  </si>
  <si>
    <t>Junta de Educación Escuela Calveri</t>
  </si>
  <si>
    <t>Remodelación del salon de actos del centro educativo Calveri</t>
  </si>
  <si>
    <t>Junta de Educación Escuela Gavilan</t>
  </si>
  <si>
    <t>Pintura de la escuela y construcción de bodega</t>
  </si>
  <si>
    <t>Junta de Educación Escuela Shinobla</t>
  </si>
  <si>
    <t>Reparación de camino</t>
  </si>
  <si>
    <t>Construcción de un aula de primaria</t>
  </si>
  <si>
    <t>ADI Indígena TJAI</t>
  </si>
  <si>
    <t>Miniacueducto en la comunidad de Boca Cohen</t>
  </si>
  <si>
    <t>Junta de educación escuela bajo cohen</t>
  </si>
  <si>
    <t>Construcción de una dirección</t>
  </si>
  <si>
    <t>Ampliación y mejoras trocha Bayeiñak-Duchari</t>
  </si>
  <si>
    <t>Junta de educación Tolok Kicha</t>
  </si>
  <si>
    <t>Reparación del camino Tolok Kicha</t>
  </si>
  <si>
    <t>Junta de Educación Escuela Indígena Suebata</t>
  </si>
  <si>
    <t>Construcción de tanque de almacenamiento y red de distribución de agua</t>
  </si>
  <si>
    <t>Construcción de comedor</t>
  </si>
  <si>
    <t>Junta de educación de la escuela Tsiobata</t>
  </si>
  <si>
    <t>Mejoras del lote y la esc Tsiobata</t>
  </si>
  <si>
    <t>Junta administrativa colegio Shiroles</t>
  </si>
  <si>
    <t>Junta de Educación Koiyaba</t>
  </si>
  <si>
    <t>Construcción de un aula</t>
  </si>
  <si>
    <t>ADI Chirripo</t>
  </si>
  <si>
    <t>Construcción de puesto salud Sinoli</t>
  </si>
  <si>
    <t>ADE pro mejoras de la bomba</t>
  </si>
  <si>
    <t>Remodelación del salón, módulos de panadería costura, antigua delegación de policía, limpieza del cementerio cercar terrenos de ADE pro mejoras de la bomba</t>
  </si>
  <si>
    <t>nov.-18</t>
  </si>
  <si>
    <t>Junta Educación Escuela Shikiari</t>
  </si>
  <si>
    <t>Limpieza y mantenimiento de caminos a escuela Shikiari</t>
  </si>
  <si>
    <t>Junta administrativa Jak Sari</t>
  </si>
  <si>
    <t>Construcción de salón comunal II Etapa</t>
  </si>
  <si>
    <t>Construcción de casa cultural - Mejoras comedor escolar y ampliar la casa del profesor</t>
  </si>
  <si>
    <t>Junta de Educación de la escuela Nimari, código 6390</t>
  </si>
  <si>
    <t>Construcción de un salón</t>
  </si>
  <si>
    <t xml:space="preserve">Ministerio de Trabajo y Seguridad Social </t>
  </si>
  <si>
    <t>Junta Administrativa colegio Sepecue</t>
  </si>
  <si>
    <t>Bodega colegio Sepecue</t>
  </si>
  <si>
    <t>Coordinadora Campesina del Caribe</t>
  </si>
  <si>
    <t>Construcción de cabezales y Alcantarillado del camino a Astua Pirie a Llano Bonito</t>
  </si>
  <si>
    <t>mar.-18</t>
  </si>
  <si>
    <t>Junta Educación Escuela Uka Tipey</t>
  </si>
  <si>
    <t>Chapia y pica de camino (trillo)</t>
  </si>
  <si>
    <t>Construcción de salón multiuso y mejoras de las instalaciones del Liceo Rural Alto Cohen</t>
  </si>
  <si>
    <t>Junta de Educación de la Escuela de China Kicha</t>
  </si>
  <si>
    <t>Construcción de un aula cultural de Conocimiento Indígena para los estudiantes de la escuela China Kicha</t>
  </si>
  <si>
    <t>Junta de Educación Escuela Jaby</t>
  </si>
  <si>
    <t>Construcción de aula Cultural</t>
  </si>
  <si>
    <t>Junta De Educación Escuela Jarey</t>
  </si>
  <si>
    <t>Construcción Comedor Escolar y Arreglo de la Escalera y Mantenimiento del Cable</t>
  </si>
  <si>
    <t>Remodelación y saneamiento del servicio de red del acueducto comunal en Gavilán Canta</t>
  </si>
  <si>
    <t>Seguimiento de construcción de un Acueducto Rural en la comunidad de Montesión</t>
  </si>
  <si>
    <t>Junta de Educación de la escuela de China Kicha</t>
  </si>
  <si>
    <t>Construcción de un centro cultural como aula para la enseñanza del conocimiento indígena a los estudiantes de la escuela</t>
  </si>
  <si>
    <t>Asociación De Desarrollo Integral De La Reserva Indígena Cabécar de Talamanca</t>
  </si>
  <si>
    <t>Construcción de un salón comunal en la comunidad del progreso</t>
  </si>
  <si>
    <t>Asociación de Desarrollo Integral De Territorio Indígena Cabécar de Talamanca</t>
  </si>
  <si>
    <t>Remodelación y enmallado de la oficina de mujeres de Sibuju</t>
  </si>
  <si>
    <t>ADI de línea vieja, colorado de pococi, Limón</t>
  </si>
  <si>
    <t>Mejoras Salón Comunal Línea Vieja de Colorado</t>
  </si>
  <si>
    <t>ADI Territorio Indigena Bribri</t>
  </si>
  <si>
    <t>Limpieza de carril del territorio Bribri</t>
  </si>
  <si>
    <t>Asada Mojoncito-Sepecue</t>
  </si>
  <si>
    <t>Asada Sepecue Mojoncito</t>
  </si>
  <si>
    <t>Asociacion del adulto mayor Cariari</t>
  </si>
  <si>
    <t>Mejoras hogar de ancianos Cariari, construcción de Tapia, Ampliación cocina, pintura instalaciones</t>
  </si>
  <si>
    <t>Junta Administrativa Liceo Rural Katsi</t>
  </si>
  <si>
    <t>Mejoramiento de la infraestructura del Liceo Rural Katsi</t>
  </si>
  <si>
    <t>Junta de educación escuela bajo Coen</t>
  </si>
  <si>
    <t>Junta de Educación escuela técnica Shiroles</t>
  </si>
  <si>
    <t>Construcción de huerta y enmallado</t>
  </si>
  <si>
    <t>Patronato Escolar Bambu</t>
  </si>
  <si>
    <t>Rampa y Entubamiento drenaje escolar</t>
  </si>
  <si>
    <t>ADI Tainy Cabecar</t>
  </si>
  <si>
    <t>Construcción de piletas y captaciones de agua</t>
  </si>
  <si>
    <t>INA</t>
  </si>
  <si>
    <t xml:space="preserve">Remodelación eléctrica Centro Regional Polivalente Limón </t>
  </si>
  <si>
    <t xml:space="preserve">Consiste en una intervención del Centro Regional Polivalente y la Sede Regional, para optimizar las condiciones actuales de la instalación eléctrica de los edificios que permitan abastecer las actuales necesidades y un funcionamiento óptimo a mediano y largo plazo, estimando el crecimiento de la carga en forma ordenada. 
Entre los edificios a intervenir se tiene: Bodega General, Taller de Refrigeración, Taller de Soldadura, Taller de Cursos Varios, Administración, Soda, Antiguo Puesto de Salud, Servicio al Usuario, Servicios Sanitarios, Aulas, Bodega de Equipos y áreas externas como pasillos. 
•        Construcción de nuevo Cuarto Eléctrico, instalación de nuevo Tablero Principal y Acometidas dentro del nuevo cuarto eléctrico, sustituir y reubicar el Transformador Eléctrico Principal del Centro cercano al nuevo cuarto eléctrico. 
•        Remodelación eléctrica del área de Refrigeración, comprende la instalación de un nuevo trasformador seco de 150 KVA 208/480V en cuarto eléctrico principal, nuevos tableros en el taller y una nueva acometida, así como la instalación de salidas especiales para sistemas de refrigeración comandadas desde un tablero de control que manejara el Instructor o Docente y cambio de luminarias. 
•       Remodelación eléctrica del área de talleres de Soldadura, comprende cambio de acometida e instalación de nuevos tableros dentro del taller, instalación de nuevos circuitos para tomacorrientes y salidas especiales para los equipos de soldadura y herramientas, cambio de Luminarias. 
•       Reacondicionamiento de la acometida (cambio) y Tablero Eléctrico de la oficina de Adquisiciones. Cambio de Luminarias.
•      Remodelación eléctrica del área de Almacén Regional, comprende el cambio de tablero y acometida.
•         Sustitución de luminarias para todo el centro por Luminarias LED: 
o   Áreas administrativas
o   Aulas, 
o   Servicio al Usuario
o   Servicios Sanitarios
o   Bodega de equipos 
o   Soda
o   Unidad de Salud (antiguamente)
o   Pasillos cubiertos 
o   Almacén. 
•        Cambio Planta Eléctrica y Transferencia existente que en este momento no funcionan. (esta planta respalda solo una parte de las cargas)
•         Instalación de nuevo Sistema Automatizado del sistema de almacenamiento de agua potable.
• Cambio de la Acometida de Media Tensión (parte del tendido aéreo y parte subterráneo)
</t>
  </si>
  <si>
    <t>Licitación Abreviada 2017LA-000001-05</t>
  </si>
  <si>
    <t>Educativo</t>
  </si>
  <si>
    <t>Personas de la Provincia que aceden a los servicios del INA.</t>
  </si>
  <si>
    <t>15 de Octubre de 2018 (no se ha dado orden de inicio por la situación de huelga y los bloqueos de la ruta nacional 32)</t>
  </si>
  <si>
    <t>Eprem</t>
  </si>
  <si>
    <t>Construcción y remodelación de la Sede Regional Huetar Caribe-INA-Limón</t>
  </si>
  <si>
    <t xml:space="preserve">Remodelación de edificios de Soda Comedor, Adquisiciones, Bodeja, taller de soldadura, Servicios Sanitarios, aulas, Servicio al Usuario, taller eléctrico y edificios menores.
Obras nuevas: oficinas administrativas, laboratorio de inglés y cómputo. 
Incluye el ingreso de ruta 32 con carriles de desaceleración y demás requisitos de conexión del agua potable y otras obras como delimitar la finca y colocar rótulos en la calle publica opuesta a la ruta 32. </t>
  </si>
  <si>
    <t>Licitación Pública Nacional N° 2018LN-000005-0002100001</t>
  </si>
  <si>
    <t>CONDISA</t>
  </si>
  <si>
    <t>Centro de Formación Taller Público de Limón</t>
  </si>
  <si>
    <t>Incluye las siguientes obras:
• Mantenimiento en sistema pluvial. 
•  Sustitución de techos y cielo rasos, canoas, precintas y bajantes. 
• Remodelación interna de baterías sanitaria. 
• Comedor funcionariado y estudiantado.
• Construcción de techos y pasillos y rampas.
• Sustitución de paredes internas y ventanerías.
• Remodelacion del taller de Sector Náutico Pesquero</t>
  </si>
  <si>
    <t xml:space="preserve">Se está incorporando al "Pla Quinquenal" por acuerdo de Junta Directiva. No se ha abierto licitación.
Se está en el levantamiento de listado de requerimientos que estaría listo para enero 2019. </t>
  </si>
  <si>
    <t>JAPDEVA</t>
  </si>
  <si>
    <t>Construcción y operación de la Marina de Limón y Terminal de Cruceros, mediante APP.</t>
  </si>
  <si>
    <t>Habilitar el área portuaria entre el Muelle 70 y la desembocadura del río Cieneguita, para el desarrollo de una marina turistica y mejorar las instalaciones portuarias de Limón para cruceros incluyendo actividades comerciales y turísticas.</t>
  </si>
  <si>
    <t xml:space="preserve">TRANSPORTES Y TURISMO </t>
  </si>
  <si>
    <t>Habitantes del cantón de Limón</t>
  </si>
  <si>
    <t>LIMÓN</t>
  </si>
  <si>
    <t>¢ 40,600,000.00       Asociación Público-Privado (APP)</t>
  </si>
  <si>
    <t>Este proyecto esta dentro del PNDIP 2019-2022</t>
  </si>
  <si>
    <t>Ing. Greivin Villegas Ruiz, Presidente Ejecutivo JAPDEVA, a traves de Viviana Acuña vacuna@japdeva.go.cr</t>
  </si>
  <si>
    <t>No tiene financiamiento</t>
  </si>
  <si>
    <t>Construcción del Puesto 5-7 y sus obras complementarias en Moín.</t>
  </si>
  <si>
    <t xml:space="preserve">Ampliar la terminal portuaria de Moín en 350 mts de largo y 26.2mts de ancho, para atender la evolución de transporte marítimo en cuanto a calado y eslora, concentrar la carga a granel, emprender nuevos negocios de logística en carga y brindar la seguridad portuaria requerida al país. </t>
  </si>
  <si>
    <t>TRANSPORTES</t>
  </si>
  <si>
    <t xml:space="preserve">Usuarios del Puerto de Moín y desarrollo de nuevas inversiones </t>
  </si>
  <si>
    <t>¢ 47,980,000.00       Financiamiento Empréstito - BCIE</t>
  </si>
  <si>
    <t>Aprobado por Ministerio de Hacienda</t>
  </si>
  <si>
    <t xml:space="preserve"> Zona de Transferencia Intermodal de Carga y de Actividades Logísticas </t>
  </si>
  <si>
    <t>Consiste en 50Ha construida, equipada y operativa en la Zona Portuaria de Moín para facilitar las condiciones para la movilización de carga de modo de transporte a otro.</t>
  </si>
  <si>
    <t>¢ 34,800,000.00       Asociación Público-Privado (APP)</t>
  </si>
  <si>
    <t xml:space="preserve">Construcción y desarrollo del Parque Eco Industrial de JAPDEVA en Moin. </t>
  </si>
  <si>
    <t>Acondicionar 10 hectáreas de terreno de JAPDEVA, ubicados en Zona Franca con servicios básicos para el desarrollo industrial y de actividades logísticas.</t>
  </si>
  <si>
    <t>COMERCIO -AMBIENTE</t>
  </si>
  <si>
    <t>Habitantes de la provincia de Limón.</t>
  </si>
  <si>
    <t>N/D</t>
  </si>
  <si>
    <t xml:space="preserve">2019 se inician los estudios </t>
  </si>
  <si>
    <t>Este proyecto es complementario con el desarrollo del programa Zona Económica Especial Huetar Caribe para la generación de empleos en la provincia de Limón.</t>
  </si>
  <si>
    <t>Construcción de Terminales Pesqueras</t>
  </si>
  <si>
    <t>Consiste en la construcción de una terminal pesquera en Portete y Cieneguita para dotar a la comunidad pesquera comercial y turística del Caribe de infraestructura adecuada para el desarrollo de los encadenamientos de los productos marinos dandoles un mayor valor agregado.</t>
  </si>
  <si>
    <t xml:space="preserve">AGROPECUARIO </t>
  </si>
  <si>
    <t>Se requiere realizar convenios de cooperación entre las instituciones participantes INCOPESCA, INDER, SENASA y Municipalidad de Limón.</t>
  </si>
  <si>
    <t>Vía convenio, no tiene financiamiento</t>
  </si>
  <si>
    <t xml:space="preserve">Programa de mejoras infraestructura de de producción agricola </t>
  </si>
  <si>
    <t xml:space="preserve">Construcción de un centro de acopio para el embalaje de cajas de banano dátil y red macabú, para exportación acorde con lo solicitado norma de Global Gap . </t>
  </si>
  <si>
    <t>ZENT- CARRANDI- MATINA</t>
  </si>
  <si>
    <t>2018 inicio de estudios</t>
  </si>
  <si>
    <t>Se propone presentar un producto de mejor calidad e inocuidad con valor agregado a las comercializadoras aprovechando totalidad de producción del área sembrada</t>
  </si>
  <si>
    <t>Via convenio INDER</t>
  </si>
  <si>
    <t xml:space="preserve">Junta de proteccion Social </t>
  </si>
  <si>
    <t>Asociación Hogar de Ancianos de Limón Víctor Manuel Casco Torres / Construcción de edificio para dormitorios</t>
  </si>
  <si>
    <t>El Hogar para personas adultas mayores de Limón, tiene una edificación antigua que no tiene las condiciones adecuadas para la atención de este grupo etario, por lo que se tomó la decisión de apoyar la construcción de dormitorios que cuenten con las regulaciones actuales para la atención. Edificación compuesta por ocho módulos de dormitorios, baterías de servicios sanitarios y ducha, dos salas de estar y oficina administrativa.</t>
  </si>
  <si>
    <t>Personas Adultas Mayores</t>
  </si>
  <si>
    <t xml:space="preserve">37 Personas adultas mayores </t>
  </si>
  <si>
    <t>En ejecución</t>
  </si>
  <si>
    <t>Presidencia Ejecutiva Esmeralda Britton ebritton@jps.go.cr
Adriana Retana aretana@jps.go.cr</t>
  </si>
  <si>
    <t>Fundación Pro Hospital Doctor Tony Facio Castro de Limón / Construcción  de área para cardiología (171-20147)</t>
  </si>
  <si>
    <t>El hospital requiere la construcción de un área con condiciones acordes a los requerimientos actuales para el área de cardiología.</t>
  </si>
  <si>
    <t>Hospitales</t>
  </si>
  <si>
    <t>436,184 personas</t>
  </si>
  <si>
    <t>El proyecto no ha sido entregado en su totalidad, se encuentra en fase de recepción de documentación.</t>
  </si>
  <si>
    <t>Fundación Santa Luisa para el Hogar de Ancianos / Mejoras en las instalaciones:  cambio de la acometida principal, y  acometidas secundarias, tableros de carga y sus  accesorios, canalización, cableado y accesorios eléctricos. Obras de seguridad humana (alarma de incendio, detectores de humo, luces estroboscópicas, señalización de salidas, colocación de extintores)</t>
  </si>
  <si>
    <t>Las instalaciones de la organización requieren de cambio de instalación eléctrica, porque ya cumplieron su vida útil y además requieren adecuarlas al nuevo código eléctrico</t>
  </si>
  <si>
    <t>25 personas adultas mayores</t>
  </si>
  <si>
    <t xml:space="preserve">Se realizó pago del primer tracto por un monto de ¢ 15.000.000.00. Una vez que inicie la ejecución el tiempo probable para finalización es de tres meses. </t>
  </si>
  <si>
    <t>Ministerio de Salud</t>
  </si>
  <si>
    <t>Boca Cohen</t>
  </si>
  <si>
    <t>Construcción de edificio para servicio nuevo en zona indígena</t>
  </si>
  <si>
    <t>2017 LN- 000003-0012700001</t>
  </si>
  <si>
    <t xml:space="preserve">Salud </t>
  </si>
  <si>
    <t>VALLE LA ESTRELLA</t>
  </si>
  <si>
    <t>3 de septiembre 2018</t>
  </si>
  <si>
    <t>150 días naturales a partir de la fecha de inicio.</t>
  </si>
  <si>
    <t>Grupo CONDECO VAC S.A</t>
  </si>
  <si>
    <t xml:space="preserve">No indica oficio de respuesta, no obstate la información la envía Dra. Mónica Gamboa Calderón. 
Asesora Despacho Viceministra de Salud
Teléfono: 2222-4018 / 2233-0683/ 83 55 43 39
monica.gamboa@misalud.go.cr </t>
  </si>
  <si>
    <t>Cieneguita Barrio Cristóbal Colón</t>
  </si>
  <si>
    <t>Remodelación Mayor</t>
  </si>
  <si>
    <t>2016LA-000021-0012400001 (Línea 3)</t>
  </si>
  <si>
    <t>Reinicio 5 marzo 2018</t>
  </si>
  <si>
    <t>Loto Ingenieros Constructores SA.Unidad Ejecutora: Edificaciones Nacionales MOPT.</t>
  </si>
  <si>
    <t>Remodelación Sede Regional Huetar Caribe</t>
  </si>
  <si>
    <t>Es una estructura existente de 1450 m2 con escaso mantenimiento desde su construcción. Se requiere de ser reparada y remodelada  para adecuarla a las nuevas necesidades  de funcionamiento, físico y espaciales. Además debe de cumplir con todos los requerimientos indicados en las leyes, reglamento y normas existentes (por ejemplo ley #7600, reglamento de construcción, reglamento de bomberos  y otros). Por lo cual se deberán de sustituir la mayoría de los componentes eléctricos, mecánicos, acabados y potros. Conservando únicamente la estructura principal, dado que su cercanía con el mar compromete la mayoría de los sistemas. El edificio está proyectado para albergar una población de 55 personas.</t>
  </si>
  <si>
    <t>CEN Jiménez de Pococí</t>
  </si>
  <si>
    <t>Construcción de edificio</t>
  </si>
  <si>
    <t>No ha iniciado el proceso de contratación</t>
  </si>
  <si>
    <t xml:space="preserve"> POCOCÍ</t>
  </si>
  <si>
    <t>JIMÉNEZ</t>
  </si>
  <si>
    <t>CINAI Guapiles de Pococi, Limón</t>
  </si>
  <si>
    <t>GUÁPILES</t>
  </si>
  <si>
    <t>CEN La Rita de Pococi, Limón</t>
  </si>
  <si>
    <t>RITA</t>
  </si>
  <si>
    <t>Remodelación del ARS de Guápiles-Pococí.</t>
  </si>
  <si>
    <t>Se desarrollará la parte de Rectoría en un edificio de   750   m2 en dos niveles totalmente nuevo y se remodelará el área de bodegas 250 m2 .Para una área total de aproximadamente 1000 m2 a intervenir.  Cuenta con parqueos para personas con discapacidad y  vehículos oficiales. En su diseño se contempla las oficinas para una población de 50 personas (en este momento) y una proyectada de 60. Según todos los requerimientos físico, espaciales y de funcionalidad, para ejercer a cabalidad  las tareas rectoras que son de la competencia de esta unidad.  Con apego a la legislación vigente. </t>
  </si>
  <si>
    <t>POCOCÍ</t>
  </si>
  <si>
    <t>GUAPILES</t>
  </si>
  <si>
    <t>II Semestre del 2019 </t>
  </si>
  <si>
    <t>II Semestre del 2020</t>
  </si>
  <si>
    <t xml:space="preserve">Remodelación ARS  de Siquirres </t>
  </si>
  <si>
    <t>El proyecto cuenta, con sala de capacitación para 50 personas, áreas de atención al cliente externo, equipadas con mobiliario y mesa de sala de reuniones. Mobiliario nuevo para más de 31 funcionarios de las diferentes instancias y departamentos carga Baterías de baños nuevas para funcionarios y para cliente externo, para cumplir con la ley 7600, Parqueo techado y para personas con necesidades especiales., Área de archivos, zonas verdes recuperadas, rejas perimetrales, portones de acceso peatonal y vehicular, sistema eléctrico, totalmente nuevo (tomas, apagadores, lámparas, central telefónica, rack, Ups, sistema de cableado estructurado, voz y datos. El programa de Control de Vectores cuenta un espacio acondicionado para 10 funcionarios (inspectores).</t>
  </si>
  <si>
    <t>SIQUIRRES</t>
  </si>
  <si>
    <t>PANI</t>
  </si>
  <si>
    <t xml:space="preserve">Edificio Oficina Local de Limon y Direccion Regional </t>
  </si>
  <si>
    <t>El proyecto incluye dos dependencias del Patronato Nacional de la infancia, con un area habitable aproximada de 650 m2. Proyecto busca eliminar factura de alquiler de oficina local superior a 3 millones de colones y solventar la necesidad existente de ubicar la oficina Regional, que actualmente no reune condiciones. El proyecto esta incluido en un mega-proyecto de Fideicomiso de 37 edificaciones a nivel nacional, el cual se encuentra  en gestiones preliminares.</t>
  </si>
  <si>
    <t>SOCIAL</t>
  </si>
  <si>
    <t>Niñez y adolecencia de los cantones de Limón y Matina (Oficina Local), y toda la Región Huetar Caribe servicios administrativos y tecnicos (Oficina Regional)</t>
  </si>
  <si>
    <t>Monto de inversión estimado incluye compra de lote y construcción</t>
  </si>
  <si>
    <t>Mario Gutierrez Ortiz (magutierez@pani.go.cr)</t>
  </si>
  <si>
    <t>RECOPE</t>
  </si>
  <si>
    <t>Ampliación terminal portuaria petrolera del Caribe</t>
  </si>
  <si>
    <t xml:space="preserve">Diseño, procura, construcción, interconexión, pruebas y puesta en marcha de la nueva terminal petrolera del Atlántico con capacidad para recibir buques de 80.000 tpm 
</t>
  </si>
  <si>
    <t>LP 2010LN-000004-02</t>
  </si>
  <si>
    <t>Huetar Caribe</t>
  </si>
  <si>
    <t>La terminal Portuaria permite recibir buques de mayor capacidad disminuyendo los costos de fletes</t>
  </si>
  <si>
    <t>1 LIMÓN</t>
  </si>
  <si>
    <t>INGENIEROS CIVILES ASOCIADOS S.A</t>
  </si>
  <si>
    <t>Etapa de Ejecución del proyecto
Avance acumulado del proyecto: 96%</t>
  </si>
  <si>
    <t>Alvaro Morales Navarro &lt;alvaro.moralesn@recope.go.cr&gt;</t>
  </si>
  <si>
    <t xml:space="preserve">Construcción de cuatro tanques Moín (producto negro) </t>
  </si>
  <si>
    <t xml:space="preserve">Diseño, construcción e interconexión, pruebas y puesta en marcha de: 
2 Tanque para almacenamiento de Búnker con capacidad de 2.385 m³  (15.000 bls)
2 Tanque para almacenamiento de Asfalto con capacidad de 2.385 m³  (15.000 bls)
</t>
  </si>
  <si>
    <t>LP 2012LN-000002-02</t>
  </si>
  <si>
    <t>Alcanzar una mayor capacidad de almacenamiento para satisfacer la demanda energética y asegurar el suministro ininterrumpido, impulsando así el sector productivo</t>
  </si>
  <si>
    <t xml:space="preserve">nov- 2018
</t>
  </si>
  <si>
    <t>SARET</t>
  </si>
  <si>
    <t>Etapa de Ejecución del proyecto
Avance acumulado del proyecto: 95%</t>
  </si>
  <si>
    <t xml:space="preserve">Instalación de filtros y líneas de cargaderos
</t>
  </si>
  <si>
    <t xml:space="preserve">Instalación de filtros y sustitución de líneas de cargaderos Plantel de Ventas Moín. 
</t>
  </si>
  <si>
    <t>LA 2016LA00022-02</t>
  </si>
  <si>
    <t>Tener la  infraestructura de acuerdo al cambio de tecnología para controlar la venta de los diferentes productos, custodiar los inventarios</t>
  </si>
  <si>
    <t>PRODUCTOS IMPORTADOS ENERGIA. (PIME S.A)</t>
  </si>
  <si>
    <t>Etapa de Ejecución del proyecto
Proyecto paralizado por desequilibrio económico por parte del Contratista.
Avance acumulado del proyecto: 82%</t>
  </si>
  <si>
    <t xml:space="preserve">Tanques de gasolina Súper, Búnker y Diésel Moín </t>
  </si>
  <si>
    <t xml:space="preserve">Diseño, construcción e interconexión, pruebas y puesta en marcha de 3 tanques: 
Un tanque para almacenamiento de gasolina  Súper con capacidad nominal de 16.000 m³  (100.000 bls) .
Un tanque para almacenamiento de Búnker con capacidad nominal de 16.000 m³  (100.000 bls) .
Un tanque para almacenamiento de Diésel con capacidad nominal de 55.646 m³  (350.000 bls) .
</t>
  </si>
  <si>
    <t> LP 2012LN-000004-02</t>
  </si>
  <si>
    <t>FELGUERA I.H.I. S.A</t>
  </si>
  <si>
    <t>Etapa de Ejecución del proyecto
Proyecto paralizado por desequilibrio económico por parte del Contratista.
Avance acumulado del proyecto: 86%</t>
  </si>
  <si>
    <t>Cuatro esferas para GLP de 4000 m3 en Moín</t>
  </si>
  <si>
    <t>Diseño, construcción e interconexión, pruebas y puesta en marcha de cuatro recipientes esféricos para almacenamiento  de gas licuado de petróleo con capacidad nominal de  4.000 m³  (25.000 bls) y obras conexas (dos sistema de bombeo de ventas y transferencias, sistema de odorización, sistema de recuperación de vapores y dos patines de medición, revamping de esferas YT-7709 y YT-7710)</t>
  </si>
  <si>
    <t>LP 2011LN-000009-02</t>
  </si>
  <si>
    <t>Esferas Gas Licuado de Petróleo (GLP) abastecer la demanda nacional de Gas licuado de Petróleo y a la vez el desarrollo de obras genera fuentes de empleo.</t>
  </si>
  <si>
    <t>Etapa de Ejecución del proyecto
Proyecto paralizado por desequilibrio económico por parte del Contratista.
Avance acumulado del proyecto: 84%</t>
  </si>
  <si>
    <t xml:space="preserve">Construcción de un sistema de filtración en las líneas marinas del poliducto en Moín.
</t>
  </si>
  <si>
    <t xml:space="preserve">Construcción de los sistemas de filtración en las líneas marinas y de poliducto en el Plantel de RECOPE en Moín Limón para asegurar la calidad del producto. </t>
  </si>
  <si>
    <t>Sistema de filtración mejora las condiciones de los combustibles en cuanto a retención de partículas, ofreciendo así un producto de alta calidad.</t>
  </si>
  <si>
    <t xml:space="preserve">Etapa de contratación
Informe Acta de Adjudicación.
</t>
  </si>
  <si>
    <t xml:space="preserve">Construcción de un acceso y parqueos de cisternas en plantel Moín.
</t>
  </si>
  <si>
    <t xml:space="preserve">Acceso Principal al Plantel Moín
• Acondicionamiento área de Contratistas
• Parqueos personal operativo y Administrativo
</t>
  </si>
  <si>
    <t xml:space="preserve">Etapa de contratación
Resolución de apelación de la Contraloría General de la República.
</t>
  </si>
  <si>
    <t xml:space="preserve">Construcción de dos cargaderos de gas licuado de petróleo GLP. 
</t>
  </si>
  <si>
    <t>El proyecto consiste en mejorar el proceso de despacho de GLP a los camiones cisternas que llegan a la terminal de Moín, mediante la  implementación del nuevo sistema de bombeo y la construcción de un nuevo cargadero</t>
  </si>
  <si>
    <t xml:space="preserve">Etapa de contratación
Estudios ambientales y preparación del cartel.
</t>
  </si>
  <si>
    <t xml:space="preserve">Construcción de obras de protección Río Bartolo -Moín.
</t>
  </si>
  <si>
    <t>Rectificación del cauce del rio Bartolo y revestimiento de taludes con colchoneta de gavión, fondo con zampeado de piedra suelta, fondo con concreto</t>
  </si>
  <si>
    <t xml:space="preserve">Etapa de contratación
Debido a que la empresa contratista JCB Constructora y Alquiler S.A., presentó problemas financieros; RECOPE inicio procedimiento de resolución contractual.  Se trabaja en un cartel para nuevo pliego cartelario a fin de concluir las obras.
</t>
  </si>
  <si>
    <t>Construcción de dos esferas para GLP MOÍN</t>
  </si>
  <si>
    <t xml:space="preserve">El proyecto consiste en la construcción de dos esferas (octava y novena) de 25000 bbl c/u en Moín, con sus sistemas auxiliares y un mezclador en línea, entre otras obras conexas, con el fin de atender y garantizar el abastecimiento oportuno de este producto en el mercado nacional. </t>
  </si>
  <si>
    <t>Contratación, confección del cartel</t>
  </si>
  <si>
    <t>Planta de asfalto modificados Plantel Moín</t>
  </si>
  <si>
    <t xml:space="preserve">Consiste en la construcción y puesta en marcha de una planta para la modificación de asfaltos por medios polímeros. Esto con el propósito de que el país cuente con los diferentes tipos de asfaltos que se requieren para cada una de las carreteras, de acuerdo a sus condiciones climáticas y de tránsito.
</t>
  </si>
  <si>
    <t>Permitirá  que el país cuente con los diferentes tipos de asfaltos que se requieren para cada una de las carreteras, de acuerdo a sus condiciones climáticas y de tránsito.</t>
  </si>
  <si>
    <t xml:space="preserve">
Diseño Ingeniería de Detalle
Revisión de información Ingeniería Básica </t>
  </si>
  <si>
    <t>INFOCOOP</t>
  </si>
  <si>
    <t>Agroindustrial</t>
  </si>
  <si>
    <t>60 empleos Directos,    36 productores de palma aceitera, y varios empleos Indirectos, encadenamientos productivos</t>
  </si>
  <si>
    <t>Aproximadamente ¢2,000 millones de colones que incluye el pago del pasivo al BNCR, capital de trabajo y capital para reactivar la planta.</t>
  </si>
  <si>
    <t>No se tiene aun clara la Fecha de Inicio, ya que aun falta realizar el estudio de Crédito por parte del INFOCOOP</t>
  </si>
  <si>
    <r>
      <t xml:space="preserve">El proyecto se encuentra en tramite con los siguientes pendientes:
</t>
    </r>
    <r>
      <rPr>
        <b/>
        <sz val="11"/>
        <color theme="9" tint="-0.249977111117893"/>
        <rFont val="Arial Narrow"/>
        <family val="2"/>
      </rPr>
      <t>INFOCOOP</t>
    </r>
    <r>
      <rPr>
        <sz val="11"/>
        <color theme="1"/>
        <rFont val="Arial Narrow"/>
        <family val="2"/>
      </rPr>
      <t xml:space="preserve">:                                                                                                            1. Terminar análisis de crédito.
2- Desarrollar en conjunto con BABYCOOP, R. L. el taller de análisis de riesgo.
3- Cambio en normativa de crédito, dado que BABYCOOP, R. L. no tiene estados auditados.
</t>
    </r>
    <r>
      <rPr>
        <b/>
        <sz val="11"/>
        <color theme="9" tint="-0.249977111117893"/>
        <rFont val="Arial Narrow"/>
        <family val="2"/>
      </rPr>
      <t>BABYCOOP</t>
    </r>
    <r>
      <rPr>
        <sz val="11"/>
        <color theme="1"/>
        <rFont val="Arial Narrow"/>
        <family val="2"/>
      </rPr>
      <t xml:space="preserve">:                                                                                                                                    1- Terminar apertura contable.                                                                     2- Terminar los pagares de la capitalización y proceder a que los firmen los asociados.                                                                                      3- Terminar trámite de póliza de fidelidad.                                                       4- Obtener la certificación de CPA de no actividad de años anteriores.                                                                                                           5- Trámite de certificaciones de CONACOOP y CENECOOP, R. L.
</t>
    </r>
  </si>
  <si>
    <t>Lic. Juan Carlos Fernández Meléndez  jcfernandez@infocoop.go.cr</t>
  </si>
  <si>
    <t>MAG</t>
  </si>
  <si>
    <t>Plan para puesta en Operación de la planta procesadora de fruta de Palma aceitera.</t>
  </si>
  <si>
    <t>Reactivar la Planta de Precesamiento de fruta de palma , para acopiar y procesar la produccion de 120 productores.</t>
  </si>
  <si>
    <t>No aplica</t>
  </si>
  <si>
    <t>Agroindustria</t>
  </si>
  <si>
    <t>120 agricultores , Comercio, Transporte,  Poblacion General</t>
  </si>
  <si>
    <t>Carrandi,  San Miguel</t>
  </si>
  <si>
    <t>Planta Propiedad del BNCR en proceso de negociacion para compra por parte de Baby COOP</t>
  </si>
  <si>
    <t>Ana María Conejo Elizondo/2105-6110 aconejo@mag.go.cr</t>
  </si>
  <si>
    <t>Mercado Regional Mayorista Caribe</t>
  </si>
  <si>
    <t xml:space="preserve">El proyecto forma parte de la estrategia de descentralización de los servicios en mercadeo y comercialización que presta el PIMA. Tiene como objetivo del proyecto contemplado en la pre factibilidad indica “Disponer en la Región Caribe de un sistema de comercialización apta para que los productores puedan comercializar (abastecimiento y distribución) de productos agropecuarios eficiente”. </t>
  </si>
  <si>
    <t>Agroalimentario</t>
  </si>
  <si>
    <t xml:space="preserve">Directos: Aproximadamente 10.500 pequeños y medianos productores que tendrán una alternativa más de producción y venta; las organizaciones futuras locatarios del Mercado Mayorista Regional y una generación de empleo directo que supera los 550 empleos directos. 
En la parte de la demanda identificada son beneficiarios directos todos los establecimientos distribuidores de productos agroalimentarios y empresarios de la Región Caribe que son más 3765 negocios identificados por patente municipal y que se ubican en la Provincia de Limón, que se abastecerán del Mercado Mayorista Regional para la venta minorista en toda la Región Caribe. 
En la parte de la población total de la Región Caribe beneficiará a un total de 439,013 habitantes, en el área de influencia del proyecto. 
Indirectos: todos los familiares directo de los productores que participan en el Mercado Mayorista con un puesto de venta, los usuarios en general incluyendo los turistas que visitan la zona que experimentaran un incremento del movimiento comercial en la zona y finalmente toda la población consumidora en general.
</t>
  </si>
  <si>
    <t xml:space="preserve">Los estudios preliminares indican que tomando en cuenta el valor de los terrenos y la infraestrcutura que se construiría, el proyecto supera los USD$ 60 millones </t>
  </si>
  <si>
    <t>El proyecto se encuentra en fase de negociación para los recursos de estudios de preinversión</t>
  </si>
  <si>
    <t>Según propuesta a PND se tendrá concluida la fase de preinversión antes de concluir 2021 para inmediatamente pasar a la fase de negociación para la etapa de construcción.</t>
  </si>
  <si>
    <t>El proyecto cuenta con estudios de prefactibilidad y se encuentra en fase final de traslado del terreno del INDER al PIMA</t>
  </si>
  <si>
    <t>PIMA</t>
  </si>
  <si>
    <t xml:space="preserve">Acopio, industrialización y comercialización de yuca parafinada y congelada de los agricultores del territorio Siquirres-Guácimo, Limón por el CAC de Guácimo.   </t>
  </si>
  <si>
    <t>El proyecto busca reducir los eslabones de comercialización y agregar valor a la yuca a través de procesos de industrialización para mejorar los precios que reciben hoy en día los productores de la zona</t>
  </si>
  <si>
    <t>En proceso</t>
  </si>
  <si>
    <t>1.235 Beneficiarios ( 270 directos y 965 indirectos)</t>
  </si>
  <si>
    <t>octubre del 2018</t>
  </si>
  <si>
    <t>Octubre del 2019</t>
  </si>
  <si>
    <t>En proceso ( tramitologia)</t>
  </si>
  <si>
    <t>87  Empleos directos (40 empleados de campo, 40 empleados de Planta y 7 Administrativos.</t>
  </si>
  <si>
    <t>CNP</t>
  </si>
  <si>
    <t>Equipamiento y mejora de la infraestructura de la planta de proceso de plátano.</t>
  </si>
  <si>
    <t>Mejorar la infraestructura de la planta y equipar con para facilitar  el proceso  de pelado y posterior congelado de platano , lo anterior creará empleos y mejorara las condiciones económicas de los asociados de katsatko, que están ubicados en una zona de más bajo índice de desarrollo social.  Este proyecto es una alternativa viable y rentable financieramente, que posee sostenibilidad ambiental y socioeconómica que generará aportes importantes a la economía local y nacional.</t>
  </si>
  <si>
    <t>51 productores Indigenas  y 27 productiras Indigenas Indígenas de las etnias Bribris y Cabécar, Comercio, Transporte, Pobñlacion y la Industria Bermudez</t>
  </si>
  <si>
    <t>Bratsi, Gavilan Canta</t>
  </si>
  <si>
    <t>Esta en proceso de Negociacion con el IMAS Regional que esta interesado en financiarlo  para agregar Valor  mediante el pelando y congelado del plátano, este proceso permitira posicionar a KATSATKO en el mercado local y obtener mejores beneficios para la organización y sus asociados.</t>
  </si>
  <si>
    <t>CCSS</t>
  </si>
  <si>
    <t>Sede de EBAIS Tipo 1 San Rafael (La Colonia) de Guápiles</t>
  </si>
  <si>
    <t>Una Sede de EBAIS es una infraestructura que alberga un EBAIS (Equipo humano integrado por médico general, auxiliar de enfermería, ATAP, asistente técnico de REDES y técnico de salud en farmacia). Brinda atención a una zona territorial denomidada Sector de Salud que es administrada por una Área de Salud.
Permite brindar servicios de salud en el I Nivel de Atención con calidad, seguridad, confort.  Contar con instalaciones adecuadas para la promoción de la salud y prevención  de la enfermedad. 
En el caso de las Sedes de Visita Periódica de Bajo Blei y Piedra Mesa, esta inversión permitirá acercar los servicios de salud a las poblaciones indigenas en zonas inaccesibles, aumentando la equidad en la atención de la salud, acorde a las necesidades de las poblaciones indígenas. Por las características de los sitios y las limitantes de acceso, estas dos sedes incluyen área de estadía para los funcionarios y albergue para pacientes.</t>
  </si>
  <si>
    <t>2017LN-000001-2699</t>
  </si>
  <si>
    <t>Inicio estimado en octubre 18</t>
  </si>
  <si>
    <t>Finalización estimada para mayo 2019</t>
  </si>
  <si>
    <t>CONSTRUCCIONES ASTORGA S.A</t>
  </si>
  <si>
    <t>Se encuentra en Junta Directiva para ratificación</t>
  </si>
  <si>
    <t>Dirección Regional</t>
  </si>
  <si>
    <t>Fortalecimiento de los servicios de salud Hospital de Guápiles</t>
  </si>
  <si>
    <t xml:space="preserve">El proyecto contempla la reconstrucción del Hospital actual en un abordaje por etapas (tres fases) en las cuales se estará interviniendo la totalidad de su infraestructura. PRIMERA FASE: Nutrición
Hospitalización, Urgencias, Centro de acopio, Lavandería, Casa máquinas. SEGUNDA FASE: Consulta externa, Archivo, Farmacia, Administración, Laboratorio, Rayos “x” TERCERA FASE: Quirófanos y salas de parto, CEYE (Centro de Esterilización y Equipo), Proveeduría y Mantenimiento.
</t>
  </si>
  <si>
    <t>No se ha licitado</t>
  </si>
  <si>
    <t>Actualmente en etapa de planificación. Dato estimado de inversión es preliminar</t>
  </si>
  <si>
    <t>Construcción y Equipamiento Sede de Área de Salud de Cariari</t>
  </si>
  <si>
    <t xml:space="preserve">Una Sede de Área de Salud es un establecimiento de salud en el cual se ubican los servicios administrativos y de apoyo al diagnóstico y tratamiento; incluye servicio de urgencias, EBAIS, Laboratorio, Farmacia, Proveeduría, Manenimiento, Areas Administrativas. El Proyecto sustituirá en una nueva infraestructura la Sede de Área actual. Estos proyectos incluyen equipamiento. </t>
  </si>
  <si>
    <t>Por definir una vez contratada la Unidad Ejecutora</t>
  </si>
  <si>
    <t>Estos Proyectos se gestionan mediante Fideicomiso Inmobiliario CCSS-BCR. Los datos de área y costo son preliminares. Actualmente el BCR se encuentra en proceso de contratación de la Unidad Ejecutora</t>
  </si>
  <si>
    <t>Construcción y Equipamiento Sede de Área de Salud tipo 2 de Guápiles</t>
  </si>
  <si>
    <t>Guapiles</t>
  </si>
  <si>
    <t>Construcción y Equipamiento Sede de EBAIS Llano Bonito</t>
  </si>
  <si>
    <t>En planificación</t>
  </si>
  <si>
    <t>Adquisición de Terreno, Construcción y Equipamiento Nuevo Hospital de Limón</t>
  </si>
  <si>
    <t>Construcción y equipamiento del Nuevo Hospital Dr. Tony Facio Castro de Limón, para contar con instalaciones seguras, resilientes, sostenibles, accesibles, con tecnología de punta y conectadas digitalmente, para fortalecer la calidad en la prestación de servicios de salud a la población adscrita.</t>
  </si>
  <si>
    <t>Salud</t>
  </si>
  <si>
    <t>Por estimar según estudios</t>
  </si>
  <si>
    <t>Actualmente en proceso de adquisición de terreno</t>
  </si>
  <si>
    <t>Construcción y Equipamiento Sede de EBAIS Liverpool</t>
  </si>
  <si>
    <t>Sede de EBAIS Tipo 1 Penshurt</t>
  </si>
  <si>
    <t>Establece a la Presidencia Ejecutiva, ver respuesta mediante oficios PE-1445-2018 y GIT-1445-2018</t>
  </si>
  <si>
    <t>Sede de EBAIS Tipo 1 de Gavilán</t>
  </si>
  <si>
    <t>Pendiente</t>
  </si>
  <si>
    <t>Requiere antes conclusión de acueducto por parte de AyA</t>
  </si>
  <si>
    <t>Sede de EBAIS Tipo 1 Sepecue</t>
  </si>
  <si>
    <t>2016LA-000002-2699</t>
  </si>
  <si>
    <t>Inició construcción mayo 18</t>
  </si>
  <si>
    <t>Compañía Hermanos Navarro y Sojo S.A.</t>
  </si>
  <si>
    <t>En construcción</t>
  </si>
  <si>
    <t>Sede de Visita Periódica de Bajo Blei</t>
  </si>
  <si>
    <t>2015LN-000002</t>
  </si>
  <si>
    <t>Componente C: 07 de agosto 2017</t>
  </si>
  <si>
    <t>Consorcio SERCON-Maderotec</t>
  </si>
  <si>
    <t>El proyecto cuenta con 3 Componentes, el C es Construcción</t>
  </si>
  <si>
    <t>Dirección Administración de Proyectos Especiales</t>
  </si>
  <si>
    <t>Sede de Visita Periódica de Piedra Mesa</t>
  </si>
  <si>
    <t>Componente C: 04 de setiembre 2017</t>
  </si>
  <si>
    <t>Financiamiento
(Sí/No)</t>
  </si>
  <si>
    <t>Tipo de Financiamiento
(Crédito
Fondos Propios
Alianza Público-Privada
Con Cargo al Estado)</t>
  </si>
  <si>
    <t>Incorporado en Plan Nacional de Desarrollo
(Sí/No)</t>
  </si>
  <si>
    <t>Estado del Proyecto</t>
  </si>
  <si>
    <t>Incorporado en Banco de Proyectos
 (Sí/No)</t>
  </si>
  <si>
    <t>EL CARMEN</t>
  </si>
  <si>
    <t xml:space="preserve">A DEFINIR </t>
  </si>
  <si>
    <t xml:space="preserve">No aplica </t>
  </si>
  <si>
    <t xml:space="preserve">Educación </t>
  </si>
  <si>
    <t>GUACIMO</t>
  </si>
  <si>
    <t>POCORA</t>
  </si>
  <si>
    <t>FORMULACION</t>
  </si>
  <si>
    <t>EL HOGAR</t>
  </si>
  <si>
    <t>OBRAS PROTOTIPO: 2 aula aisla, 6 aula adosada. 2 aula de
preescolar, 1 comedor de 72 m2, 1 batería sanitaria tipo 2, 1
salón administrativo tipo 3 de 72 m2.
OBRAS COMPLEMENTARIAS: Demoliciones, Movimiento de
tierra, Panel principal, Acometida eléctrica principal y
secundaria, sistema de evacuación pluvial, tanque séptico y
dreanjes para batería de serviciosd saniotarios, 4 tanques
séptico y drenajes individuales, 1 área techada multiuso, 1
vetibulo de espera 36 m2, 1 casta de guarda, muro de
seguridad, aplicion de comedor 36 m2, tapia perímetral, malla
perímetral,</t>
  </si>
  <si>
    <t>EJECUCION </t>
  </si>
  <si>
    <t>LOS GERANIOS</t>
  </si>
  <si>
    <t>GIMNACIO ATIPICO, DOS AULAS PRESCOLAR, MAYA Y PASO CUBIERTO</t>
  </si>
  <si>
    <t xml:space="preserve">DISEÑO </t>
  </si>
  <si>
    <t>MANUEL MARIA GUTIÉRREZ ZAMORA</t>
  </si>
  <si>
    <t>OBRA PROTOTIPO: COMEDOR DE 216 M2, AULA DE COMPUUTO 72 M2, EDIFICIO DE 2 PLANTAS, 1 AULA ACADEMICA AGRUPADA. OBRA COMPLEMENTARIA: TAPIA PERIMETRAL 260m, INFRAESTYRUCTURA ELETROMECANICA GENERAL, PREVISTAS Y DESAGUE PLUVIAL GENERAL, 2 TANQUES SEPTICO Y DRENAJES, ACONDICIONAMIENTO DE ADMINISTRACION CON PAREDES INTERNAS Y MOBILIARIO, DEMOLICION TOTAL Y ELIMINACION DE ESCOMBROS, TERRACEO DE TERRENOS Y RELLENOS, PARASOLES DE AULAS, CASETILLA DE GUARADA.</t>
  </si>
  <si>
    <t>PARISMINA</t>
  </si>
  <si>
    <t>OBRAS COMPLEMENTARIAS: Aula Trastornos Emocionales y de Conducta + Problemas de Aprendizaje, Vestibulo de Espera, Pasos Cubiertos, Area Techada Multiuso, Acometida Electrica Principal, Acometida Electrica Secundaria, Caseta de Vigilancia, Sistema Sanitario, Canalizacion Pluvial, Cierre Perimetral Prefabricada, Cierre Perimetral Malla, Movimiento de Tierras, Sustitucion de Suelos, Bicicletario, Perforacion de Pozo + Tanque de Aguay Sistema de Purificacion.</t>
  </si>
  <si>
    <t>Descripción: construcción de obra nueva prototipo: administración, comedor, dos baterías de servicios sanitarios, once aulas, sala de profesores, obras complementarias sistema de agua pluvial, sistema de agua potable, sistema de aguas negras, tapia prefabricada, malla ciclón, parqueos, zacate.  Obras de mantenimiento: bodegas, ocho aulas y tres aulas de kinder</t>
  </si>
  <si>
    <t>CARLOS CHACÓN CHAVARRÍA</t>
  </si>
  <si>
    <t>A DEFINIR</t>
  </si>
  <si>
    <t>MERCEDES</t>
  </si>
  <si>
    <t>DR. LUIS SHAPIRO</t>
  </si>
  <si>
    <t>PAGO DE SERVICIOS DE INGENIERIA (TRACTO A)</t>
  </si>
  <si>
    <t>DUACARI</t>
  </si>
  <si>
    <t>DISEÑO</t>
  </si>
  <si>
    <t>MATA DE LIMÓN ESTE</t>
  </si>
  <si>
    <t>OBRA PROTOTIPO: 7 aulas academicas, 1 aula de preescolar, 1 bateria sanitaria tipo 3, 1 aula de especiales, 1 bateria sanitaria tipo 5, 1 comedor de 144m2, 1 salon administrativo tipo 3, 1 biblioteca 72m2.
OBRAS COMPLEMENTARIAS: adaptar aula de musica (forro acustico de paredes y aire acondicionado), albergue de profesores, vestibulo de espera de padres, caseta de guarda, pasos cubiertos, demoliciones de obras peligrosas, movimiento de tierras y sustitucion de suelos, acera frontal y secundaria, panel acometida electrica principal y secundaria, 2 tanque septico y drenajes para bateria de baños tipo 3 y tipo 5, 4  tanque septico y drenajes para servicio sanitario individual. Sistema de evacuacion pluvial, cierre perimetral de tapia prefabricada, cierre perimetral de malla ciclon, area techada multiuso, parasoles de area techada multiuso, mantenimiento de pozo y bomba hidraulica, torreta de agua, bicicletero, parqueo granulometrico.</t>
  </si>
  <si>
    <t>PUEBLO NUEVO</t>
  </si>
  <si>
    <t>CONSTRUCCION DE 6 AULAS ACADEMICAS, 1 COMPUTO, 2 ESPECIALES, 1 COMEDOR, 1 B.S.S. 1 ADMINISTRACION, 2 PREESCOLAR, 5 TANQUES SEPTICOS, 1 AREA MULTIUSOS, ACOMETIDA ELECTRICA PRINCIPAL Y SECUNDARIA, PASO CUBIERTO, MALLA PERIMETRAL, TAPIA PEFABRICADA, BATERIA DE DORMITORIOS, COCINA Y BAÑOS PARA 7 MAESTROS, OBRAS COMPLEMENTARIAS Y PAGO DE SERVICIOS PROFESIONALES (TRACTO A Y B) Y ESTUDIOS PRELIMINARES</t>
  </si>
  <si>
    <t>LOS ÁNGELES</t>
  </si>
  <si>
    <t>OBRA NUEVA: CONSTRUCCION DE: CANCHA TECHADA, CASETA DE GUARDA DORMILON, ACOMETIDAS ELECTROMECANICAS AFINES, CANALIZACION PLUVIAL, MUROS, AREA DE ESPERA DE PADRES, SODA, ARCHIVO Y ESPACIO DE DIRECCION, ESPACIO PARA ATENCION DE PROBLEMAS DE APRENDIZAJE, ESPACIO MÓVIL, SALA DE PROFESORES PEQUEÑA, CERRAMIENTO PERIMETRAL EN TAPIA, MURO Y MALLA, ACERAS Y CUNETAS EXTERIORES. CONSTRUCCION DE 6 AULAS ACADEMICAS. CONSTRUCCION DE 1 BATERIA DE SERVICIOS SANITARIOS. CONSTRUCCION DE 2 AULAS DE PREESCOLAR. CONSTRUCCION DE COMEDOR DE 72M2.CONSTRUCCION DE PASOS TECHADOS. DEMOLICION DEL CENTRO EDUCATIVO POR MAL ESTADO, VULNERABILIDAD (INUNDACIONES) Y ORIENTACION. RELLENO DE PLATAFORMA.</t>
  </si>
  <si>
    <t>RIO JIMENEZ</t>
  </si>
  <si>
    <t>SUSPENDIDO</t>
  </si>
  <si>
    <t>LICEO DUACARÍ</t>
  </si>
  <si>
    <t xml:space="preserve">OBRA PROTOTIPO: 1 SALON ADMINISTRATIVO144M, 1COMEDOR 216 M, 4 BATERIAS SANITARIAS N3, 1 AULA DE ESPECIALES 72M, 1 LABORATORIO DE INFORMATICA 72M, 1 TALLER DE ARTESINDUSTRIALES 252 M, TALLER DE ARTES PLASTICAS 108 M, 1TALLER DE MUSICA 180M, 1 APOYO TECNICO ADMINISTRATIVO 72M, 1 AULA DE INGLES 72, 1 TALLER DE HOGAR 108 M.  OBRA MANTENIMIENTO MAYOR: 16 AULAS ACADEMICAS, TUBERIAS DE AGUA POTABLE, BIBLIOTECA DE 144M, MANTENIMIENTO DE POZO EXISTENTE Y CASETA DE BOMBA HIDRAULICA. OBRA COMPLEMENTARIA: DEMOLICION DE OBRAS PELIGROSAS, CONSTRUCCION DE VESTIBULO DE ESPERA, CASETA DE GUARDA, BICICLETERO, MURO DE CONTENSION, PASOS A CUBIERTO, ESTRUCTURA DE TANQUE DE AGUA POTABLE, AREA TECHADA MULTIUSO, MONITOR GRADERIA, VESTIDORES, ESCENARIO, PARASOLES Y DEMARCACION. </t>
  </si>
  <si>
    <t>LOS NARANJOS</t>
  </si>
  <si>
    <t>MANTENIMIENTO MENOR:
DEMOLICIÓN, COLOCACIÓN Y PINTURA DE CIELO RASO EXISTENTE; REPARACIÓN DE PAREDES, REPELLO, PASTA Y PINTURA; PINTURA DE CUBIERTAS DE TECHO, INSTALACIÓN DE CANOAS, BAJANTES, DIVISIONES DE BAÑO Y PISO EN TERRAZO; DEMOLICIÓN DE PISO; PINTURA DE PUERTAS METÁLICAS.
OBRA PROTOTIPO:
1 AULA ACADÉMICA AGRUPADA 2016 DE 72 M², 1 CUBÍCULO DE APOYO 2016 DE 144 M², 1 BATERÍA SANITARIA 2016 TIPO 2 DE 72 M², 1 COMEDOR 2014 DE 72 M², 1 EXTENSIÓN DE COMEDOR 2016 DE 79 M², 1 CASETA DE GUARDA 2016 DE 31 M², 220 M² DE PASOS A CUBIERTO 2015 Y 13 MONITORES PROTOTIPO DE 22 M².
OBRAS COMPLEMENTARIAS:
CONSTRUCCIÓN DE 260 M² DE RECONVERSIÓN DE ESPACIOS EXISTENTES EN COMEDOR, AULA PREESCOLAR, CONSERJERÍA Y DORMITORIO GUARDA DORMILÓN; CANCHA TECHADA NO PROTOTIPO DE 580 M² CON GRADERÍA Y CERRAMIENTO PERIMETRAL; 150 M² DE ACERAS; 700 M² DE CALLE VEHICULAR CON CORDÓN Y CAÑO; 25 M DE MURO DE MAMPOSTERÍA CON MALLA CICLÓN; 9 M DE PARED LIVIANA MÓVIL DE 3,8 M DE ALTURA. INSTALACIÓN DE 342 M DE MALLA EN PANEL ELECTROSOLDADO GALVANIZADO CON 1 PORTÓN VEHICULAR Y 1 PORTÓN PEATONAL. ADAPTACIÓN DE 110 M² DE ESTRUCTURA DE TECHO PARA MONITOR; OBRA ELECTROMECÁNICA GENERAL, SISTEMA DE ALARMA CONTRA INCENDIO Y SISTEMA DE VOZ Y DATOS.</t>
  </si>
  <si>
    <t>EXPERIMENTAL BILINGÜE DE RÍO JIMÉNEZ</t>
  </si>
  <si>
    <t>TAPIA PERIMETRAL, Y UN PABELLON DE AULAS ACADEMICAS, ACOMETIDAS ELECTROMECANICAS AFINES.</t>
  </si>
  <si>
    <t>CONSTRUCCION DE GIMNASIO</t>
  </si>
  <si>
    <t>CONSTRUCCIÓN DE GIMNASIO</t>
  </si>
  <si>
    <t>LAS LOMAS DEL CAMARONCITO</t>
  </si>
  <si>
    <t>POR DEFINIR</t>
  </si>
  <si>
    <t>COLEGIO DE GUACIMO</t>
  </si>
  <si>
    <t>SEGUN IDP, OBRA NUEVA: 14 Aulas Académicas, 3 Baterías de Servicios Sanitarios, 1 Administración, 1 Laboratorio de Computo, 1 Biblioteca, 1 Comedor, 1 Laboratorio de ciencias, 1 Taller de Artes industriales, 1 Aula educación para el Hogar. OBRAS EXTERIORES COMPLEMENTARIAS .</t>
  </si>
  <si>
    <t>C.T.P. GUÁCIMO</t>
  </si>
  <si>
    <t xml:space="preserve">PROTITIPOS 2012: 5 AULAS ACADEMICAS AISLADAS DE 72M2, 22 AULAS ACADEMICAS ADOSADAS DE 72M2, 5 BATERIAS SANITARIAS 72M2  TIPO-1; GIMNASIO PROTOTIPO DIEE-2015, CANCHA TECHADA 900M2 2016, PASO CUBIERTO DIEE-2012, OBRAS DE MANTENIMIENTO MAYOR Y OBRAS COMPLEMENTARIAS </t>
  </si>
  <si>
    <t>MEP</t>
  </si>
  <si>
    <t>ÑARIÑAK</t>
  </si>
  <si>
    <t>LIMON</t>
  </si>
  <si>
    <t>CEDAR CREEK</t>
  </si>
  <si>
    <t>CONSTRUCCIÓN DE  2 AULAS ACADEMICAS, 1 AULA DE PREESCOLAR, 1 AULA TECNICA, 1 ADMINISTRACION, 1 LABORATORIO DE COMPUTO, CANCHA TECHADA,  BATERIAS SANITARIAS, 1 LABORATORIO IDIOMA INGLES, 1 BICICLETARIO, 1 ESPERA DE PADRES Y  1 COMEDOR.</t>
  </si>
  <si>
    <t>RIO BLANCO</t>
  </si>
  <si>
    <t>BEVERLY</t>
  </si>
  <si>
    <t>CONSTRUCCIÓN DE 1 CASETA DE GUARDA, 1 COMEDOR, CANCHA TECHADA, CUBIERTA PARA ESCENARIO, MANTENIMIENTO DE CUBIERTAS, HOJALATERÍA Y BAJANTES TUBO, CIELO RASO, MALLA ELECTROSOLDADA Y AISLANTE TÉRMICO, EXTENSIÓN DE CORREDOR (PISO Y TECHO) FRENTE A COMEDOR, CUNETA CON REJILLA PARA EVACUACIÓN PLUVIAL, PASOS A CUBIERTO, CAMBIO SISTEMA ELÉCTRICO PABELLÓN PRINCIPAL Y PABELLÓN, INSTALACIÓN ELÉCTRICA CANCHA TECHADA Y ESCENARIO, SISTEMA CONTRA INCENDIO (ESTACIÓN MANUAL, LUZ ESTROBOSCOPICA PARA PABELLONES, SENSOR TÉRMICO PARA EL COMEDOR) DE TODO EL CENTRO EDUCATIVO (NO EXCLUYE EXTINTORES), COLOCACIÓN DE EXTINTORES TIPO BC, ALIMENTADOR SUBTERRÁNEO COMEDOR, MANTENIMIENTO SISTEMA ELÉCTRICO LABORATORIO DE CÓMPUTO (LIMPIEZA DE DISYUNTORES, TOMA CORRIENTES Y CENTROS DE CARGA), MANTENIMIENTO AIRE ACONDICIONADO (INSTALAR SECCIONADOR PARA CADA UNO DE LAS UNIDADES CONDENSADORAS CAMBIAR ALIMENTADOR CON BIEX PARA INTERIORES CON SUS RESPETIVO CONECTORES) Y LIMPIEZA, MALLA A TIERRA PARA LABORATORIO DE CÓMPUTO</t>
  </si>
  <si>
    <t>MATAMA</t>
  </si>
  <si>
    <t>CAÑO NEGRO</t>
  </si>
  <si>
    <t>OBRA PROTOTIPO: 1 AULA ACADEMICA 72 M2, 1 ADMINISTRACION 84 M2,1 LABORATORIO COMPUTO 72 M2, 0.1 CANCHA TECHADA 900 M2, 1 BATERIA SANITARIA TIPO 1 72 M2, 1 BATERIA SANITARIA TIPO 6 16 M2, 1 CASA MAESTRO 56 M2, 1 BICICLETARIO 31 M2, 1 ESPERA DE PADRES 31 M2, 1 COMEDOR 72 M2.
OBRA COMPLEMENTARIA: 36 M2 GRADERIAS PARA CANCHA TECHADA (AMBOS LADOS), 520.44 M2 PARED DE MAMPOSTERÍA COLUMAS - BALDOSAS PREFA, 95.6 M MALLA CICLON CON ZÓCALO DE MAMPOSTERÍA MALLA DE 2M DE ALTURA, 1 AULA PARA PROBLEMAS DE APRENDIZAJE Y VISUALES 84 M2, 60 M2 PASO CUBIERTO, 18 M2 BODEGA DE MATERIALES, 1 GLOBAL RÓTULO INSTITUCIONAL CON ESTRUCTURA DE SIMBOLOS PATRIOS, 1 GLOBAL TANQUE DE ALMACENAMIENTO DE AGUA POTABLE, 1 GLOBAL RED DE DISTRIBUCIÓN DE AGUA POTABLE, 1 GLOBAL SISTEMA DE EVACUACIÓN DE AGUAS PLUVIALES, 1 GLOBAL SISTEMA DE TRATAMIENTO DE AGUAS NEGRAS, 1 GLOBAL DEMOLICIÓN DE INSTALACIONES EXISTENTES</t>
  </si>
  <si>
    <t>BARRIO LIMONCITO</t>
  </si>
  <si>
    <t>ESCUELA NUEVA, TOTAL</t>
  </si>
  <si>
    <t>PENSHURT</t>
  </si>
  <si>
    <t>OBRA PROTOTIPO: 2 aulas de preescolar, 3 aula aislada, 16 aula adosada, 1 aula de computo, 2 area adminstrativa de 72 m2, 2 bateria servicios sanitarios tipo 3, 1 bateria sanitaria tipo 4, 1 comedor 144 m2,
OBRAS COMPLEMENTARIAS: sistema de evacuacion pluvial, graderia para gimnasio multiproposito, bicicletario, pasos a cubierto, acera perimetral, frontal e internas, espera para padres, cerramiento perimetral, 2 portones corredizos, acometida electrica principal y secundaria, area multiuso techada con escenario, 5 tanque séptico y drenaje, monitor de techo, caseta de guarda, rampas y bancas,3  bodegas, movimientos de terreno y nivelacion, relleno y compactacion, acceso y escampadero, demoliciones, traslado y botradero de escombros.</t>
  </si>
  <si>
    <t>VILLA DEL MAR # 1</t>
  </si>
  <si>
    <t>|OBRA PROTOTIPO: 1 Edificio de dos Niveles 1116 m2.1
aula académica de 72 m2, 4 aulas de preescolar, 1 comedor
nde 144 m2, 1 área administrativa de 144 m2, área techada
multiuso 900 m2, casetqa para guarda 27 m2, espera de
padres 31 m2. aula de computo 72 m2, bateria sanitaria tipo 2, 90m pasos cubiertos.  OBRA COMPLEMENTARIA: Acondicionamiento de biblioteca, muro de retencion, tapia perimetral concreto prefa, tapia de malla ciclón, portones, rampas, sistema de evacuación pluvial, sistema tratamiento de aguas negras, sistema de tratamiento de agua potable, sistema eléctrico general, demoliaon general, movimiento de tierras</t>
  </si>
  <si>
    <t>GENERAL TOMAS GUARDIA GUTIERREZ</t>
  </si>
  <si>
    <t>LA COLONIA</t>
  </si>
  <si>
    <t>CASTILLO NUEVO</t>
  </si>
  <si>
    <t>KENT DE BANANITO NORTE</t>
  </si>
  <si>
    <t>OBRA PROTOTIPO: 1 aula de preescolar, 2 aulas aisladas, 5 aulas adosadas, 1 comecdor 72 m2, 2 bateria sanitaria de 42 m2, 1 area administrativa de 72 m2.
OBRA COMPLEMENTARIA: ampliacion de comedor 36 m2, vestíbulo de espera, pasos cubiertos, area techada multiuso 144 m2, acometida electrica pricipal, acometidas electricas secundarias, caseta de vigilancia, canalizacion pluvial, cierre perimetral, movimien tos de tierra, sustitucion de suelos.</t>
  </si>
  <si>
    <t>LA COLINA</t>
  </si>
  <si>
    <t>DEMOLICION COMPLETA, CONSTRUCCION DE 24 AULAS ACADEMICAS, COMEDOR, ADMINISTRACION, BIBLIOTECA, Y 3 BATERIAS SANITARIAS, MOVIMIENTOS DE TIERRAS, RAMPAS TECHADAS, SISTEMAS MECANICOS, CANCHA TECHADA Y CIMENTACIONES.</t>
  </si>
  <si>
    <t>BANANITO SUR</t>
  </si>
  <si>
    <t xml:space="preserve"> OBRAS COMPLEMENTARIAS: COMPRA DE MATERIAL DE SUSTITUCION, COMPACTACION, AMPLIACION DEL COMEDOR, VESTIBULO DE ACCESO, CONSTRUCCION DE ACERA, MURO PERIMETRAL PARA BATERIA NUEVA, SISTEMA MECANICO, SISTEMA PLUVIAL Y SISTEMA ELECTRICO (ACOMETIDAS Y PEDESTAL).</t>
  </si>
  <si>
    <t>VALLE LA AURORA</t>
  </si>
  <si>
    <t>LIDER WESTFALIA</t>
  </si>
  <si>
    <t xml:space="preserve">OBRA PROTOTIPO: 1 AULA ACADEMICA 72M2, 1 AULAS ACADEMICA AGRUPADA 72M2, 1 PREESCOLAR 84M2, 1 ADMINISTRACION 84M2, 1 BATERIA SANITARIA TIPO 5 30M2, 1 COMEDOR 72 M2.
OBRA COMPLEMENTARIA: MOVIMIENTO DE TIERRA, SUSTITUCIÓN DE SUELOS, PASOS CUBIERTOS, VESTÍBULO DE ESPERA,  ÁREA TECHADA MULTIUSO (12X18), CASETA DE VIGILANCIA, CANALIZACIÓN PLUVIAL, CENTRO DE ACOPIO Y BASURA, BODEGA (HERRAMIENTAS  Y EDUCACION FISICA), MODIFICACIÓN DE TECHOS GENERAL, INCLUSION DOS MODULOS SANITARIOS LEY 7600 EN ÁREA ADMINISTRATIVA, CIERRE PERIMETRAL (TAPIA O MALLA) , ACOMETIDA ELÉCTRICA PRINCIPAL, ACOMETIDAS ELÉCTRICAS SECUNDARIAS,  </t>
  </si>
  <si>
    <t>VALLE DE LAS ROSAS</t>
  </si>
  <si>
    <t>OBRA PROTOTIPO 7 aulas académicas, 2 aula de
OBRAS COMPLEMENTARIAS, demolicipnes. movimiento de
tierras, sustitución de suelos, acometida eléctrica princial y
secundarias, cierre perimetral en malla y prefabricado de
concreto, área techada multiuso 216 m2, oficina de educación
física, bodega de educación física, bodega de jardinería,
vestíbulo de espera, caseta de guarda, pasos cubiertos,
sistema de evacuación pluvial, ampolicaion del comedor</t>
  </si>
  <si>
    <t>LICEO RIO BANANO</t>
  </si>
  <si>
    <t xml:space="preserve">CONSTRUCCION TOTAL DEL LICEO, SE DEBE DE DEFINIR </t>
  </si>
  <si>
    <t>C.T.P. DE LIMON</t>
  </si>
  <si>
    <t>OBRA TIPO: 2 EDIFICIOS 2 NIVELES, 1 ADMINISTRACIÓN 144 M2, 1 ADMINISTRACIÓN 84 M2, 1 BIBLIOTECA 144 M2, 8 AULAS ACADÉMICAS 72 M2, 1 BATERÍA SANITARIA 72 M2
OBRA COMPLEMENTARIA: CAMBIO TOTAL SISTEMA ELÉCTRICO, AMPLIACÍÓN COMEDOR, CASETA DE GUARDA, CANCHA TECHADA, REMODELACIÓN MEZANINE TALLER GENERAL, DE PRECISIÓN Y AUTOMOTRIZ</t>
  </si>
  <si>
    <t>COLEGIO DEPORTIVO DE LIMON</t>
  </si>
  <si>
    <t xml:space="preserve">3 AULA ACADEMICA AISLADA DE 72M, AULAS ADOSADAS 12, 3 BATERIA SANITARIAS, ADMINISTRACIÓN 144M 1, AULA DE COMPUTO 144M 1, 1 BIBLIOTECA, CIERRE PERIMETRAL, MOVIMIENTOS DE TIERRA, ACOMETIDA ELECTRICA GENERAL, ACOMETIDA DE AGUA POTABLE, EVACUACIÓN PLUVIAL, RAMPAS Y PASOS CUBIERTOS, VESTIBULOS DE ACCESO Y CASETA DE VIGILANCIA, EVACUACION DE AGUAS NEGRAS.  </t>
  </si>
  <si>
    <t>PROYECTO PACUARE</t>
  </si>
  <si>
    <t xml:space="preserve">OBRA PROTOTIPO: paso cubierto 240 m, cancha multiuso 900 m2, graderia, edificio dos niveles de 12 aulas + bss, eliminacion de area de dedificio de dos niveles -216 m2, escalera edifico de dos niveles.OBRA COMPLEMENTARIA: reparaciones en aulas, sustitucion de techos, sustitucion de cielo raso, sustitucion de instalacion electrica, reparacion y pulida de pisos, reparacion de puerta de aulas, remodelacion en aulas para servicios sanitarios, modificacion interna de aulas para uso como atencion integral, artes industriales, educacion para el hogar, educacion musical, bateria sanitaria, vestidores, oficina educacion fisica, bodegas varias, pintura general del edificio, reparaciones varias en edificio de preescolar, remodelacion del edificio anexo, remodelacion de bnateria sanitaria existente, sistema de evacuacion pluvial, estabilizacion de taludes, sistema de aguas negras, rampa hacia aulas, ampliacion de area de espera, movimientos de tierra. </t>
  </si>
  <si>
    <t>LICEO RURAL AGUAS ZARCAS</t>
  </si>
  <si>
    <t xml:space="preserve">COMPLEMENTARIAS: 5 AULAS ACADEMICAS, 1 LABORATORIO DE COMPUTO 72M, 1 BIBLIOTECA72, 1 ADMINISTRACION 84M, 1 COMEDOR 72M , BATERIA SANITARIA TIPO2, OBRAS COMPLEMENTARIAS:  BODEGA 32M, SODA-FOTOCOPIADORA, CASETA DE GUARDA, PASOS CUBIERTOS, SERRAMIENTO PERIMETRAL,ESTACIONAMIENTO PARA BUS ESCOLAR, SISTEMA ELECTRICO GENERAL, SISTEMA DE EVACUACION PLUVIAL, SITEMA DE TRATAMIENTO DE AGUAS CERVIDAS, DEMOLICIONES, SUSTITUCION DE SUELOS, RELLENO DE TERRENO, </t>
  </si>
  <si>
    <t>I.E.G.B. LIMON 2000</t>
  </si>
  <si>
    <t>DEMOLICIONES, PAREDES LIVIANAS, MUEBLE DE COMEDOR, CONTRAPISO,CLAVADORES, CUBIERTA, AISLANTE TERMICO, CANOAS, BAJANTES, CUMBRERA, BOTAGUAS, PRECINTA, BEBEDERO, ABANICOS, LAMPARAS, TOMACORRIENTES, LAMPARAS DE EMERGENCIA, EXTINTORES, PISO, CIELO RASO, PUERTAS METÁLICAS, PIZARRA, PINTURA, REJAS Y LIMPIEZA</t>
  </si>
  <si>
    <t>EDIFICIO DE PRIMARIA: TRES EDIFICIOS DE DOS PLANTAS PROTOTIPO Y UN COMEDOR, OBRA COMPLEMENTARIAS: DEMOLICIONES, MOVIMIENTO DE TIERRA, SUSTITUCIÓN LASTRE CEMENTO,AMPLIACION DEL COMEDOR, TALLER DE ARTES INDUSTRIALES, AREA TECHADA MULTIUSO, VESTIDORES, GRADERÍAS, AMPLIACIÓN DE BIBLIOTECA, AMPLIACIÓN COMPUTO, AMPLIACIÓN DE ADMINITRACIÓN, VETIBULO, CASETA DE GUARDA, PASILLOS PEATONALES, PASO CUBIERTOS, SODA, TAPIAS, PORTONES, SISTEMA PLUVIAL, TRATAMIENTO DE AGUAS PLUVIALES, SISTEMA DE AGUA POTABLE, ACERAS, PARQUEO, MALLA, ILUMINACIÓN EXTERIOR.</t>
  </si>
  <si>
    <t>EDIFICIO DE SECUNDARIA: DOS EDIFICIOS DE DOS PLANTAS PROTOTIPO OBRA COMPLEMENTARIAS: DEMOLICIONES, MOVIMIENTO DE TIERRA, SUSTITUCIÓN LASTRE CEMENTO,AMPLIACION DEL COMEDOR, TALLER DE ARTES INDUSTRIALES, AREA TECHADA MULTIUSO, VESTIDORES, GRADERÍAS, AMPLIACIÓN DE BIBLIOTECA, AMPLIACIÓN COMPUTO, AMPLIACIÓN DE ADMINITRACIÓN, VETIBULO, CASETA DE GUARDA, PASILLOS PEATONALES, PASO CUBIERTOS, SODA, TAPIAS, PORTONES, SISTEMA PLUVIAL, TRATAMIENTO DE AGUAS PLUVIALES, SISTEMA DE AGUA POTABLE, ACERAS, PARQUEO, MALLA, ILUMINACIÓN EXTERIOR.</t>
  </si>
  <si>
    <t>LICEO RURAL JAK KSARI</t>
  </si>
  <si>
    <t>ConstrucciOn de 4 Aulas acadEmicas indIgenas prototipo 2 B.S.S. indIgena prototipo 1 Aula ingles en madera
1 Comedor indIgena prototipo 1 Biblioteca en madera 1 Oficina/Bodega en madera 1 Residencia para 6 personas 1 Palenque/Rancho segUn costumbres Obras exteriores complementarias, , MEDIANTE LA CONTRATACION DE SERVICIOS PROFESIONALES</t>
  </si>
  <si>
    <t>JAMEIKÄRI YOKSORO</t>
  </si>
  <si>
    <t>CONSTRUCCION DE PLAN MAESTRO: OBRA NUEVA: 1 AULA ACADEMICA INDIGENA PROTOTIPO; 1 B.S.S. INDIGENA PROTOTIPO; 1 COMEDOR INDIGENA PROTOTIPO; 1 PALENQUE/RANCHO SEGUN COSTUMBRES; 1 CASA DEL MAESTRO EN MADERA; 1 OFICINA/BODEGA EN MADERA; OBRAS PROVISIONALES*; OBRAS EXTERIORES COMPLEMENTARIAS**; MEDIANTE LA CONTRATACION DE SERVICIOS PROFESIONALES.</t>
  </si>
  <si>
    <t>LICEO RURAL ALTO COHEN</t>
  </si>
  <si>
    <t>CONSTRUCCION DE PLAN MAESTRO: 4 AULAS ACADEMICAS INDIGENA PROTOTIPO, 2 B.S.S. INDIGENAS PROTOTIPO, 1 AULA IDIOMA MATERNO, 1 COMEDOR INDIGENA PROTOTIPO, 1 BIBLIOTECA EN MADERA, 1 OFICINA/BODEGA EN MADERA, 1 RESIDENCIA PARA 6 PERSONAS, 1 PALENQUE/RANCHO SEGUN COSTUMBRES, OBRAS PROVICIONALES Y OBRAS EXTERIORES COMPLEMENTARIAS, CONTRATACION DE SERVICIOS PROFESIONALES PARA DISEÑO</t>
  </si>
  <si>
    <t>ARROZ ITÄRÍ</t>
  </si>
  <si>
    <t>DESARROLLO DE PLAN MAESTRO DE LAS SIGUIENTES OBRAS 2 AULAS ACADEMICAS INDIGENAS PROTOTIPO 1 B.S.S. INDIGENA PROTOTIPO1 COMEDOR INDIGENA PROTOTIPO 1 PALENQUE/RANCHO SEGUN COSTUMBRES 1 CASA DEL MAESTRO 1 OFICINA/BODEGA EN MADERA OBRAS PROVISIONALES*OBRAS EXTERIORES COMPLEMENTARIAS MEDIANTE LA CONTRATACION DE SERVICIOS PROFESIONALES</t>
  </si>
  <si>
    <t>LICEO RURAL SHIKABALI</t>
  </si>
  <si>
    <t>CONSTRUCCION DE 5 AULAS ACADEMICAS INDIGENAS PROTOTIPO2 B.S.S. INDIGENA PROTOTIPO 1 AULA IDIOMA MATERNO EN MADERA 1 COMEDOR INDIGENA PROTOTIPO 1 OFICINA/BODEGA EN MADERA 1 PALENQUE/RANCHO SEGUN COSTUMBRES 1 BIBLIOTECA EN MADERA OBRAS PROVISIONALES*OBRAS EXTERIORES COMPLEMENTARIAS, , MEDIANTE LA CONTRATACION DE SERVICIOS PROFESIONALES</t>
  </si>
  <si>
    <t>LICEO RURAL TSIRURURI</t>
  </si>
  <si>
    <t>4 aulas académicas indígenas prototipo.2 baterías de servicios sanitarios indígenas prototipo. 1 aula de inglés en madera. 1 comedor indígena prototipo.1 biblioteca en madera.1 oficina/bodega en madera.1 residencia para 6 personas. 1 palenque/rancho según costumbres.Obras provisionales.Obras exteriores complementarias.</t>
  </si>
  <si>
    <t>VESTA</t>
  </si>
  <si>
    <t xml:space="preserve">1 B.S.S PROTOTIPO, 3 AULAS ACADEMICAS PROTOTIPO, 1 AULA DE IDIOMAS, 1 CUBICULO DE APOYO, 1 AULA PRESCOLAR, 1 ADMINISTRACION, 1 AULA DE CULTURA,.OBRAS COMPLEMENTARIAS </t>
  </si>
  <si>
    <t>BAJO BLEY</t>
  </si>
  <si>
    <t>CARTAGO</t>
  </si>
  <si>
    <t>C.T.P. DE LIVERPOOL</t>
  </si>
  <si>
    <t>CONSTRUCCIÓN DE 2 BATERÍAS DE SERVICIOS SANITARIOS DE 90M2, 4 AULAS ACADÉMICAS ADOSADAS DE 72M2 CADA UNA, 1 SODA DE 81M2, 1 TALLER ELECTROMECÁNICO MÓDULO 1 DE 216M2. OBRAS COMPLEMENTARIAS: CONSTRUCCIÓN DE 284 M2 PASOS CUBIERTOS, 1 CASETA DE GUARDA Y BODEGA DE 21M2, 2 TANQUES SÉPTICOS, 1 CUARTO DE TELECOMUNICACIONES Y ELÉCTRICOS DE 18M2, 1 AULA INCUBADORA DE 108M2. MANTENIMIENTO MAYOR: 5 AULAS ACADÉMICAS DE 72M2, 261M2 SALA DE PROFESORES, 4 AULAS TÉCNICAS DE COMPUTO 288 M2, 3 AULAS TÉCNICAS DE IDIOMAS 216M2, 54M2 OFICINA DE COORDINADORES, ACOMETIDAS ELÉCTRICAS Y OBRAS EXTERIORES</t>
  </si>
  <si>
    <t>BAJO BLEY SUR</t>
  </si>
  <si>
    <t>DAVAO</t>
  </si>
  <si>
    <t>OBRA COMPLEMENTARIA: DEMOLICION DE ESTRUCTURAS, RELLENOS DE LASTRE, 1 AULA EDUCACION ESPECIAL, 1 AULA TECNICA, 7 AULAS ADOSADAS, 1 AULA EDUCACION ESPECIAL, 2 AULAS TECNICAS, 1 BATERIA SANIOTARIA ESTUDIANTES, 1 BATERIA SANITARIA PROFESORES,1 AULA ADOSADA, 1 SALON ADMINISTRATIVO, 1 AULA ACADEMICA, 1 COMEDOR, 1 AULA DE ARTES PLASTICAS, 1 BIBLIOTECA, PASOS TECHADOS, CASETA DE GUARDA, VESTIBULO, BICICLETERO, CERRAMIENTO PERIMETRAL EN MALLA CICLON CON PORTONES VEHICULAR Y PEATONAL, SISTEMA DE TRATAMIE NTO DE AGUAS SERVIDAS, SISTEMA PLUVIAL, SISTEMA DE AGUA POTABLE, ACOMETIDA ELECTRICA, SALON MULTIUSO TECHADO, BODEGA, CENTRO DE ACOPIO, BASURERO, SISTEMA ESTRUCTURAL DE CIMIENTOS, BARANDAS, ENTEPISOS PRETENSADOS, CONCRETO ESTRUCTURAL.</t>
  </si>
  <si>
    <t xml:space="preserve">NO APLICA </t>
  </si>
  <si>
    <t xml:space="preserve">EDUCACIÓN </t>
  </si>
  <si>
    <t>MATINA</t>
  </si>
  <si>
    <t>BATAN</t>
  </si>
  <si>
    <t>LAS BRISAS DE ZENT</t>
  </si>
  <si>
    <t xml:space="preserve">CONSTRUCCION DE  3 AULAS ACADEMICAS, 1 PREESCOLAR, 1 ADMINISTRACION, CANCHA TECHADA, BATERIAS SANITARIAS, VESTIDORES, 1 CASA MAESTRO, 1 BICICLETARIO, 1 ESPERA DE PADRES, 1 CASETA DE GUARDA, 1 COMEDOR. GRADERIA PARA CANCHA TECHADA, BODEGA PARA PREESCOLAR, ÁREA TECHADA DE JUEGOS PARA PREESCOLAR, BATERIA SANITARIA, AREA PARA MOBILAB Y ENFERMERÍA, SALA DE MAESTROS Y DE JUNTA, PASO CUBIERTO, PARQUEO PARA DOCENTES, DEPOSITO DE BASURA Y ÁREA DE RECICLAJE, DEMOLICIÓN DE INSTALACIONES EXISTENTES, MALLA CICLON CON ZÓCALO DE MAMPOSTERÍA. BODEGA DE MATERIALES. </t>
  </si>
  <si>
    <t>CARRANDI</t>
  </si>
  <si>
    <t>LOS ALMENDROS</t>
  </si>
  <si>
    <t>CONSTRUCCION DE 1 AULA DE EDUCACION ESPECIAL, 1 AULA TECNICA, 8 AULAS ACADEMICAS, 2 AULAS DE PREESCOLAR, 2 AULAS TECNICAS, SERIVIOS SANITARIOS, 1 SALON ADMINISDTRATIVO, 1 COMEDOR.</t>
  </si>
  <si>
    <t>LINEA B</t>
  </si>
  <si>
    <t>OBRA COMPLEMENTARIA: demoliciones, 6 aulas academicas elevadas, 2 aulas de preescolar elevadas de 84 m2, 2 aulas de educacion especial elevadas 84 m2, 1 aula de musica elevada, 1 aula de ingles elevada, 1 aula de computo elevada, 2 baterias sanitarias de 72 m2 elevadas, 1 salon adminstrativo de 72 m2 elevado, 1 vestibulo de 36 m2, 1 caseta de guarda, 1 comedor elevado de 144 m2, 1 area techada multiuso 630 m2, pasos techados elevados y rampas, tapias perimetrqles con dreajes y refuerzo estructural, sistema de captacion de aguas negras con filtro fafa, sistema pluval con dos cabezales y tuvos de concreto, sistma de acometida electrica orincipal y secundarios.</t>
  </si>
  <si>
    <t>BOSTON</t>
  </si>
  <si>
    <t>OBRA PROTOTIPO: 1 aula educacion especial prefa, 1 aula tecnica prefa, 1 sala de computo 72 m2, 6 aulas adosadas prefa, 2 aulas de educacion especial prefa, 2 aulas tecnicas prefa, 1 bateria sanitaria tipo 3, 1 bateria sanitaria tipo 4, 1 aula adosada prefa, 1 salon administrativo 72 m2, 1 aula academica prefa, 1 comedor 144 m2 prefa.  OBRA COMPLEMENTARIA: demolicion de estructuras, paso techado, casta de guarda, diseño aula de musica, diseño area administrativa, vestibulo, bicicletero, tapia con socalo de block, tapia prefa, sistema de tratamiento de aguas servidas, rellenos de lastre compactado, muros de contension, sistema de agua potable, acometida electrica, monitores pra techo, area multiuso techada, bodega, soda, basurero</t>
  </si>
  <si>
    <t>BRISTOL</t>
  </si>
  <si>
    <t>OBRA PROTOTIPO: 1 AULA ACADEMICA 72 M2, 3 AULA ACADEMICA AGRUPADA 72 M2, 1 PREESCOLAR 84 M2, 1 BATERIA SANITARIA TIPO 1 72 M2, 1 BATERIA SANITARIA TIPO 6 16 M2, 1 LABORATORIO IDIOMA INGLES 72 M2, 1 ESPERA DE PADRES 31 M2, 1 CASETA DE GUARDA 31 M2, 1 COMEDOR 72 M2, ADMINISTRACION 84 M2. OBRAS COMPLEMENTARIAS:GRADERIAS PARA CANCHA TECHADA (AMBOS LADOS),MONITOR PARA AULA DE 72M2,TANQUE SÉPTICO (DIM MAX 2.3X4.6X1.8),MALLA CICLON CON ZÓCALO DE MAMPOSTERÍA MALLA DE 2M DE ALTURA,RAMPA DE CONCRETO CUBIERTA,PASO CUBIERTO,DRENAJE SANITARIO,BODEGA DE MATERIALES,LIMPIEZA DEL TERRENO,RÓTULO INSTITUCIONAL CON ESTRUCTURA DE SIMBOLOS PATRIOS,TANQUE DE ALMACENAMIENTO DE AGUA POTABLE,RED DE DISTRIBUCIÓN DE AGUA POTABLE,
SISTEMA DE EVACUACIÓN DE AGUAS PLUVIALES,SISTEMA DE TRATAMIENTO DE AGUAS NEGRAS,ACOMETIDA ELÉCTRICA PRINCIPAL (TP INSTITUCIONAL),ACOMETIDAS ELÉCTRICAS SECUNDARIAS (TA+TB+TC+TD),ACOMETIDA TELEFÓNICA Y RAMALES,SISTEMA DE INTERCOMUNICACIÓN,
SISTEMA DE ALARMA CONTRA INCENDIO,SISTEMA DE ILUMINACIÓN EXTERNA,PARED DE MAMPOSTERÍA COLUMAS - BALDOSAS PREFA,MURO DE CONTENSIÓN DE GAVIONES 3M DE ALTURA,AULA APOYO FIJO 84 M2,SALA DE PROFESORES Y ÁREA CONSERJE 72 M2,DEPOSITO DE BASURA Y ÁREA DE RECICJE,BODEGA PARA PREESCOLAR,ÁREA TECHADA DE JUEGOS PARA PREESCOLAR 82 M2,BATERIA SANITARIA TIPO 1 PREESCOLAR,DEMOLICIÓN DE INSTALACIONES EXISTENTES,</t>
  </si>
  <si>
    <t>AULAS ACADÉMICAS AISLADA DE 72 M2 (2 UDS); AULAS ACADÉMICAS ADOSADAS DE 72 M2 (8 UDS); AULAS DE PREESCOLAR DE 84 M2 (2 UDS); LABORATORIO DE COMPUTACIÓN 72 M2 (1 UD); PASO CUBIERTO (200 M2); COMEDOR DE 216 M2 (1 UD); CUBÍCULO DE APOYO DE 144 M2 (1UD); AULA Y MEDIA (1 UD); 1 CANCHA TECHADA; BSS TIPO 2 DE 72 M2 (2 UDS); ADMINISTRACIÓN DE 84 M2 (1UD); PORTÓN VEHICULAR; PORTÓN PEATONAL DE 2.4 M DE ANCHO; CASETA DE GUARDA 31 M2 ( 1 UD). DEMOLICIÓN DE ÁREAS EXISTENTES, RELLENO; ACOMETIDAS ELECTROMECÁNICAS; CANALIZACIÓN DE AGUAS PLUVIALES; SISTEMA MECÁNICO Y PLUVIAL; ÁREA DE JUEGOS.</t>
  </si>
  <si>
    <t>BARBILLA</t>
  </si>
  <si>
    <t>OBRA PROTOTIPO: Edificio 2 niveles prototipo 2016 (de 10 aulas y 2 bss), 1 escalera para edificio de dos niveles, 2 aula para educacion escolar 2016.
COMPLEMENTARIA: movimientos de tierra: corte y relleno, muro de contension de 2.00 m de alto, area techada multiuso,  graderias, modulo de servico sanitarios baños y bodegas, pasos a cubierto, costo adicional de fundaciones en edificio de dos niveles, caseta de guarde, recibidor de padres de familia, enmallado con socalo, acera exterior, estacionamiento, edificio de aua y comedor (2 plantas atípico), estructura para tanque de agua, tanque de agua aéreo 5000 litros, hidrante, enzacatado (incluye base de tierra irganica de 15 cm, sistema de agua potable, sistema desague pluvial, sistema de desague de aguas residuales, sistema eléctrico.</t>
  </si>
  <si>
    <t>ESTRADA</t>
  </si>
  <si>
    <t>OBRA COMPLEMENTARIA: LIMPIEZA DE CAPA VEGETAL
TALA DE ARBOLES, SUSTITUCION DE TERRENO (0,60 MTS),RELLENO (1,25 MTS), MURO DE RETENCION
VESTIBULO DE ESPERA, CASETA GUARDA
AREA CONSERJES, BASUREROS, CENTRO DE ACOPIO, SODA, ENFERMERIA, COMEDOR, AMPLIACION COMEDOR, OFICINA DE JUNTA ADMINISTRATIVA, BAHIA PARA DE BUSES, TECHADO DE PARADA DE BUSES
ESTACIONAMIENTO DE VEHICULOS, ESTACIONAMIENTO DE BICICLETAS, FOTOCOPIADORA, AREA ADMINISTRATIVA, PIAT, SALA DE PROFESORES (28 PROFESORES), BIBLIOCAR, BATERIA SANITARIA, PROFESORES, BATERIA SANITARIA TIPO 3 (3 MODULOS)
TAPIA PERIMETRAL - LATERALES Y POSTERIOR PREFA 3 M DE ALTURA, TAPIA PERIMETRAL - FRONTAL(SOCALO Y MALLA), AULA MATERNO 84 M2, AULATRANSCION 84 M2, AULAS 1° 72 M2, AULAS 2° 72 M2, AULAS 3° 72 M2, AULAS 4° 72 M2, AULAS 5° 72 M2, AULAS 6° 72 M2, AULA INGLES 72 M2, AULA MUSICA, AULA COMPUTO 72 M2, AULA RELIGION 72 M2, AULA HOGAR 72 M2, AULA ARTES PLASTICAS 72 M2, AULA ROBOTICA 72 M2, AULA ORIENTACION 72 M2, AULA ABIERTA (15 A 25 ALUMNOS) 72 M2, TRASTORNOS EMOCIONALES Y DE CONDUCTA, TERAPIA DE LENGUAJE (GRUPOS DE 2), RETARDO MENTAL, PROBLEMAS DE APRENDIZAJE, AREA TECHADA MULTIUSO CONGRADERIA, ESCENARIO, BATERIA SANITARIA AREA MULTIUSO, VESTIDORES AREA MULTIUSO, OFICINA BODEGA EDUCACION FISICA
BODEGA ACTOS CIVICOS Y BANDA, BODEGA DE JARDINERIA, ALBERGUE DEL MAESTRO
ESTACIONAMIENTO DE VEHICULOS, CONSTRUIR ACERA PERIMETRAL FRONTAL Y SECUNDARIA
PASOS CUBIERTOS, CONSTRUIR TANQUE SEPTICO Y DRENAJES B.B.S.S., CONSTRUIR TANQUE SEPTICO Y DRENAJES S.S.INDIVIDUAL, ACOMETIDA ELECTRICA PRINCIPAL Y SECUNDARIAS, TORRE Y TANQUE PARA AGUA POTABLE, RED DE AGUA POTABLE.</t>
  </si>
  <si>
    <t>RAMAL SIETE</t>
  </si>
  <si>
    <t>OBRA PROTOTIPO: 1 AULA ACADEMICA 72M2, 5 AULA ACADEMICA AGRUPADA 72M2, 2 PREESCOLAR 84M2, 1 AULA TECNICA 72M2, 1ADMINISTRACION DE 84M2, 1 LABORATORIO DE COMPUTO 72M2, 0.5 CANCHA TECHADA 900M2, 1 RAMPA EDIFICIO 2 NIVELES, 1 BATERIA SANITARIA TIPO 1 72M2, 3 BATERIAS SANITARIAS TIPO 6 16M2, 1 VESTIDORES 115M2, 0.5 AULA MUSICA 180M2, 1 LABORATORIO IDIOMA INGLES 72M2, 1 CUBICULO DE APOYO 144M2, 1 CASA MAESTRO 56M2, 1 BICICLETARIO 31M2, 1 ESPERA DE PADRES 31M2, 0.5 CASETA DE GUARDA 31M2, 1 COMEDOR 144M2.</t>
  </si>
  <si>
    <t>SANTA MARTA</t>
  </si>
  <si>
    <t>OBRAS DE MANTENIMIENTO MENOR: DEMOLICIÓN TOTAL DE LA INFRAESTRUCTURA EXISTENTE. OBRAS DE MANTENIMIENTO MAYOR: OBRAS ELECTROMECÁNICAS GENERALES; ADAPTACIÓN PARA CONSTRUCCIÓN DE SALÓN DE MULTIUSO CON MONITOR Y CERRAMIENTO DE PAREDES PARCIAL; ACCESO VEHICULAR EN LOSA DE CONCRETO PARA ATENCIÓN DE EMERGENCIAS. OBRAS PROTOTIPO: 1 AULA ACADÉMICA AISLADA 72 M² 2016; 6 AULAS ACADÉMICAS AGRUPADAS  72 M² 2016; 3 AULAS PREESCOLAR 84 M² 2016; 1 ADMINISTRACIÓN 84 M² 2016; 1 BATERÍA SANITARIA TIPO 1  72 M² 2016; 1 BATERÍA SANITARIA TIPO 3  72 M² 2016; 1 EXTENSIÓN DE ADMINISTRACIÓN  72 M² 2016; 1 BICICLETA RIO 31 M² 2016; 1 ESPERA PARA PADRES 31 M² 2016; 1 CASETA GUARDA 31 M² 2016; 1 COMEDOR 72 M² 2014; 3 EXTENSIONES DE COMEDOR 79 M² 2016; 178 M LINEALES DE PASOS A CUBIERTO 2015; 10 MONITORES PARA AULAS DE 72 M². OBRAS COMPLEMENTARIAS: ESPACIO DE ACOPIO Y RECICLAJE. MALLAS DE TIPO: PERIMETRAL CON MURO DE RETENCIÓN DE 1,2M DE ALTURA Y MALLA DE 2M DE ALTURA Y MALLA CICLÓN CON ZÓCALO DE MAMPOSTERÍA Y MALLA DE 2M DE ALTURA. MURO EN MAMPOSTERÍA, ENZACATADO EN JENGIBRILLO EN ZONAS VERDES E INSTALACIÓN DE JUEGOS INFANTILES TIPO GIMNASIO PARA PREESCOLARES Y ESCOLARES.</t>
  </si>
  <si>
    <t>VENECIA</t>
  </si>
  <si>
    <t>OBRA COMPLEMENTARIA: construcciones tripo EASY: 6 aula adosada, 1 aula materno, 1 aula transcision, 1 Aula de Inlges, 1 aula de musica, albergue para docentes, 1 aaula de religion, aula de trastornos emocionales y de conducta 42 m2, aula de terapis de lenguage 42 m2, aula de problemas de aprendizaje 84m2, 1 bateria sanitaria de estudiantes, 1 bateria sanitaria administrativa, area de juegos para kinder, biblioteca, salade profesores, area de piad, area de administracion, area de fotocopiadora, vestibulo de espera de padres, caseta de guarda, comedor, oficina de juntas de educacion, bodega, area de conserjes, basurero y centro de acopio, parqueo vehicular 7 vehiculos, estacionamiento e bicicletas, aceras perimetrales, cerramiento perimetral con 1 porton vehicular y 2 portones peatonales, sistema de coleccion pluvial, sistema de agua potable, cabezales de concreto 3, 2 sitema FAFA de tanque septico y filtro anaerobico, area techada multiuso 620 m2,  bateria sanitaria para area multiuso, vestodores de area multiuso, oficina y bodega de educacion fisica, bodega de actos cifvicos, bodega de jardineria, paso techado 329 m2, sistema estructural de cimientos T invertida, sistema de columnas y vigas a 2.70 m de altura, entrepiso liviano, losa de entrepiso, gradas y rampas, sitema electrico principal.</t>
  </si>
  <si>
    <t>SAN MIGUEL</t>
  </si>
  <si>
    <t>OBRA PROTOTIPO: 1 AULA ACADEMICA 72 M2, 2 AULA ACADEMICA AGRUPADA 72 M2, 1 PREESCOLAR 84 M2, 1 LABORATORIO IDIOMA INGLES 72 M2, 1 ADMINISTRACION 84 M2, 0.333 CANCHA TECHADA 900 M2, 1 BATERIA SANITARIA TIPO 5 30 M2, 3 BATERIA SANITARIA TIPO 6 16 M2, 1 VESTIDORES 115 M2, 1 CASA MAESTRO 565 M2, 1 BICICLETARIO 31 M2, 1 ESPERA DE PADRES 31 M2, 1 COMEDOR 72 M2.</t>
  </si>
  <si>
    <t>VEINTIOCHO MILLAS</t>
  </si>
  <si>
    <t>CUATRO MILLAS</t>
  </si>
  <si>
    <t>LA MARAVILLA</t>
  </si>
  <si>
    <t>OBRA PROTOTIPO: ÁREA ADMINISTRATIVA 144 M4, 4
AULAS DE PREESOLAR, 1 BATERÍA SANTARIA TIPO 3, 2
AULAS ADOSADAS.
OBRA DE MANTENIMIENTO: DEMOLICIONES VARIAS DE
TECHOS, ESTRUCTURA DE TECHOS, PAREDES, CIELOS
CONTRAPISOS OBRA COMPLEMENTARIA: ÁREA
TECHADA MULTIUSO, COMEDOR 258 M2, PASOS
CUBIERTOS, 2 CASETA DE CONTROL DE ACCESO, ÁREA
DE ESTACIONAMIENTO, TAPIA PERIMETRAL Y PORTONES,
MODIFICACIÓN DE PABELLONES EXISTENTES.MURO DE
RTETENSION, BODEGA. SODA, SISTEMA ELÉCTRICO,</t>
  </si>
  <si>
    <t>LA ESPERANZA</t>
  </si>
  <si>
    <t>LICEO DE MATINA</t>
  </si>
  <si>
    <t>Demolición de espacios existentes de  3900 m2
Construcción de 13 Pabellones Elevados Tipo A de 216 m2 2017 y 2 Pabellones  Elevados Tipo B de 144 m2 2017 que incluya: 30 Módulos de Aulas Académicas Elevadas de 72 m2 2017; 1 Módulo Aula Preescolar  Elevada de 84 m2 2017, 1 Módulo de Administración Elevada de 84 m2 2017, 1 Módulo de Batería Sanitaria Tipo 1 Elevada de 72 m2 2017, 4 Módulos Baterías Sanitarias Tipo 2 Elevadas de 72 m2 2017,  1 Módulo de Comedor Elevado de 84 m2 2017,  9 Módulos de Escalera Elevadas de 80 m2 2017,  7 Módulos de Rampa Elevada de 53 m2 2017 y 17 Módulos de Puente Elevado de 15 m2 2017. Construcción de: Cancha Techada de 900 m2 2016, 1 Vestidores de 115 m2 2016, 1 Caseta de Guarda de 31 m2 2016, 1 Espera de Padres de 31 m2 2016.
Instalación de: Iluminación Exterior, prevista a nivel de tubo de CCTV, Acometida Eléctrica y Puesta a Tierra, Canalización de Tablero Principal y Secundarios, Sistema Contra Incendio.  Adaptación de: 1 Módulo de Aula Preescolar Elevada como Sala de Profesores y  1 Módulo de Aula Académica Elevada como Extensión de Administración y Adaptación Eléctrica de 3 Módulos de Aula Académica como Laboratorio de Cómputo. Instalación de Obras Mecánicas Hidrosanitaria y Pluvial. Instalación de 500 m lineales de malla en panel electrosoldado galvanizado de 2 m de altura, 2 portones vehiculares de 5 m de ancho y 2 portones peatonales de 3 m de ancho. Construcción de: gradería de 97 m2 para cancha techada; 900 m2 de calle vehicular en losa de concreto con cordón y caño; 6 m2 de acopio y reciclaje; 1 soda de 49 m2 (reemplaza la existente).</t>
  </si>
  <si>
    <t>C.T.P. DE BATAAN</t>
  </si>
  <si>
    <t>DEMOLICION COMPLETA DEL ESPACIO, CONSTRUCCION DE 8 PABELLONES DE 5 AULAS C/U, ADMINISTRACION 144 M², 1 COMEDOR DE 216M², ACCESO PRINCIPAL, CERRAMIENTO PERIMETRAL, SISTEMAS DE ACOMETIDAS ELECTROMECANICAS, PARQUEOS.</t>
  </si>
  <si>
    <t>LICEO VENECIA</t>
  </si>
  <si>
    <t>OBRA NUEVA PROTOTIPO: 1 AULA ACADÉMICA AISLADA DE 72 M² 2016; 2 AULAS ACADÉMICAS AGRUPADASDE  72 M² 2016; 1 AULA TÉCNICA DE 72 M2 2016; 2 LABORATORIOS DE CÓMPUTO DE 72 M² 2016; 1 ADMINISTRACIÓN DE 144 M² 2016; 1 BATERÍA SANITARIA TIPO 1 DE 72 M² 2016; 1 BATERÍA SANITARIA TIPO 3 DE 72 M² 2016; 1 EXTENSIÓN DE COMEDOR DE 79 M² 2016; 1 COMEDOR DE 144 M² 2014; 1 ESPERA DE PADRES DE 31 M² 2016; 1 CASETA DE GUARDA DE 31 M² 2016; 338 M² DE PASOS A CUBIERTO 2015. OBRAS DE MANTENIMIENTO MENOR: DEMOLICIÓN DE CIELO RASO, PAREDES LIVIANAS, ACERAS, ESTRUCTURA DE TECHO Y CUBIERTAS; INSTALACIÓN Y PINTURA DE CIELO RASO; CONSTRUCCIÓN DE PAREDES LIVIANAS; PINTURA DE PAREDES EXTERIORES, PAREDES INTERIORES Y PUERTAS METÁLICAS; CONSTRUCCIÓN DE ESTRUCTURA DE TECHO; INSTALACIÓN DE CUBIERTAS CON AISLANTE TÉRMICO, CANOAS Y PRECINTAS; INSTALACIÓN Y PULIDO DE PISO EN TERRAZO; ENCHAPE DE PAREDES EN BAÑOS; SUSTITUCIÓN DE VENTANERÍA EXISTENTE CON CERRAMIENTO EN MALLA ELECTROSOLDADA; INSTALACIÓN Y PINTURA DE ENREJADO EN VENTANAS; RECONSTRUCCIÓN DE ACERAS; SUSTITUCIÓN DE PIEZAS SANITARIAS TALES COMO LAVABOS, INODOROS (LEY 7600) CACHERAS DE MINGITORIOS. OBRAS DE MANTENIMIENTO MAYOR: CONSTRUCCIÓN DE CALLE VEHICULAR CON CORDÓN Y CAÑO; REMODELACIÓN Y AMPLIACIÓN DEL SISTEMA MECÁNICO GENERAL; REMODELACIÓN ELÉCTRICA DE LOS MÓDULOS EXISTENTES; ILUMINACIÓN DE EXTERIORES, CORREDORES Y PASOS A CUBIERTO; ACOMETIDA, PEDESTAL DE MEDIDOR Y PUESTA A TIERRA; ALIMENTADORES Y TABLEROS ELÉCTRICOS; SISTEMA DE ALARMA CONTRA INCENDIO; SISTEMA DE VOZ Y DATOS. OBRAS COMPLEMENTARIAS: CONSTRUCCIÓN DE 6 PILAS CON BEBEDERO DE CONCRETO Y 8 BANCAS DE CONCRETO; INSTALACIÓN DE 3970 M2 DE ENZACATADO EN JENGIBRILLO.</t>
  </si>
  <si>
    <t>UNIDAD PEDAG. RIO CUBA</t>
  </si>
  <si>
    <t>1 AULA DE EDUCACION ESPECIAL, 1 AULA DE COMPUTO 144 M, AULA DE MUSICA, AULA DE HOGAR, 2 AULAS DE EDUCACION ESPECIAL, TALLER DE ARTES INDUSTRIALES, COMPLEMENTARIOS: PASOS CUBIERTOS, MEJORAS DE AULAS DE PRIMARIA, TAPIA PERIMETRAL, AREA DE LACTANCIA Y ENFERMERIA, ESTACIONAMIENTO DE CANCHA TECHADA EVACUACION PLUVIAL, ACCESO AL GIMNACIO, MAYA INTERNA, SODA ESTACIONAMIENTO DE VISITAS, SISTEMA DE VIGILANCIA DE CAMARAS, ACOMETIDA ELECTRICA, ILUMINACION EXTERNA</t>
  </si>
  <si>
    <t>BATAAN</t>
  </si>
  <si>
    <t>CONSTRUCCIÓN DE OBRA NUEVA (PABELLÓN 1, PABELLÓN 2, PABELLÓN 3, PABELLÓN 4, PABELLÓN 5, PABELLÓN 6, PABELLÓN 7, PABELLÓN 8,  COMEDOR 144M2, ADMINISTRACIÓN 144M2 Y CANCHA TECHADA), OBRAS DE MANTENIMIENTO Y OBRAS EXTERIORES EN ESCUELA BATAÁN, CÓDIGO 3367, UBICADA EN LIMÓN, MATINA, BATAÁN.</t>
  </si>
  <si>
    <t>TOLOKSACO</t>
  </si>
  <si>
    <t>CONSTRUCCIÓN DE 1 AULA DE 40M2, BATERÍA DE S.S DE 13M2, UN COMEDOR DE 40M2 Y CASA DEL MAESTRO DE 30 M2, OBRAS COMPLEMENTARIAS EXTERIORES.</t>
  </si>
  <si>
    <t>ALTO PALMERA</t>
  </si>
  <si>
    <t>CONSTRUCCION DE PLAN MAESTRO: OBRA NUEVA: 1 AULA ACADEMICA INDIGENA PROTOTIPO; 1 PALENQUE/RANCHO SEGUN COSTUMBRES; 1 COMEDOR INDIGENA PROTOTIPO; 1 B.S.S. INDIGENA PROTOTIPO ; 1 CASA DEL MAESTRO EN MADERA; 1 OFICINA/BODEGA EN MADERA; OBRAS PROVISIONALES*; OBRAS EXTERIORES COMPLEMENTARIAS**; MEDIANTE LA CONTRATACION DE SERVICIOS PROFESIONALES.</t>
  </si>
  <si>
    <t>POZO AZUL</t>
  </si>
  <si>
    <t>CONSTRUCCION DE OBRA NUEVA: PLAN MAESTRO DE LAS SIGUIENTES OBRAS 1 AULA ACADEMICA INDIGENA PROTOTIPO 1 B.S.S. INDIGENA PROTOTIPO 1 COMEDOR INDIGENA PROTOTIPO1 OFICINA/BODEGA EN MADERA  1 CASA DEL MAESTRO 1 AULA LENGUA MATERNA 1 PALENQUE/RANCHO SEGUN COSTUMBRES OBRAS EXTERIORES COMPLEMENTARIAS MEDIANTE CONTRATACION DE SERVICIOS PROFESIONALES</t>
  </si>
  <si>
    <t>CHUMICO</t>
  </si>
  <si>
    <t>CONSTRUCCION DE OBRA NUEVA: PLAN MAESTRO DE LAS SIGUIENTES OBRAS 2 AULAS ACADEMICAS INDIGENAS PROTOTIPO 1 B.S.S. INDIGENA PROTOTIPO 1 COMEDOR INDIGENA PROTOTIPO1 OFICINA/BODEGA EN MADERA 1 CASA DEL MAESTRO EN MADERA 1 AULA PRESCOLAR EN MADERA 1 AULA ESPECIAL EN MADERA 1 AULA LENGUA MATERNA OBRAS EXTERIORES COMPLEMENTARIAS, MEDIANTE CONTRATACION DE SERVICIOS PROFESIONALES</t>
  </si>
  <si>
    <t>NAMALDI</t>
  </si>
  <si>
    <t>CONSTRUCCION DE OBRA NUEVA: PLAN MAESTRO DE LAS SIGUIENTES OBRAS 2 AULAS ACADEMICAS INDIGENAS PROTOTIPO 1 B.S.S. INDIGENA PROTOTIPO 1 COMEDOR INDIGENA PROTOTIPO 1 OFICINA/BODEGA EN MADERA 1 AULA PRESCOLAR EN MADERA 1 AULA ESPECIAL EN MADERA OBRAS EXTERIORES COMPLEMENTARIAS, MEDIANTE CONTRATACION DE SERVICIOS PROFESIONALES</t>
  </si>
  <si>
    <t>LICEO RURAL NAMALDI</t>
  </si>
  <si>
    <t>CONSTRUCCION DE OBRA NUEVA: PLAN MAESTRO DE LAS SIGUIENTES OBRAS 5 AULAS ACADEMICAS INDIGENAS PROTOTIPO 2 B.S.S. INDIGENA PROTOTIPO1 COMEDOR INDIGENA PROTOTIPO 1 OFICINA/BODEGA EN MADERA 1 PALENQUE/RANCHO SEGUN COSTUMBRES 1 BIBLIOTECA EN MADERA 1 ADMINISTRACION EN MADERA OBRAS EXTERIORES COMPLEMENTARIAS, , MEDIANTE LA CONTRATACION DE SERVICIOS PROFESIONALES</t>
  </si>
  <si>
    <t>PUNTA DE LANZA</t>
  </si>
  <si>
    <t>CONSTRUCCION DE OBRA NUEVA (2 AULAS ACADEMICAS INDIGENAS PROTOTIPO 1 PALENQUE/RANCHO SEGUN COSTUMBRES 1 B.S.S. INDIGENA PROTOTIPO1 COMEDOR INDIGENA PROTOTIPO 1 CASA DEL MAESTRO EN MADERA1 OFICINA/BODEGA EN MADERA) Y OBRAS EXTERIORES COMPLEMENTARIAS, MEDIANTE CONTRATACION DE SERVICIOS PROFESIONALES</t>
  </si>
  <si>
    <t>CERRO AZUL</t>
  </si>
  <si>
    <t xml:space="preserve">CONSTRUCCION DE PLAN MAESTRO: OBRA NUEVA: 1 AULA ACADEMICA INDIGENA PROTOTIPO; 1 B.S.S. INDIGENA PROTOTIPO; 1 COMEDOR INDIGENA PROTOTIPO; 1 PALENQUE/RANCHO SEGUN COSTUMBRES; 1 CASA DEL MAESTRO EN MADERA; 1 OFICINA/BODEGA EN MADERA; 1 AULA LENGUA MATERNA; OBRAS PROVISIONALES*; OBRAS EXTERIORES COMPLEMENTARIAS**; MEDIANTE LA CONTRATACION DE SERVICIOS PROFESIONALES.  </t>
  </si>
  <si>
    <t>SERINACH</t>
  </si>
  <si>
    <t>CONSTRUCCIÓN DE PLAN MAESTRO: 3 AULAS ACADEMICAS  INDIGENA PROTOTIPO, 1 PALENQUE/RANCHO SEGÚN COSTUMBRES, 1 BSS INDIGENA PROTOTIPO, 1 COMEDOR INDIGENA PROTOTIPO, 1 OFICINA/BODEGA EN MADERA, 1 CASA DEL MAESTRO, OBRAS EXTERIORES COMPLEMENTARIAS.</t>
  </si>
  <si>
    <t>LOS PINOS</t>
  </si>
  <si>
    <t>EDUCACION</t>
  </si>
  <si>
    <t>POCOCI</t>
  </si>
  <si>
    <t>LOMAS</t>
  </si>
  <si>
    <t>OBRAS PROTOTIPO: 1 aula aislada, 4 aula adosada, 1 aula
preescolar, 1 comedor de 72 m2, 1 bataeria sanitaria tipo 3, 1
aula para especiales, 1 salón administrativo de 72 m2,
OBRA COMPLEMENTARIA: Demoliciones, movimientos de
tierra, panel principal acometida eléctrica principal y
secundaria, mantenimiento de pozo de agua potable, torre
para tanque de almacemiento de agua potable, siste3ma de
evacuaciónb pluvial, tanque sépticfo y drenajes para bateria
sanitaria, 3 tanques sépticos y drenajes para servicios
sanitarios individuales, área techada multiuso, vestyibulo de
espera para padres, caseta de guarda, ampliación de comedor
36 m2. tapia prefa pénmetrai, malla ciclón perimetral, acera
frontal, pasos cubiertos, albergue3 para maestros.</t>
  </si>
  <si>
    <t>COLORADO</t>
  </si>
  <si>
    <t>I.D.A. LA TRINIDAD</t>
  </si>
  <si>
    <t>CONSTRUCCION DE 1 SALON ADMINISTRATIVO, 1 B.S.S. 5 AULAS ACADEMICAS, 1 AULA PREESCOLAR, 1 COMEDOR, MANTENIMIENTO EN (AULA PARA BILBIOTECA, AULA EDUCACION ESPECIAL), VESTIBULO, MALLA PERIMETRAL, ACOMETIDA EXTERNA, EVACUACION PLUVIAL, CHANCHA TECHADA, PASOS CUBIERTOS, PAGO DE SERVICIOS PROFESIONALES (TRACTO A Y B), CFIA Y BOMBEROS</t>
  </si>
  <si>
    <t>ROXANA</t>
  </si>
  <si>
    <t>LAS BRISAS TORO AMARILLO</t>
  </si>
  <si>
    <t>ANITA GRANDE</t>
  </si>
  <si>
    <t>CONTRUCCION DE OBRA NUEVA PROTOTIPO: 4 AULAS ACADEMICAS DE 72m2, 1 AULA DE PREESCOLAR DE 84m2, 1 AULA DE ENSEÑANZA ESPECIAL DE 72m2, 1 BIBLIOTECA DE 72m2, 1 COMEDOR FDE 720m2, 1 BATERIA SANITARIAS TIPO 3 DE 72m2, 1 ADMINISTRACION DE 72m2 TIPO DIEE 2012, OBRAS EXTERIORES.</t>
  </si>
  <si>
    <t>JIMENEZ</t>
  </si>
  <si>
    <t>ASTÚA PIRIE</t>
  </si>
  <si>
    <t>OBRA PROTOTIPO: CONSTRUCCION DE 1 EDIFICIO DE DOS NIVLES (12 AULAS ACADEMICAS Y 2 BATERIAS SANITARIAS), 1 COMEDOR DE 216 M2, 3 AULAS DE PREESCOLAR, 1 ADMINISTRACION DE 144 M2, 1 AULA DE COMPUTO DE 72 M2. OBRAS COMPLEMENTARIAS: DEMOLISIONES Y MOVIMIENTO DE TIERRAS, PASOS CUBIERTOS, SISTEMA MECANICO, ACOMETIDA ELECTRICA EXTERNA, CIMIENTOS ESPECIALES, TANQUES SEPTICOS, CIERRE PERIMETRAL DE MALLA, CIERRE PERIMETRAL DE TAPIAS.</t>
  </si>
  <si>
    <t>CARIARI</t>
  </si>
  <si>
    <t>LA VICTORIA</t>
  </si>
  <si>
    <t>LAS BRISAS</t>
  </si>
  <si>
    <t>OBRAS PROTOTIPO: 2 aula preescolar, 2 aulas aislada, 7
aula adisada, 1 aula de educación especial, 1 Batería
Sanitaria tipo 4, 1 Batería Sanitaria tipo 3, 1 comedor de 144
m2, 1 área administrativa de 72 m2
OBRAS COMPLEMENTARIAS: movimientos de tierra,
sustitución de suelos, vestíbulo de espera,, pasos cubierto,
área techada multiuso 660 m2, 1 bodega de implemengos de
área multiuso, 1 oficina de educación física, servicios
sanitarios y vestidores en área multiuso, acometida eléctrica
principal y secundaría, caseta de guerda, canalización pluvial,
malla perimetral y tapia perímetral.</t>
  </si>
  <si>
    <t>LA GUARIA</t>
  </si>
  <si>
    <t>OBRA PROTOTIPO: 1 aula aislada, 3 aula adosada, 1 aula de preescola, 1 area adminstrativa 72 m2, 1 comedor 72 m. OBRA COMPLEMENTARIA: movimiento de tierras, demioliciones, sala de juntas. Area de conserjes, bodega de limpieza, fotocopiadora, baetria sanitaria atipica 74 m2, biblioteca, bodega general, area de estudio abierta, ampliacion de comedor, centro de acopio, basurero, area techa multiuso, vestibulo de espera y caseta de guarda, instalacion mecanica, canalizacion pluvial, pasos a cubierto, rampas techadas, area de estacionameinto, calle de acceso, cerramiento perimetral, sistema electrico.</t>
  </si>
  <si>
    <t>LA TERESA</t>
  </si>
  <si>
    <t>OBRAS COMPLEMENTARIAS: albergue para maestro, movimiento de tierras y rellenos, demoliciones, vestibulo de espera, pasos cubiertos, area techada multiuso, panel principal acometida electrica y secundaria, sistema de evacuacion pluvial. tapia prefabricada perimetral, malla ciclon frontal, tanque septico y drenajes para servicios sanitarios, tanque septico y drenaje para servicio snaitario individual, construcion de trorre de agua, acera perimetral frontal, acera interna de albergue</t>
  </si>
  <si>
    <t>CAMPO DE ATERRIZAJE</t>
  </si>
  <si>
    <t xml:space="preserve">OBRAS PROTOTIPO: Construcción de Edificio Tipo DIEE-2016 (1068, 00m²), Edificio Tipo DIEE-2016 (720 m²), Edificio Tipo DIEE-2016(960 m²), Edificio Tipo DIEE-2016(686 m²), 2 ascensores Edificio 2 niveles (40 m²), 2 escaleras Edificio 2 niveles (112,82m²), 1 comedor de 216 m2
OBRAS COMPLEMENTARIAS: 1.00  acometida eléctrica externa, 60.00 m² acondicionamiento para administración, 253.44 m² sala de reuniones, 72.00 m² vivero para hidroponía, 95.00 m² vestíbulo de espera, 12.78 m² castea de vigilancia, 9.00 m² bodega agricultura y mantenimiento de zonas verdes, 774.00 m² pasos cubiertos, 120.00 m?² puentes, 30.00 m² bodega de actos cívicos y banda, 1.00 m² conjunto de juegos (play), 189.00 m² área techada de juegos de preescolar, 1.00 basurero, 2600.00 m³ movimiento de tierras, 1 sala de profesores-PIAT, 30,00 m² de modulación para aula especial, 37,00 m² bodega para prescolar, 30 m² oficina de educación física con bodega, 42 m² bicicletero 113 m² relleno de calles y compactación (movimiento de tierra), 567,16  m² estacionamientos con losa de concreto, 256 m² techo para estacionamiento, 53 m cierre perimetral de prescolar  malla 129,61 m cierre perimetral tapia especial, 290,00 m cierre perimetral PREFA, 200,00 m² evacuación pluvial, 56,24 m² vestidores y servicios sanitarios cancha, 600 m² cancha para futbol cielo abierto, 900.00 m² cancha techada con paredes y gradería
</t>
  </si>
  <si>
    <t>BELLA VISTA</t>
  </si>
  <si>
    <t>COROBICÍ</t>
  </si>
  <si>
    <t>RÓTULO INSTITUCIONAL CON ESTRUCTURA DE SIMBOLOS PATRIOS, RED DE DISTRIBUCIÓN DE AGUA POTABLE</t>
  </si>
  <si>
    <t>CAMPO KENNEDY</t>
  </si>
  <si>
    <t>DEMOLICIÓN DE INSTALACIONES EXISTENTES</t>
  </si>
  <si>
    <t>CAMPO CINCO</t>
  </si>
  <si>
    <t>OBRA NUEVA: 1 Bateria sanitaria tipo 2, 1 aula aislada, 4 aula académica adosada, 4 aula de preescolar. OBRA COMPLEMENTARIA: Area techada de preescolar 162 m2, vestibulo de preescola 40 m, cerramieto perimetral malla ciclón 720 m, piso porcelanato en salon de actos 500 m2, paso cubierto de preescolar 30 m, acometida electrica externa, instalcion pluvial, demoliciones de edificios de preescolar, movimiento de tierra, sustitucion de suelos.</t>
  </si>
  <si>
    <t>PALERMO</t>
  </si>
  <si>
    <t xml:space="preserve">OBRA PROTOTIPO: DOS EDIFICIOS DE DOS NIVELES 1116 M2 C/U, 
OBRA COMPLEMENTARIA:MOVIMIENTO DE TIERRAS, INSTALACIONES MECANICAS, CANALIZACIONES PLUVIALES, PASOS A CUBIERTO, BODEGA. </t>
  </si>
  <si>
    <t>HUETAR</t>
  </si>
  <si>
    <t>OBRAS PROTOTIPO: 3 aulas adosadas, aula de preescolar, Batería Sanitaria tipo 1A, administración de 72 m2, OBRAS COMPLEMENTARIAS: Demoliciones, remodelación de administración existente para usar como aula especial, construcción de cancha multiuso 864 m2, área de espera de padres 23 m2, pasos cubiertos 202 m2, malla ciclón 52 m en aula de preescolar, construcción de tapia perimetral. MANTENIMIENTO:  Cambio de estructura y cubierta de techo e instalación eléctrica en dos aulas (aula 13 y 14).</t>
  </si>
  <si>
    <t>OBRA PROTOTIPO: 1 AULA ACADEMICA 72M2, 2 AULA ACADEMICA AGRUPADA 72M2, 1 AULA PREESCOLAR  84M2, 1 ADMINISTRACION 84M2, 0,33 CANCHA TECHADA 900M2, 1 BATERIA SANITARIA TIPO 5 30M2, 1 BATERIA SANITARIA TIPO 6 16M2, 1 VESTIDORES 115M2, 1 CASA MAESTRO 56M2, 1 BICICLETARIO 31M2, 1 SALA DE PADRES 31M2, 0,5 CASETA DE GUARDA 31M2, 1 COMEDOR 144M2.
OBRA COMPLEMENTARIA: GRADERIA PARA CANCHA TECHADA 48M2, 1 AULA ESPECIALES 72M2, 1 AREA DE CONSERJE Y SALA DE JUNTA EDUCATIVA 72M2, 2 BATERIA SANITARIA TIPO 6 16M2 CANCHA TECHADA, PASO CUBIERTO 60M2, PARQUEO TECHADO PARA DOCENTES 72M2,  DEPOSITO DE BASURA Y AREA DE RECICLAJE 6M2, DEMOLICION DE INSTALACIONES EXISTENTES, MALLA CICLON CON ZOCALO DE MAMPOSTERIA MALLA DE 2M DE ALTURA 300ML, PARED DE MAMPOSTERIA COLUMNAS -BALDOSAS PREFA 441M2, BODEGA DE MATERIALES 18M2, BODEGA PARA PREESCOLAR 4.5M2, AREA TECHADA DE JUEGOS PARA PREESCOLAR 84M2, SERVICIO SANITARIO DOCENTES PREESCOLAR 2.25M2, 1 SISTEMA DE PURIFICACION DE AGUA, 1 TANQUE DE ALMACENAMIENTO DE AGUA POTABLE.</t>
  </si>
  <si>
    <t>LAS PALMITAS</t>
  </si>
  <si>
    <t>OBRA PROTOTIPO: 3 aulas aislada, 9 aulas adosada, 3 baterias sanitarias tipo 2, 1 salon administrativo de 144 m2, 1 comedor de 144 m2, 2 aulas de preescoar, 1 aula de computo, 1 biblioreca de 144 m2. OBRAS DE MEANTENIMIENTO: MEJORAS EN  4 AULAS ACADEMICAS, MEJORAS EN CANCHA EXISTENTE, MONITOR PARA AULAS, MEJORAS DE 1 AULA DE PRESCOLAR. OBRAS COMPLEMENTARIAS: CERRAMIENTO PERIMETRAL 387 M, DEMOLICIONES, CERRAMIENTO EN PREESCOLAR, PASOS A CUBIERTO, BODEGA PARA EDUCACION FISICA E INSTRUMENTOS MUSICALES, EVACUACION PLUVIAL, COLOCACION DE SISTEMAS DE MONITOREO, ACOMETIDA ELECTRICA, VESTIBULO, BODEGA PARA IMPLEMENTOS DEPORTIVOS Y AGRICULTURA, CASA DE MAESTRO, SALA DE EQUIPO INTERDISCIPLINARIO Y PIAT, SALA DE PROFESORES.</t>
  </si>
  <si>
    <t>EL PORVENIR</t>
  </si>
  <si>
    <t>EL CEIBO</t>
  </si>
  <si>
    <t>OBRAS COMPLEMENTARIAS: DEMOLICIONES, MOVIMIENTOS DE TIERRA, MUROS DE CONTENCIÓN, PASOS A CUBIERTA DE UNA Y DOS AGUAS, RAMPA TECHADA, ESTRUCTURA PARA TANQUE DE AGUA, CASA DE MAQUINAS, BARANDAS, MALLA CICLON, PORTON PEATONAL DE 1.40M, PORTON VEHICULAR DE 2,40M, SISTEMA DE ABASTECIMIENTO DE AGUA POTABLE, EXCABACION DE POZO ARTESANAL, TUBERIA PVC SCH 40 DE 25 MM DE DIAMETRO, SISTEMA DE FILTRACION Y CLORADO DE AGUA, CAJA DE VALVULAS, SISTEMA DESAGÜE PLUVIAL, SISTEMA DESAGUE AGUAS NEGRAS, SISTEMA ELECTRICO (ACOMETIDAS Y PEDESTAL).</t>
  </si>
  <si>
    <t>LA PRIMAVERA</t>
  </si>
  <si>
    <t>OBRAS PROTOTIPO: 1 Batería sanitaria tipo 3,1 Aula de
Preescolar, 3 aulas académicas, 1 Área Administrativa de 72
m2, 1 comedor de 72 m2, OBRAS
COMPLEMENTARIAS: Casa de maestro, Área techada
multiuso 864 m.2, vestíbulo de padres 30 m2, canalización
pluvia 200 mi, ampliación del comedor 18 m, sistema de pozo
de agua potable, ciere tapia perimetral 189,86 m, cierre
perimetral malla258,20, movimiento de tierra y sustitución de
suelos 460,80 m3, acometidas eléctricas.</t>
  </si>
  <si>
    <t>CASCADAS</t>
  </si>
  <si>
    <t xml:space="preserve">POR DEFINIR </t>
  </si>
  <si>
    <t>FINCA DOS</t>
  </si>
  <si>
    <t>OBRA PROTOTIPO: Obra prototipo: dos aulas académicas
de 72 m2, un aula de preescolar, un comedor de 144 m2, una
cancha techada, una batería de servicios sanitarios de 38 m2
una administración de 72 m2.
Obra complementaria: construcción de vestíbulo de 36 m2,
Demoliciones totales de infraestructura existente, sustitución
de suelos, movimiento de tierras, acometida eléctrica extema,
pasos cubiertos, acometida de agua potable, canalización
pluvial, cierre perimetral, cerramiento de preescolar, cañería
techada, bodega para mobilab, caseta de vigilancia,
evacuación pluvial, bodega para implementos deportivos.</t>
  </si>
  <si>
    <t>CENTRAL DE GUÁPILES</t>
  </si>
  <si>
    <t>CONSTRUCCION DE EDIFICIO PARA LA SUPERVISION DE POCOCI, GUAPILES UNA PLANTA CON OFICINAS COCINETA, BAÑOS ARCHIVO SALAS DE REUNION, RECEPCION DE ESPERA, PARQUEO BASE Y SUPERFICIE, PASO CUBIERTO, MEJORA DE TAPIA PERIMETRAL Y FRONTAL, SISTEMA PLUVIAL, ELECTRICO Y  MECANICO COMPLETOS, AIRES ACONDICIONADOS, SISTEMAS DE SEGURIDAD, Y MUEBLES BASES PARA LAS LABORES A DESARROLLAR</t>
  </si>
  <si>
    <t>CONSTRUCCION DE 4 EDIFICIOS 2 PISOS, 9 AULAS DE PREESCOLAR, COMEDOR DE 216M2, PARQUEOS, ACCESOS PRINCIPAL Y SERVICIO, PASOS Y RAMPAS TECHADAS, ADMINISTRACION, COOPERTAIVA, Y OBRAS COMPLEMENTARIAS, LABORATORIO DE COMPUTO</t>
  </si>
  <si>
    <t>BUENOS AIRES SUR</t>
  </si>
  <si>
    <t>Obra Nueva: 1 comedor 72 m2, administracion de 72 m2.
Obra complementaria: Demoliciones. Sustitucion de pisos, cubierta de techo, hojalateria, reparacion de estructura de techo, cielos, reparacion de paredes existentes y módulo de puerta, pintura, rejas, instalacion electrica, instalacion de pizarras de pabelón de aulas. Remodelacion de servicio sanitario para discapacitados. Construcción de vestibulo de espera, Acometida eléctrica principal y secundarias.  Cerramiento perimetral. Area techada multiuso. Ampliacion de comedor 36 m2. Sistema séptico y pluvial. Malla de cierre del aula de preescolar. Pasos a cubierto.</t>
  </si>
  <si>
    <t>LA RITA</t>
  </si>
  <si>
    <t>OBRAS DE  MANTENIMIENTO: en pabellón A aulas de la 1 a la 4, en pabellón B aulas de la 1 a la 5, en pabellón C (comedor) reparación de comedor, aulas 1 y 2, muro de concreto armado, en pabellón D (administración y cuatro aulas) administración, computo, sala de profesores, aula 4, en pabellón E biblioteca batería sanitaria, aula 2, aula 3, aula 4, muro de concreto armado, pabellón F reparación de cinco aulas, pabellón G batería sanitaria de Kinder aulas 1, 2, y 3 de Kinder, pabellón H reparación de 3 aulas, reparación de Salón Multiuso, reparación de Supervisión, Otras obras: reparación de Batería sanitaria entre pabellones B y C, Reparación de Pasillos existentes</t>
  </si>
  <si>
    <t>CUATRO ESQUINAS</t>
  </si>
  <si>
    <t>Construcción de:  2 Aula preescolar de 84m2 84,00m2 , 2 Aula aislada de 72m2 tipo DIEE 2012 72m2 , 4 Aula Académica Adosada 72m2, Prototipo DIEE 2012 72m2 , 1 Aula de idiomas 72m2 DIEE-2016  72m2 , 1 Comedor 2009 (144 m²) 144m2 , 1 Batería Sanitaria # 3 - 2012 (72 m²)  6 Inodoros 72m2 , 1 Aula de Cómputo 2012 (72 m²) 72m2 , 1  Administración 72m2 Prototipo DIEE2012 72m2 ,</t>
  </si>
  <si>
    <t>SECTOR NUEVE</t>
  </si>
  <si>
    <t>EL RÓTULO</t>
  </si>
  <si>
    <t xml:space="preserve">OBRA PROTOTIPO: 9 aulas madosadas, 2 baterias sanitarias tipo 1, 1 aula de musica, 1 aula de religion, 2 aulas de educacion especial, 2 aulas de preescolar, 2 aulas de idiomas, 1 aula de computo, 1 comedor 216 m2, 1 administracion 144 m2, pasos cubiertos.
 OBRA COMPLEMENTARIA: 1 salon multiuso, 1 zona de espera y caseta de guarda, malla ciclon de 3.00 m de alto, 2 tanques de agua potable, 1 tanque de agua para incendio, portones vehiculares y peatonales, estacionamiento, calle interna de lastre cemento, tapia perimetral prefabricada, socalo frontal con rejas, sistema de agua potable, sistema de tratamiento de aguas negras, sistema de evacuacion de agus pluviales, acometida electrica, demoliciones, zonas verdes, refuerzo de cimentacion y pisos de aulas, monitor de aulas, refuerzos de cimentacion de pisos y pasos cubiertos, divisines internas en aulas especiales, revestimineto interno de paredes de aula de musica, aceras de acceso a salon multiuso, rutas de evacuacion y barandas, alarma contra incendio, sistema de vigilancia, movimientos de tierras
</t>
  </si>
  <si>
    <t>SAN GERARDO</t>
  </si>
  <si>
    <t>OBRAS PROTIOTIPO: 7 Aulas adosadas, 2 Aulas aisladas, 1 Area administrativa 72m2, 1 comedor 72 m2, 1 bateria sanitaria N°3, 1 bateria sanitaria N°4. OBRAS DE MANTENIMIENTO:  Aula de computo, 2 aulas de preescolar, 1 Aula académica. OBRAS COMPLEMENTARIAS: Area techada multiuso 750 m2, vestidores 94 m2, Gradería 336 m2, Pasillo techado 180 m2, Acometida electrica general, Sistema de agua potable general, Pozo de agua potable, sitema de purificacion de agua, Demolicion de obra existentes, caseta de guarda 9 m2. Vestíbulo de entrada 36 m2. Sistema de evacuacion pluvial, estacionamiento techado 120 m2, malla perimetral 70 m, Tapia prefabricada 320 m.</t>
  </si>
  <si>
    <t>OBRA PROTOTIPO: 3 AULA ADOSADA 72 M2, 1 AULA PREESCOLAR 72 M2, 1 AULA AISLADA 72 M2, 1 ADMINISTRACION 84 M2, 1 BATERIA SANITARIA #2 72 M2.OBRA MANTENIMIENTO MAYOR: 42M2 REPARACION BATERIA SANITARIA EXISTENTE, 900 M2 REPARACION PISO.
OBRA COMPLEMENTARIA: CANCHA TECHADA 32x25 M (800 M2), ADECUACION OFICINA PERSONAL TECNICO (72 M2), OFICINA ADMINISTRATIVA (96 M2), VESTIDORES (76 M2), PARQUEO TECHADO (180 M2), PASILLO TECHADO (360 M2), RELLENO COMPACTADO (1700 M3), MALLA FRONTAL (104 ML), TAPIA PREFABRICADA (300 ML)</t>
  </si>
  <si>
    <t>SANTA ROSA</t>
  </si>
  <si>
    <t>OBRA PROTOTIPO: 1 AULA DE PREESCOLAR, 1 AULA AISLADA, 2 AULA ADOSADA, 1 BATERIA SANITARIA TIPO 4, 1 SALON ADMINISTRATIVO TIPO 3, 1 CASA DE MAESTRO AGRUPADA, 1 COMEDOR DE 72 M2. OBRA COMPLEMENTARIAS: MOVIMIE NTO DE TIERRAS, SUSTITUCION DE SUELOS, VESTIBULO Y SALA DE ESPERA 36 M2, PASOS A CUBIERTO 60 M2, AREA TECHADA MULTIUSOSO 120 M2, ACOMETIDA ELECTRICA, CASETA DE VIGILANCIA 9 M2, CANALIZACION PLUVIAL, CIERRE PERIMETRAL 379 M.</t>
  </si>
  <si>
    <t>SUERRE</t>
  </si>
  <si>
    <t>OBRA PROTOTIPO 3 aula aislada. 7 aula adosada. 5 aula
educación espeaal, 1 biblioteca 72 m2, 1 aula computo 72m2,
1 aula técnica 72 m2, 3 aula preescoiar 84m2, 1 aula abierta 72
OBRA COMPLEMENTARIA: movimiento de tierras,
sustitución de suelos, acometidas electrias prioncipal y
secundarias, instalaciones mecánicas, canalización pluvial,
amoliacion del comedor 72 m2, pasoa a cubierto, área de
fotocopiado 36 m2, enfermería 36 m2, vestibulo de espera y
caseta de guarda, área techada multiuso 546 m2, área de
basurero, cerramiento perimetral, centro d acopio y bodega,
muro de contención, área de estacionamiento.</t>
  </si>
  <si>
    <t>TORO AMARILLO</t>
  </si>
  <si>
    <t xml:space="preserve">OBRA PROTOTIPO: 3 aula aislada, 16 aulas adosada, 1 taller de musica 144 m2, taller de artes industriales 144 m2, 1 comedor de 144 m2. 
OBRA COMPLEMENTARIA: MOVIENTOS DE TIERRAS, DEMOLICIONES, INSTALACION MECANICA, CANALIZACION PLUVIAL, AMPLIACION DE COMEDOR 180M2, PASOS A CUBIERTO, VESTIBULO DE ESPERA Y CASETA DE GUARDA, CERRAMIENTO PERIMETRAL, 1 BATERIA SANITARIA ATIPICA DE 90M2, ADECUACIONES INTERNAS HA AULAS TIPO, SISTEMA ELECTRICO PARCIAL. </t>
  </si>
  <si>
    <t>SAN IGNACIO</t>
  </si>
  <si>
    <t>LAS MERCEDES</t>
  </si>
  <si>
    <t>OBRA PROTOTIPO: CONSTRUCCIÓN DE 2 AULAS DE
PREESCOLAR, 2 BATERÍAS DE SERVICIOS SANITARIOS, 6
AULAS ACADÉMICAS, 1 AULA DE COMPUTO, 1
ADMINISTRACIÓN
OBRAS DE MANTENIMIENTO: MEJORAS A ÁREA
ADMINISTRATIVA EXISTENTE, MEJORAS AL COMEDOR.
MEJORAS A ÁREA TECHADA MULTIUSOS,
MANTENIMIENTO MAYOR EN 4 AULAS ACADÉMICAS.
OBRAS COMPLEMENTARIAS: PASOS CUBERTOS,
ACOMETIDA ELÉCTRICA EXTERNA, CASETA DE
VIGILANCIA, CANALIZACIÓN PLUVIAL</t>
  </si>
  <si>
    <t>CAMPO DOS</t>
  </si>
  <si>
    <t>OBRA PROTOTIPO: Construcción 2 Aulas Aisladas de 72m2 y 10 Adosadas de 72m2 DIEE 2012, 2 Aulas de Preescolar de 84m2 DIEE 2012, 1 Comedor de 144m2 DIEE 2014, 2 Baterías Sanitarias Tipo 2 de 72m2 DIEE 2012, 2 Salones Administrativos Tipo 3 de 72m2 DIEE-2012, 1 Aula de Enseñanza Especial de 84m2 DIEE-2012, 2 Aulas para Materias Especiales de 72m2 DIEE-2012, 1 Batería Sanitaria de 40m2 DIEE 2012.
OBRAS COMPLEMENTARIAS: Demoliciones, Sustitución de Suelos y Rellenos, Sistema Eléctrico Externo (Acometidas Eléctricas y Pedestal), Sistema de Evacuación Pluvial, 3 Tanques Sépticos y Drenajes para Baterías Sanitarias, 3 Tanques Sépticos y Drenajes para Servicio Sanitario Individual, Área Techada Multiuso, Vestíbulo de Espera para Padres, Caseta de Guarda, Tapia Prefabricada Perimetral, Malla Ciclón Perimetral, Acera Perimetral Frontal, Pasos Cubiertos, Torre de Agua Potable.</t>
  </si>
  <si>
    <t>SAN PEDRO</t>
  </si>
  <si>
    <t>OBRAS PROTOTIPO : 1 administración de 72 m2, 1 batería
servicios sanitarios TIPO 4,4 aulas académicas, 1 aula de
educación especial, 1 cOomedor de 72 m2, 2 aula de kínder
OBRAS COMPLEMENTARIAS: acondicionamiento de
espacio para equipo de computo (BODEGA), 1 aula de
especiales apoyo,, cancha techada, vestíbulo de 40 m2.
500m cerramiento perímetral (prefabricado), 200m
cerramiento perímetral (malla), cerramiento de preescolar,
pasos cubiertos, acometida eléctrica extema, evacuación
pluvial general, 330.00m2 de demolición de área existentes,
movimiento de tierras, sustitución de suelos y cimientos</t>
  </si>
  <si>
    <t>EL PRADO</t>
  </si>
  <si>
    <t xml:space="preserve">OBRAS PROTOTIPO: EDIFICIO 2 NIVELES 8 AULAS 1436 m2+ BATERIA SANITARIA - AULA PREESCOLAR DE 84m2 - COMEDOR 144m2, 1 ADMINISTRACION 84 M2, SALA DE PROFESORES 72 M2.
OBRAS COMPLEMENTARIA: Movimiento de Tierras + Demoliciones + Paredes livianas Sala de Juntas y Retardo Mental + Paredes livianas Trastornos y Problemas de Aprendizaje + Bateria Atipica de 72m2 + Ampliacion de Comedor 72m2 + Centro de Acopio 9m2, BODEGA 9m2 + Basurero 4m2 + Area Techada Multiuso-Escenario-Baños-Bodegas 574m2 + Vestibulo de Espera - Caseta de Guarda 72m2 + Acometida Electrica Principal + Acometida Electrica Secundaria + Instalacion Mecanica (Potable-Pluvial-Aguas Negras) + Canalizacion Pluvial + Pasos a Cubierto + Estacionamiento Profesores + Acceso Interno a Edificios + Cerramiento Perimetral Tapia Prefa + Cerramiento Frontal Bloque -Reja + Elevador dos Paradas + Sistema de Seguridad Circuito Cerrado + Sistema de Audio Interno (Altavoces y Sirena) + Sistema de Seguridad (Alarmas) + Sistemas Septicos Nuevos, Rediseño Estructural del edificio de 2 pisos de 1436 m2. 
</t>
  </si>
  <si>
    <t>LICEO DE TICABÁN</t>
  </si>
  <si>
    <t>OBRA PROTOTIPO: 1 Comedor 144 m2, 1 aula ailada, 2 aulas adosadas, 1 aula de idiomas 144 m2, adiministracion tipo 1 -144 m2, 1 laboratorio de cincias 144 m2, edificio de 2 plantas de 12 aulas y 2 baterias sanitarias, escalera para edificio de 2 plantas, 1 aula de computo 72 m2.
OBRA DE MANTENIMIENTO: cuarto de conectividad 72 m2, sala de profesores 144 m2, taller de artes industriales 144 m2
OBRAS COMPLEMENTARIAS: rampa edificio de 2 plantas 80 m2, pasos cubiertos 150 m2, demoliciones 876 m2, movimiento de tierras 1200 m3, sustitucion de suelos 600 m3, vestidores y bateria sanitaria en area multiuso 76 m2, oficina de educacion fisica 20 m2, sustitucion de sistema de agua potable, suistema hidroneumático, sistema de evacuacion pluvial, sistema de bombeo de pozo, vestibulo 36 m2, caseta de vigilancia 8 m2, area multiuso 900 m2, graderias area multiuso 396 m2, rampas 180 m2, red de vigilancia inalambrica, iluminacion externa, acometida electrica principal, marcador de recorrido de vigilancia, muro de gaviones altura 4.00m 36 m lineales, malla frontal 120 m, tapia perimetral 439 m, monitor de techo en aulas 180 m2.</t>
  </si>
  <si>
    <t>LICEO LA RITA</t>
  </si>
  <si>
    <t>OBRA COMPLEMENTARIA: Gimansio, cerramiento perimtral 903 m, cancha de football, pasos a cubierto 240 m2, acceso y estacionamiento.</t>
  </si>
  <si>
    <t>C.T.P. DE POCOCÍ</t>
  </si>
  <si>
    <t>OBRA PROTOTIPO:73 AULAS,30 AULA DE COMPUTO,35 BATERIAS SANITARIAS TIPO 2,PASOA A CUBIERTO,1 AULA DE EDUCACION ESPECIAL. OBRAS DE MANTENIMIENTO: SISTEMA ELECTRICO GENERAL PEDNDIENTE,GIMNASIO ESTRUCTURA Y SISTEMA ELECTRICO,AMPLIACION DE BIBLIOTECA,ORIENTACION(ACONDICIONAMIENTO DE EDIFICIO SECRETARIADO),REMODELACION DEL SISTEMA ELECRICO Y TECHO SODA DIURNO,REMODELACION SISTEMA ELECTRICO Y TECHO SODA NOCTURNO,REMODELACION AREA DE COORDINACION. OBRAS COMPLEMENTARIAS: ELECTRIFICACION SUBTERRASNEA SECTORES NUEVOS,SISTEMA DE POTABILIDAD DE AGUA,SISTEMA DE TEATAMIENTO DE AGUAS RESIDUALES AULAS ACADEMICAS,SISTEMA DE TRATAMIENTO DE AGUAS RESIDUALESAGROINDUSTRIALES CON BIO DIGESTOR,ELECTRIFICACION AGROPECUARIA,GRADERIA-ILIMINACION CANCHA DE FUTBOL,2CANCHA MULTIUSO,PLANTA AGROINDUSTRIA,CENTRO DE ACOPIO,COMEDOR,AUDITORIO,MOVIMIENTOS DE TIERRA AREA TECNICA Y ACADEMICA,BODEGA Y LAVANDERIA,SALON TURISMO,CAFETERIA TURISMO,COCINA TURISMO,LECHERIA,TIENDA DE PRODUCTOS,MATADERO DE POLLOS,PARQUEO Y ESTACIONAMIENTO DE BUSES,PARQUEO DE DE PROFESORES,PARQUEO DE VISITAS,TAPIA PERIMETRAL 1675 m,</t>
  </si>
  <si>
    <t>CINDEA CARIARI</t>
  </si>
  <si>
    <t>CONSTRUCCION DE CANCHA TECHADA 1056M², 40M DE PASO CUBIERTO, CONSTRUCCION DE 2 SERVICIOS SANITARIOS LEY 7600, COSNTRUCCION DE 1 ESCENARIO DE 24 M², CONSTRUCCION DE VESTIDORES DE 115 M² Y OBRAS CONEXAS.</t>
  </si>
  <si>
    <t>LICEO RURAL LA UNION</t>
  </si>
  <si>
    <t>C.T.P. LAS PALMITAS</t>
  </si>
  <si>
    <t>BARRA DE TORTUGUERO</t>
  </si>
  <si>
    <t>EL BALASTRE</t>
  </si>
  <si>
    <t>SEGUN 2016 LA-000024 CARTEL ELECTRONICO DE CONTRATACION DE SERVICIOS PROFESIONALES : CONSTRUCCION DE PLAN MAESTRO. OBRA NUEVA: 3 AULAS ACADEMICAS, 1 AULA PREESCOLAR, 1 ADMINISTRACION, 1 COMEDOR, 1 BSS, CASA DEL MAESTRO Y OBRAS EXTERIORES. DISEÑO REALIZADO MEDIANTE LA CONTRATACION DE SERVICIOS DE PROFESIONALES.</t>
  </si>
  <si>
    <t>LICEO DE CARIARI</t>
  </si>
  <si>
    <t>PROTOTIPOS 2016: BIBLIOTECA 144M2, ADMINISTRACION 84 M2, TALLER DE ARTES INDUSTRIALES 252M2 Y PASOS CUBIERTOS 166M2; OBRAS DE MANTENIMIENTO MENOR Y MAYOR Y OBRAS ATIPICAS</t>
  </si>
  <si>
    <t>LICEO SANTISIMA TRINIDAD</t>
  </si>
  <si>
    <t xml:space="preserve">MANTENIMIENTO MAYOR, COMEDOR, TAPIA PERIMTRAL, OBRA NUEVA, UN PABELLON, 2 EDIFICIOS ADMINISTRATIVOS, 7 AULAS, SALA DE PROFESORES, 2 TALLERES, PASOS TECHADOS, BIBILIOTECA, OBRAS COMPLEMENTARIAS, PAGO DE SERVICIOS PROFESIONALES (TRACTO A Y B) Y ESTUDIOS PRELIMINARES </t>
  </si>
  <si>
    <t>UNION CAMPESINA</t>
  </si>
  <si>
    <t>LA REPARACIÓN DEL POZO U OTRA ALTERNATIVA PARA EL ABASTECIMIENTO DE AGUA.  COMO RECOMENDACIÓN PARA REFORZAR LA OPCIÓN DEL POZO</t>
  </si>
  <si>
    <t>EDUCACIÓN</t>
  </si>
  <si>
    <t>PACUARITO</t>
  </si>
  <si>
    <t>SAN LUIS</t>
  </si>
  <si>
    <t>PUEBLO CIVIL</t>
  </si>
  <si>
    <t>Obra Prototipo: 3 aula especiales de apoyo, 2 baterias de servicios sanitarios, 5 aulas academicas, 2 aula de preescolar, 1 comedor, 1 aula de computo, 1 administruccion.
Obras complementarias: construccion de pasos cubiero, enzacatado y arborizacion, vestibulo, cancha techada, bodega de educacion fisica y oficina del maestro , bodega de instrumentos musicales, bdega general, sistema de tuberia pluvial, cierre perimetral malla de preescolar 42 m, area para conserjes 9 m2, acometida electrica proncipal y secuendaria, caseta de vigilancia 15 m2.</t>
  </si>
  <si>
    <t>I.D.A. LOS ANGELES</t>
  </si>
  <si>
    <t>CELINA</t>
  </si>
  <si>
    <t>SAN RAFAEL</t>
  </si>
  <si>
    <t>CULTIVEZ</t>
  </si>
  <si>
    <t>OBRA COMPLEMENTARIA: construcciones tripo EASY: 3 aula adosada, 1 aula materno, 1 aula transcision, 1 Aula de Ingles, albergue para docentes, 1 aula de religion, 1 aula de computo, aula de trastornos emocionales y de conducta 42 m2, aula de terapia de lenguage 42 m2, aula de RM 42 m2, 1 bateria sanitaria de estudiantes, 1 bateria sanitaria administrativa, biblioteca, salade profesores, area de piad, area de administracion, area de fotocopiadora, vestibulo de espera de padres, caseta de guarda, comedor, oficina de juntas de educacion, bodega, area de conserjes, basurero y centro de acopio, parqueo vehicular 7 vehiculos, estacionamiento e bicicletas, aceras perimetrales, cerramiento perimetral con 1 porton vehicular y 2 portones peatonales, sistema de coleccion pluvial, sistema de agua potable, cabezales de concreto 3, 2 sitema FAFA de tanque septico y filtro anaerobico, area techada multiuso 620 m2,  bateria sanitaria para area multiuso, vestidores de area multiuso, oficina y bodega de educacion fisica, bodega de actos cifvicos, bodega de jardineria, paso techado 329 m2, sistema estructural de cimientos T invertida, sistema de columnas y vigas a 2.70 m de altura, entrepiso liviano, losa de entrepiso, gradas y rampas, sitema electrico principal.</t>
  </si>
  <si>
    <t>NUEVA ESPERANZA</t>
  </si>
  <si>
    <t xml:space="preserve">OBRA PROTOTIPO: 1 ADMINISTRACION DE 72M, 1 COMEDOR DE 72M, 1 AULA PRESCOLAR, 1 EDIFICIO DE DOS NIVELES 2016. OBRAS COMPLEMENTARIAS: CANCHA TECHADA 864M, CIMENTACIONES, TANQUE SEPTICOS MEJORADOS, CANALIZACION PLUVIAL, DEMOLICIONES GENERALES, ACOMENTIDA DE AGUA POTABLE, PASOS CUBIERTOS, EDIFICIO ATIPICO DE DOS NIVELES 432M, </t>
  </si>
  <si>
    <t>FLORIDA</t>
  </si>
  <si>
    <t>MANTENIMIENTO MENOR. DEMOLICIÓN DE 590 M² DE CONSTRUCCIONES EXISTENTES, 170 M² DE PASOS A CUBIERTO, 90 M² DE ACERAS Y 315 M² DE PISO; DEMOLICIÓN 360 M² DE CIELO RASO, CUBIERTAS Y ESTRUCTURA DE TECHO; 1000 M² DE REPELLO Y PINTURA DE PAREDES EXTERIORES E INTERIORES Y DE ENREJADO METÁLICO EN VENTANAS Y PUERTAS; COLOCACIÓN DE 935 M² DE CUBIERTA ESMALTADA CALIBRE 26 Y AISLANTE TÉRMICO Y COLOCACIÓN DE 590 M² DE ESTRUCTURA DE TECHOS; 315 M² DE RESANE DE CONTRAPISO E INSTALACIÓN DE PISO EN TERRAZO; DESMANTELACIÓN Y REUBICACIÓN DE BODEGA EXISTENTE DE 42 M². MANTENIMIENTO MAYOR. ADAPTACIÓN DE AULA DE PREESCOLAR EXISTENTE DE 100 M²COMO COMEDOR; ADAPTACIÓN DE 315 M² DE AULAS EXISTENTES COMO AULAS COMPLEMENTARIAS; AMPLIACIÓN DE 7 M² DE CASETA DE GUARDA. OBRA NUEVA PROTOTIPO. 1 ADMINISTRACIÓN TIPO DIEE 2016 DE 84 M², 1 AULA ACADÉMICA AISLADA TIPO DIEE 2016 DE 72 M², 5 AULAS ACADÉMICAS AGRUPADAS TIPO DIEE 2016 DE 72 M², 1 EXTENSIÓN DE ADMINISTRACIÓN TIPO DIEE 2016 DE 72 M², 1 AULA PREESCOLAR TIPO DIEE 2016 DE 84 M², 1 BATERÍA SANITARIA 2 TIPO DIEE 2016 DE 72 M², 1 BATERÍA SANITARIA 3 TIPO DIEE 2016 DE 72 M², 1 BATERÍA SANITARIA 6 TIPO DIEE 2016 DE 16 M², 780 M² DE PASOS A CUBIERTO TIPO DIEE 2015 Y 320 M² DE MONITORES TIPO DIEE 2016. OBRAS COMPLEMENTARIAS. CONSTRUCCIÓN DE 18 M LINEALES DE PARED LIVIANA MÓVIL EN SALÓN MULTIUSO EXISTENTE, 250 M² DE RAMPA DE CONCRETO CUBIERTA Y 70 M LINEALES DE MURO DE RETENCIÓN DE 2,5 M DE ALTURA; CONSTRUCCIÓN DE 3 PILAS Y BEBEDERO DE CONCRETO, 440 M² DE CALLE DE ACCESO VEHICULAR EN LOSA DE CONCRETO REFORZADO CON CORDÓN Y CAÑO, 25 M² DE ACERAS, CANCHA TECHADA NO PROTOTIPO DE 504 M² CON CERRAMIENTO EN MALLA ELECTROSOLDADA; INSTALACIÓN DE 280 M LINEALES DE MALLA EN PANEL ELECTROSOLDADO GALVANIZADO DE 2 M DE ALTURA, 2 PORTONES PEATONALES DE 2M DE ANCHO, 2 PORTONES PEATONALES DE 3 M DE ANCHO Y 1 PORTÓN VEHICULAR DE 5 M DE ANCHO EN PANEL ELECTROSOLDADO GALVANIZADO; INSTALACIÓN DE RÓTULO DEL CENTRO EDUCATIVO EMPOTRADO EN CONCRETO Y REUBICACIÓN DE ASTAS DE BANDERAS EXISTENTES, INSTALACIÓN DE 6 JUEGOS INFANTILES TIPO MUELLE, 6 JUEGOS INFANTILES TIPO GIMNASO Y   3500 M² DE ENZACATADO EN JENGRIBRILLO. REMODELACIÓN ELÉCTRICA DE LA BATERÍA SANITARIA, COMEDOR, AULAS COMPLEMENTARIAS,  CASETA DE GUARDA, SALÓN MULTIUSO Y LABORATORIO DE CÓMPUTO; ILUMINACIÓN DE CORREDORES Y PASOS TECHADOS. SISTEMA ELÉCTRICO GENERAL: ACOMETIDA, TABLEROS Y SUBTABLEROS, SISTEMA DE ALARMAS CONTRA INCENDIO; SISTEMA DE VOZ Y DATOS. SISTEMA DE RED DE AGUA POTABLE,  DE EVACUACIÓN PLUVIAL Y SANITARIA GENERAL.</t>
  </si>
  <si>
    <t>LA HEREDIANA</t>
  </si>
  <si>
    <t>CONSTRUCCIÓN DE 5 AULAS, 1 COMEDOR, 1 SALA DE PROFESORES, 1 BATERIA SANITARIA, 1 BODEGA,  ADMINISTRACIÓN , 1 AULA DE ENSEÑANZA ESPECIAL, LABORATORIO DE COMPUTO Y OBRAS COMPLEMENTARIAS.</t>
  </si>
  <si>
    <t>GERMANIA</t>
  </si>
  <si>
    <t>LOS ANGELES</t>
  </si>
  <si>
    <t>LA PERLA</t>
  </si>
  <si>
    <t>IMPERIO</t>
  </si>
  <si>
    <t>OBRAS PROTOTIPO: 1 AULA ACADEMICA 72 M2, 3 AULA ACADEMICA AGRUPADA 72 M2, 1 AREA DE ADMINISTRACIÓN 84 M2, 1 LABORATORIO COMPUTO 72 M2, 0,33 CANCHA TECHADA 900 M2, 1 BATERIA SANITARIA TIPO 1 72 M2, 1 BATERIA SANITARIA TIPO 6 16 M2, 1 LABORATORIO DE INGLES 72 M2, 1 ESPERA DE PADRES 31 M2, 1 COMEDOR 144 M2</t>
  </si>
  <si>
    <t>FREEMAN</t>
  </si>
  <si>
    <t>OBRA COMPLEMENTARIA: 3 aula acedemica tipo EASY, 2 aula de kinder tipo EASY, 1 aula de ingles tipo EASY, Albergue para docentes, 1 Aula de trastornos emocionales y de conducta EASY,1  Aula de teAteria saniotaria de estudiantes y bateria sanitaria admionistrativos tipo  EASY, area de juegos para kinder, bilioteca tipo EASY, 1 Sala de profesores y Piat tipo EASY, 1 Aratea administrativa tipo EASY, area de fotocopiadora, 1 Vestibulo de Espera, 12 Caseta de Guarda, 1 comedor, 1 oficina de junta, 1 bodega, 1 azrea de conserjes, cbasurero y centro de acopio, paqueo vehicular, estacionamioneto de bicicletas, aceras perimetrales, cerraiento perimetral, sustema pluvial, sistema de agua potable, sistem séptico, area techada multiuso, bateria sanitariay vestidores area multiuso, oficina y bodega de educacion fisica, bodega de actos civicos, bodega de jardineria,pasos techados, sistema estyructural de cimientos y entrepiso, gradas y rampas, pozo y casa de maquinas, sistema de bombeo, sistema acometida electrica.</t>
  </si>
  <si>
    <t>LICEO RODRIGO SOLANO QUIROS</t>
  </si>
  <si>
    <t>OBRA PROTOTIPO: 27 aulas académicas, 2 laboratorios de
Ingles, 1 taller de artes Industriales, 1 aula de hogar, 2 aulas de
informática, 1 biblioteca, 6 baterías sanitarias, 1 comedor de
288 m2, 1 área administrativa de 72 m2 CINDEA, 1 área
administrativa de 144 m2 Colegio, 7 áreas para personal
administrativo, bodega de expedientes, bodega de
instrumentos de la banda, bodega de herramientas y área de
fotocopiadora.
OBRA COMPLEMENTARIA: Demoliciones generales,
movimiwentos de tierra, sustitución de suelos, acometida
eléctrica principal y secundarias, pasos a cubierto, acometida
de agua potable, rampas y aceras, vestíbulo, caseta de
vigilancia, canalización pluvial, pavimentos, cierre perimetral,
soda</t>
  </si>
  <si>
    <t>CAIRO</t>
  </si>
  <si>
    <t>LICEO MARYLAND</t>
  </si>
  <si>
    <t>LICEO LA ALEGRIA</t>
  </si>
  <si>
    <t>PUENTE VEHICULAR Y PEATONAL DE INGRESO AL CENTRO EDUCATIVO</t>
  </si>
  <si>
    <t>ALEGRIA</t>
  </si>
  <si>
    <t>C.T.P. PADRE ROBERTO EVANS</t>
  </si>
  <si>
    <t>LICEO LA PERLA</t>
  </si>
  <si>
    <t>OBRAS DE MANTENIMIENTO MENOR: DEMOLICIÓN DE ESTRUCTURA DE TECHO, CUBIERTA Y CIELO RASOOBRASDEMANTENIMIENTOMAYOR:REPARACIÓNDELOSASANITARIAENB.S.S.EXISTENTE;RECONSTRUCCIÓNDEPASOTECHADOALTO;CAMBIODEESTRUCTURADETECHO,CUBIERTAYCIELORASO;ADAPTACIÓN DE ESTRUCTURA DE TECHO Y CUBIERTA PARA MONITORES.OBRASPROTOTIPO:1ADMINISTRACIÓNDE84M²2016;1EXTENSIÓNDEADMINISTRACIÓNDE72M²2016;3AULASACADÉMICASADOSADASDE72M²2016;1CUBÍCULODEAPOYODE144M²2016;1AULATÉCNICADE72M²2016;1BATERÍASANITARIATIPO3DE72M²2016;1CASETADEGUARDADE31M²2016; 390 M² DE PASOS A CUBIERTO 2015; 330 M² DE MONITORES 2016.OBRASCOMPLEMENTARIAS:1CANCHATECHADANOPORTOTIPODE504M²;420MLINEALESDEMALLAPERIMETRALENPANELESELECTROSOLDADOS(CON1PORTÓNVEHÍCULARY2PEATONALES);INSTALACIÓNDE300M²DEZACATEENJENGIBRILLO;380M²ENCALLEDEACCESOENCONCRETOPARAVEHÍCULOSDEEMERGENCIA;30 M² DE ACERAS; 1 BICICLETERO NO PROTOTIPO DE 20 M²; OBRAS ELECTROMECÁNICAS GENERALES.</t>
  </si>
  <si>
    <t>NOCTURNO DE SIQUIRRES</t>
  </si>
  <si>
    <t>LICEO RURAL LA CELINA</t>
  </si>
  <si>
    <t>SEGUN OBJETO CONTRACTUAL DE PRESUPUESTO: CONSTRUCCIÓN DE OBRA NUEVA:  PABELLON 1: (4 AULAS ADOSADAS TIPO 2012 CON MODIFICACIONES ELECTRICAS Y  DE CUBIERTA, 1 BATERIA SS TIPO 1A-2012), PABELLON 2:  (4 AULAS ADOSADAS TIPO 2012 CON MODIFICACIONES ELECTRICAS Y DE CUBIERTA, 1 BATERIA SS TIPO 1A-2012), PABELLON 3: (1 AULA ACADÉMICA AISLADA TIPO 2012  CON MODIFICACIONES ELECTRICAS Y DE CUBIERTA,  2 AULAS ADOSADAS TIPO 2012  CON MODIFICACIONES ELECTRICAS Y DE CUBIERTA, 1 BATERIA SS TIPO 4-2012), OBRAS DE MANTENIMIENTO Y OBRAS EXTERIONRES PARA EL LICEO MARYLAND CÓDIGO 4132, UBICADO EN LIMON, SIQUIRRES SIQUIRRES.</t>
  </si>
  <si>
    <t xml:space="preserve">SEGUN 2016 LA-000024 CARTEL ELECTRONICO DE CONTRATACION DE SERVICIOS PROFESIONALES PARA EL DESARROLLO DE OBRA NUEVA Y MANTENIMIENTO MAYOR: 3 AULAS ACADEMICAS PROTOTIPO, 2 B.S.S. PROTOTIPO, 1 ADMINISTRACION (144 M2) PROTOTIPO, OBRAS EXTERIORES COMPLEMENTARIAS*SUSTITUCION DE SISTEMA ELECTRICO SISTEMA PLUVIAL (SUSTITUCION Y CONSTRUCCION) SUSTITUCION DE CIELOS SUSTITUCION DE ESTRUCTURA DE TECHO SUSTITUCION DE CUBIERTA SUSTITUCION DE PISOS SUSTITUCION DE VENTANEARIA (MOSQUITEROS) PINTURA GENERAL DE ACAD. </t>
  </si>
  <si>
    <t>DUERI</t>
  </si>
  <si>
    <t>CONSTRUCCION DE OBRA NUEVA (1 AULA ACADEMICA INDIGENA PROTOTIPO 1 PALENQUE/RANCHO SEGUN COSTUMBRES 1 B.S.S. INDIGENA PROTOTIPO 1 COMEDOR INDIGENA PROTOTIPO 1 CASA DEL MAESTRO EN MADERA 1 OFICINA/BODEGA EN MADERA) Y OBRAS EXTERIORES COMPLEMENTARIAS, MEDIANTE CONTRATACION DE SERVICIOS PROFESIONALES</t>
  </si>
  <si>
    <t>SEGÚN IDP: CONSTRUCCION DE PLAN MAESTRO: 5 AULAS ACADEMICAS PROTOTIPO 1 B.SS. PROTOTIPO, 1 ADMINISTRACION Y ACOPIO DE LIBROS Y OBRAS EXTERIORES COMPLEMENTARIAS, CONTRATACION DE SERVICIOS DE CONSULTORIA PARA EL DISEÑO.</t>
  </si>
  <si>
    <t xml:space="preserve">COLEGIO FLORIDA </t>
  </si>
  <si>
    <t>GANDOCA</t>
  </si>
  <si>
    <t>MANTENIMIENTO DE AULA ADOSADA, MEJORAS EN EL COMEDOR, PASO CUBIERTO, MEJORAS EN CASA DE MAESTRO, MEJORAS EN MALLA PERIMETRAL.</t>
  </si>
  <si>
    <t>TALAMANCA</t>
  </si>
  <si>
    <t>SIXAOLA</t>
  </si>
  <si>
    <t>EL PARQUE</t>
  </si>
  <si>
    <t>CONSTRUCCIÓN DE 3 AULAS ACADEMICAS, 1AULA DE PREESCOLAR, 1 ADMINISTRACIÓN Y 1 COMEDOR, BATERÍAS SANITARIAS.</t>
  </si>
  <si>
    <t>BORDON</t>
  </si>
  <si>
    <t xml:space="preserve">AULA ACADEMICA 72 M, AULA ACADEMICA AGRUPADA 72 M, PREESCOLAR 84 M2, ADMINISTRACION 84 M2 
LABORATORIO COMPUTO 72 M2, CANCHA TECHADA 900 M2, BATERIA SANITARIA TIPO 3 72 M2, BATERIA SANITARIA TIPO 6 16 M2, CASA MAESTRO 56 M2, BICICLETARIO 31 M2, ESPERA DE PADRES 31 M2, CASETA DE GUARDA 31 M2, COMEDOR 144 M2. GRADERIAS PARA CANCHA TECHADA (AMBOS LADOS) 
TANQUE SÉPTICO (DIM MAX 2.3X4.6X1.8) 
RAMPA DE CONCRETO CUBIERTA, DRENAJE SANITARIO, BODEGA DE MATERIALES 
RÓTULO INSTITUCIONAL CON ESTRUCTURA DE SIMBOLOS PATRIOS, RED DE DISTRIBUCIÓN DE AGUA POTABLE , SISTEMA DE TRATAMIENTO DE AGUAS NEGRAS, ACOMETIDAS ELÉCTRICAS SECUNDARIAS (TA+TB+TC+TD), SISTEMA DE INTERCOMUNICACIÓN, SISTEMA DE ILUMINACIÓN EXTERNA 
DEMOLICIÓN DE INSTALACIONES EXISTENTES 
</t>
  </si>
  <si>
    <t>CAHUITA</t>
  </si>
  <si>
    <t>KATSI</t>
  </si>
  <si>
    <t>TELIRE</t>
  </si>
  <si>
    <t>HONE CREEK</t>
  </si>
  <si>
    <t>CONSTRUCCION DE UNA ADMINISTRACION, 1 BATERIA SANITARIA, 2 AULAS ACADEMICAS, DEMOLICIONES, MANTENIMIENTO EN LOS PABELLONES (1,2 Y 3)MOVIMIENTO DE TIERRAS, SISTEMA PLUVIAL, DE AGUAS NEGRAS, POTABLE Y ELECTRICO, CERRAMIENTO PERIMETRAL</t>
  </si>
  <si>
    <t>BRIBRÍ</t>
  </si>
  <si>
    <t>OBRA COMPLEMENTARIA:  Evacuación Pluvial, Abastecimiento Agua Potable, Sistema Sanitario, Acometidas Eléctricas, Sistema de Emergencia, Sistema de Gas, Tanque de Agua y Torre, Portón peatonal de 2,40m, Portón vehicular 5,80m, 230m de malla perimetro abierto y Bodega, Mejoramiento de Fundaciones.</t>
  </si>
  <si>
    <t>BRATSI</t>
  </si>
  <si>
    <t>MATA DE LIMON</t>
  </si>
  <si>
    <t>OBRAS PROTOTIPO: 1 aula de 72 m2, 1 Bateria Sanitaria Tipo 4, 1 comedor de 72 m2.
OBRAS COMPLEMENTARIAS:  Movimiento de Tierra y Relleno, Sustitucion de Suelos, Pasos Cubiertos, Area Techada Multiuso 11x12m, Acometida Electrica Principal, Acometida Electrica Secundarias, Canalizacion Pluvial, Cierre Perimetral, Albergue para maestros, Sitema FAFA, Biojardinera.</t>
  </si>
  <si>
    <t>OLIVIA</t>
  </si>
  <si>
    <t>OBRA PROTOTIPO 3 aula de preescolar. 10 aulas adosadas,
2 aulas aisladas, 1 salón adminstrativo de 72 m2,1 comedor
de 72 m2.1 batana sanitaria tipo 4,1 batería sanitaria Üpo3.
OBRA COMPLEMENTARIA: Movimiento de tierras y relleno,
sustiotucion de suelos, demolición de edificios existentes,
pasos cubiertos, mejoras en área multiuso. acometida eléctrica
principal y secundaria, canalización pluvial, cierre primetral en
malla y en prefabricado de concrerto, albergue para maestro,
modificación de aula de música, modificación de batería
sanitana tipo 4, modificación de aula de música, ampliación de
comedor, división del aula especial, monitor en aulas, casetilla
de vigilancia, vestíbulo de espera, bordillo para
estacionamiento, sistema FAFA, Biojardinera</t>
  </si>
  <si>
    <t>WATSI - VOLIO</t>
  </si>
  <si>
    <t>obra prototipo: 1 comedor 144m2, 3 aulas academicas, 2 aulas de preescolar, 1 bateria de servicios sanitarios tipo 1, area administrativa 72m2. Obras Complemetarias: demoliciones varias, movimientos de tierra y sustitucion de suelos, 1 aula cultural USURE, 1 cancha techada multiuso, pasos a cubierto, rampas y aceras, ingreso techado, tapia perimetral, acometida electrica principal y secundarias, acometida de agua potable, canalizacion pluvial, mantenimiento de modulos existentes (pintura iliminacion, sustitucion de cubiertas, cielos, estructura, cableado, aislante termico).</t>
  </si>
  <si>
    <t>LA CELIA</t>
  </si>
  <si>
    <t>CONSTRUCCIÓN DE 5 AULAS Y 1 BATERÍAS, DEMOLICIÓN DE PAREDES INTERNAS, CONSTRUCCIÓN DE PAREDES LIVIANAS, RAMPAS TECHADAS, CAMBIO CUBIERTAS, CIELOS, PRECINTAS, CANOAS, SISTEMA ELÉCTRICO DE 6 AULAS, ACOMETIDAS ELECTROMECÁNICAS, COLOCACIÓN DE PILOTES, CONSTRUCCIÓN DE CANCHA TECHADA, MANTENIMIENTO PILOTES EXISTENTES.</t>
  </si>
  <si>
    <t>LICEO SIXAOLA</t>
  </si>
  <si>
    <t>DEMOLICION COMPLETA, CONSTRUCCION DE EDIFICIO ATIPCO DOS PLANTAS SOBRE PILOTES, CANCHA TECHADA, CERRAMIENTO PERIMETRAL Y PASOS CUBIERTOS, SISTEMAS ELECTROMECANICOS.</t>
  </si>
  <si>
    <t>COLEGIO SULÁYÖM</t>
  </si>
  <si>
    <t>OBRA PROTOTIPO: 1 aula de computo 72 m2, 6 aulas aulas aisladas, 4 aulas adosadas, 2 bateria sanitaria tipo  1A .
OBRAS COMPLEMENTARIAS: limpieza corte y relleno del terreno, instalaciones provisionales, trazado, demoliciones, cancha multiuso techada, rancho cónico, sistema electrico general, sistema contyra incendio y proteccion humana, accesibilidad persons al medio fisico con discapacidad visual, pasos a cubierto, red de agua potable, acetras y rampas, sistema de aguas negras, sistema de agua pluviales, monitores de tyecho, cierre perimetral, limpieza final</t>
  </si>
  <si>
    <t>C.T.P. DE TALAMANCA</t>
  </si>
  <si>
    <t>CONSTRUCCION DE PABELLON PARA EL PROVOCACIONAL: 3 AULAS ACADEMICAS ,2 TALLERES Y 1 BSS TIPO 3</t>
  </si>
  <si>
    <t>LICEO RURAL CAHUITA</t>
  </si>
  <si>
    <t>LICEO RURAL USEKLA</t>
  </si>
  <si>
    <t xml:space="preserve">OBRA NUEVA: 7 AULAS ACADEMICAS, 1 ADMINISTRACION, 1 BIBLOTECA, 1 COMEDOR, 1 CASA DE MAESTRO, 2 BATERIAS SANITARIAS Y PASOS A CUBIERTOS, INSTALACIONES MECANICA Y ELECTRICA, AREA TECHADA MULTIUSO. </t>
  </si>
  <si>
    <t>I.E.G.B. PARAISO</t>
  </si>
  <si>
    <t>OBRA PROTOTIPO: 3 aula de preescolar, 3 baterías
sanitarias tipo 1A, 1 área administrativa tipo 3, 6 aulas
académicas.
OBRA DE MANTENIMIENTO: mantenimiento de 8 aulas
académicas (sutitucion de estructura y cubierta de techos,
instylacion de monitores en techos, colocación de aislante
térmico, pintura general) OBRAS COMPLEMENTARIAS:
vestíbulo de ingreso y caseta de guareda, comedor, aula de
orientación y enseñanza especial, pasillos cubiertos,
moniotores en las aulas nuevas.</t>
  </si>
  <si>
    <t>LICEO RURAL CHINA KICHA</t>
  </si>
  <si>
    <t xml:space="preserve">OBRA NUEVA: 7 AULAS ACADEMICAS, 1 ADMINISTRACION, 1 BIBLOTECA, 1 COMEDOR, 1 GIMNACIO, 1 CASA DE MAESTRO, 2 BATERIAS SANITARIAS Y PASOS A CUBIERTOS, INSTALACIONES MECANICA Y ELECTRICA. </t>
  </si>
  <si>
    <t>PROGRESO</t>
  </si>
  <si>
    <t>CONSTRUCCIÓN DE 1 AULA DE 40M2, BATERÍA DE S.S DE 13M2, UN COMEDOR DE 40M2 Y OBRAS EXTERIORES</t>
  </si>
  <si>
    <t xml:space="preserve">CONSTRUCCION DE 1 AULA ACADEMICA INDIGENA PROTOTIPO1 B.S.S. INDIGENA PROTOTIPO 1 COMEDOR INDIGENA PROTOTIPO 1 OFICINA/BODEGA EN MADERA OBRAS PROVISIONALES* OBRAS EXTERIORES COMPLEMENTARIAS, MEDIANTE LA CONTRATACION DE SERVICIOS PROFESIONALES </t>
  </si>
  <si>
    <t>MELERUK</t>
  </si>
  <si>
    <t>CONSTRUCCION DE OBRA NUEVA:  1 AULA ACADEMICA INDIGENA PROTOTIPO 1 AULA CULTURAL EN MADERA 1 PALENQUE/RANCHO SEGUN COSTUMBRES 1 B.S.S. INDIGENA PROTOTIPO 1 CASA DEL MAESTRO EN MADERA 1 AULA ESPECIAL EN MADERA 1 AULA PRESCOLAR EN MADERA Y OBRAS EXTERIORES COMPLEMENTARIAS, CONTRATACION DE SERVICIOS DE CONSULTORIA PARA EL DISEÑO</t>
  </si>
  <si>
    <t>RANCHO GRANDE</t>
  </si>
  <si>
    <t>DESARROLLO DE PLAN MAESTRO DE LAS SIGUIENTES OBRAS 1 B.S.S. PROTOTIPO 1 COMEDOR PROTOTIPO1 AULA PRESCOLAR PROTOTIPO 1 AULA ESPECIAL 1 OFICINA OBRAS EXTERIORES COMPLEMENTARIAS* OBRAS DE MANTENIMIENTO MEDIANTE LA CONTRATACION DE SERVICIOS PROFESIONALES</t>
  </si>
  <si>
    <t>MELERUK II</t>
  </si>
  <si>
    <t>CONSTRUCCION DE OBRA NUEVA: 1 AULA ACADEMICA INDIGENA PROTOTIPO, 1 AULA LENGUA MATERNA EN MADERA, 1 AULA PRESCOLAR EN MADERA, 1 B.S.S. INDIGENA PROTOTIPO, 1 AULA ESPECIAL, 1 OFICINA/BODEGA EN MADERA Y OBRAS EXTERIORES COMPLEMENTARIAS, CONTRATACION DE SERVICIOS DE CONSULTORIA PARA EL DISEÑO</t>
  </si>
  <si>
    <t>MONTE DE SIÓN</t>
  </si>
  <si>
    <t>DESARROLLO DE PLAN MAESTRO DE LAS SIGUIENTES OBRAS 2 AULAS ACADEMICAS INDIGENAS PROTOTIPO 1 B.S.S. INDIGENA PROTOTIPO 1 COMEDOR INDIGENA PROTOTIPO 1 PALENQUE/RANCHO SEGUN COSTUMBRES 1 AULA PRESCOLAR EN MADERA 1 OFICINA/BODEGA EN MADERA OBRAS PROVISIONALES* OBRAS EXTERIORES COMPLEMENTARIAS MEDIANTE LA CONTRATACION DE SERVICIOS PROFESIONALES</t>
  </si>
  <si>
    <t xml:space="preserve">CONSTRUCCIÓN DE OBRA NUEVA (PABELLÓN 1: 1 BSS 72m2, 2 Aulas académicas 72m2, 1 Admnistración 72m2, 1 Comedor 72m2) Y OBRAS EXTERIORES </t>
  </si>
  <si>
    <t>DABABLI</t>
  </si>
  <si>
    <t>CONSTRUCCION DE PLAN MAESTRO: 1 AULA ACADEMICA INDIGENA PROTOTIPO, 1 AULA IDIOMA MATERNO, 1 PALENQUE/RANCHO SEGUN COSTUMBRES, 1 B.S.S. INDIGENA PROTOTIPO, 1 COMEDOR INDIGENA PROTOTIPO, 1 CASA DEL MAESTRO EN MADERA, 1 OFICINA/BODEGA EN MADERA Y OBRAS EXTERIORES COMPLEMENTARIAS, CONTRATACION DE SERVICIOS PROFESIONALES PARA DISEÑO</t>
  </si>
  <si>
    <t>LICEO RURAL YORKIN</t>
  </si>
  <si>
    <t>CONSTRUCCION DE OBRA NUEVA: 3 AULAS ACADEMICAS INDIGENAS PROTOTIPO, 1 COMEDOR INDIGENA PROTOTIPO, 1 AULA IDIOMA MATERNO, 1 B.S.S. INDIGENA PROTOTIPO, 1 AREA TECHADA 300M2, 1 OFICINA/BODEGA EN MADERA Y OBRAS EXTERIORES COMPLEMENTARIAS, CONTRATACION DE SERVICIOS PROFESIONALES PARA DISEÑO</t>
  </si>
  <si>
    <t>SHIROLES</t>
  </si>
  <si>
    <t>1 B.S.S PROTOTIPO, 6 AULAS ACADEMICAS PROTOTIPO, 1 LABORATORIO DE COMPUTO, 1 COMEDOR PROTOTIPO, 1 ADMINISTRACION,  OBRAS COMPLEMENTARIAS.
MANTENIMIENTO: CAMBIO DE CUBIERTAS ESTRUCTURAS, SOLERA, SISTEMA ELECTRICO, CANOAS Y BAJANTES, PINTURA EN GENERAL, PISOS Y DEMOLICIONES.</t>
  </si>
  <si>
    <t>DÜCHIRIBATA</t>
  </si>
  <si>
    <t>1 Aula académica indígena prototipo, 1 Batería Sanitaria indígena prototipo, 1 Comedor prototipo indígena, 1 Bodega Oficina en madera, 1 Aula Lengua Materna en madera, 1 Palenque / Rancho según costumbres, 1 Aula Preescolar Prototipo, 1 Albergue para Docentes, 1 Cerramiento Perimetral, Conducción Pluvial, Sistema de Agua Potable, Obras Provisionales, Obras Complementarias.</t>
  </si>
  <si>
    <t>BISÖLA</t>
  </si>
  <si>
    <t>2 Aula académica indígena prototipo, 2 Batería Sanitaria indígena prototipo, 2 Comedor prototipo indígena, 2 Bodega Oficina en madera, 2 Aula Lengua Materna en madera, 2 Palenque / Rancho según costumbres, 1 Aula Preescolar Prototipo, 2 Albergue para Docentes, 2 Cerramiento Perimetral, Conducción Pluvial, Sistema de Agua Potable, Obras Provisionales, Obras Complementarias.</t>
  </si>
  <si>
    <t>JÄBËJUKTÖ</t>
  </si>
  <si>
    <t>KOWA</t>
  </si>
  <si>
    <t>BLEITÖ</t>
  </si>
  <si>
    <t>JÄKTÖKÖLO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</si>
</sst>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quot;CRC&quot;* #,##0.00_);_(&quot;CRC&quot;* \(#,##0.00\);_(&quot;CRC&quot;* &quot;-&quot;??_);_(@_)"/>
    <numFmt numFmtId="165" formatCode="[$-C0A]mmmm\-yy;@"/>
    <numFmt numFmtId="166" formatCode="0_);[Red]\(0\)"/>
  </numFmts>
  <fonts count="9">
    <font>
      <sz val="11"/>
      <color theme="1"/>
      <name val="Calibri"/>
      <family val="2"/>
      <scheme val="minor"/>
    </font>
    <font>
      <sz val="11"/>
      <color theme="1"/>
      <name val="Calibri"/>
      <family val="2"/>
      <scheme val="minor"/>
    </font>
    <font>
      <b/>
      <sz val="11"/>
      <color theme="0"/>
      <name val="Arial Narrow"/>
      <family val="2"/>
    </font>
    <font>
      <b/>
      <sz val="11"/>
      <color rgb="FF000000"/>
      <name val="Arial Narrow"/>
      <family val="2"/>
    </font>
    <font>
      <sz val="11"/>
      <color theme="1"/>
      <name val="Arial Narrow"/>
      <family val="2"/>
    </font>
    <font>
      <b/>
      <sz val="11"/>
      <color theme="1"/>
      <name val="Arial Narrow"/>
      <family val="2"/>
    </font>
    <font>
      <sz val="11"/>
      <name val="Arial Narrow"/>
      <family val="2"/>
    </font>
    <font>
      <sz val="10"/>
      <name val="MS Sans Serif"/>
      <charset val="134"/>
    </font>
    <font>
      <b/>
      <sz val="11"/>
      <color theme="9" tint="-0.249977111117893"/>
      <name val="Arial Narrow"/>
      <family val="2"/>
    </font>
  </fonts>
  <fills count="3">
    <fill>
      <patternFill patternType="none"/>
    </fill>
    <fill>
      <patternFill patternType="gray125"/>
    </fill>
    <fill>
      <patternFill patternType="solid">
        <fgColor theme="8" tint="-0.49998474074526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0" fontId="7" fillId="0" borderId="0"/>
  </cellStyleXfs>
  <cellXfs count="21">
    <xf numFmtId="0" fontId="0" fillId="0" borderId="0" xfId="0"/>
    <xf numFmtId="0" fontId="2" fillId="2" borderId="1" xfId="0" applyFont="1" applyFill="1" applyBorder="1" applyAlignment="1">
      <alignment horizontal="center" vertical="center" wrapText="1"/>
    </xf>
    <xf numFmtId="0" fontId="0" fillId="0" borderId="0" xfId="0" applyAlignment="1">
      <alignment wrapText="1"/>
    </xf>
    <xf numFmtId="0" fontId="3" fillId="0" borderId="1" xfId="0" applyFont="1" applyFill="1" applyBorder="1" applyAlignment="1" applyProtection="1">
      <alignment horizontal="center"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164" fontId="4" fillId="0" borderId="1" xfId="1" applyNumberFormat="1" applyFont="1" applyFill="1" applyBorder="1" applyAlignment="1">
      <alignment vertical="top" wrapText="1"/>
    </xf>
    <xf numFmtId="165" fontId="4" fillId="0" borderId="1" xfId="0" applyNumberFormat="1" applyFont="1" applyFill="1" applyBorder="1" applyAlignment="1">
      <alignment vertical="top" wrapText="1"/>
    </xf>
    <xf numFmtId="166" fontId="6" fillId="0" borderId="1" xfId="1" applyNumberFormat="1" applyFont="1" applyFill="1" applyBorder="1" applyAlignment="1">
      <alignment horizontal="center" vertical="top" wrapText="1"/>
    </xf>
    <xf numFmtId="0" fontId="3" fillId="0" borderId="1" xfId="0" applyFont="1" applyFill="1" applyBorder="1" applyAlignment="1" applyProtection="1">
      <alignment horizontal="left" vertical="center" wrapText="1"/>
    </xf>
    <xf numFmtId="0" fontId="0" fillId="0" borderId="0" xfId="0" applyAlignment="1">
      <alignment horizont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3" fontId="4" fillId="0" borderId="1" xfId="1" applyFont="1" applyFill="1" applyBorder="1" applyAlignment="1">
      <alignment horizontal="center" vertical="center" wrapText="1"/>
    </xf>
    <xf numFmtId="0" fontId="2" fillId="2" borderId="1" xfId="0" applyFont="1" applyFill="1" applyBorder="1" applyAlignment="1">
      <alignment horizontal="right" vertical="center" wrapText="1"/>
    </xf>
    <xf numFmtId="165" fontId="4" fillId="0" borderId="1" xfId="0" applyNumberFormat="1" applyFont="1" applyFill="1" applyBorder="1" applyAlignment="1">
      <alignment horizontal="right" vertical="top" wrapText="1"/>
    </xf>
    <xf numFmtId="0" fontId="0" fillId="0" borderId="0" xfId="0" applyAlignment="1">
      <alignment horizontal="right"/>
    </xf>
    <xf numFmtId="0" fontId="4" fillId="0" borderId="1" xfId="0" applyFont="1" applyFill="1" applyBorder="1" applyAlignment="1">
      <alignment horizontal="right" vertical="top" wrapText="1"/>
    </xf>
    <xf numFmtId="0" fontId="4" fillId="0" borderId="1" xfId="0" applyFont="1" applyFill="1" applyBorder="1" applyAlignment="1">
      <alignment horizontal="left" vertical="center" wrapText="1"/>
    </xf>
    <xf numFmtId="0" fontId="0" fillId="0" borderId="0" xfId="0"/>
  </cellXfs>
  <cellStyles count="3">
    <cellStyle name="Millares 4" xfId="1"/>
    <cellStyle name="Normal" xfId="0" builtinId="0"/>
    <cellStyle name="Normal 9"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mailto:alvaro.moralesn@recope.go.cr" TargetMode="External"/><Relationship Id="rId1" Type="http://schemas.openxmlformats.org/officeDocument/2006/relationships/hyperlink" Target="mailto:alvaro.moralesn@recope.go.cr"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480"/>
  <sheetViews>
    <sheetView tabSelected="1" zoomScaleNormal="100" workbookViewId="0">
      <pane ySplit="1" topLeftCell="A478" activePane="bottomLeft" state="frozen"/>
      <selection pane="bottomLeft" activeCell="L481" sqref="L481"/>
    </sheetView>
  </sheetViews>
  <sheetFormatPr baseColWidth="10" defaultRowHeight="15"/>
  <cols>
    <col min="1" max="1" width="14.7109375" customWidth="1"/>
    <col min="2" max="2" width="36.7109375" customWidth="1"/>
    <col min="3" max="3" width="61.140625" customWidth="1"/>
    <col min="4" max="4" width="24.7109375" customWidth="1"/>
    <col min="5" max="5" width="30" style="11" customWidth="1"/>
    <col min="6" max="6" width="60" customWidth="1"/>
    <col min="8" max="8" width="18.5703125" style="17" customWidth="1"/>
    <col min="9" max="9" width="23.7109375" customWidth="1"/>
    <col min="10" max="10" width="29.42578125" style="17" customWidth="1"/>
    <col min="11" max="11" width="33.42578125" customWidth="1"/>
    <col min="12" max="12" width="19.85546875" customWidth="1"/>
    <col min="13" max="13" width="35.7109375" customWidth="1"/>
    <col min="14" max="14" width="27.7109375" customWidth="1"/>
    <col min="15" max="16" width="0" hidden="1" customWidth="1"/>
    <col min="17" max="17" width="32.7109375" hidden="1" customWidth="1"/>
    <col min="18" max="21" width="0" hidden="1" customWidth="1"/>
    <col min="22" max="22" width="4.7109375" hidden="1" customWidth="1"/>
    <col min="23" max="23" width="21.5703125" customWidth="1"/>
    <col min="24" max="24" width="19.85546875" customWidth="1"/>
    <col min="25" max="25" width="29.85546875" customWidth="1"/>
    <col min="26" max="27" width="40" customWidth="1"/>
  </cols>
  <sheetData>
    <row r="1" spans="1:27" ht="82.5">
      <c r="A1" s="1" t="s">
        <v>104</v>
      </c>
      <c r="B1" s="1" t="s">
        <v>0</v>
      </c>
      <c r="C1" s="1" t="s">
        <v>1</v>
      </c>
      <c r="D1" s="1" t="s">
        <v>2</v>
      </c>
      <c r="E1" s="1" t="s">
        <v>3</v>
      </c>
      <c r="F1" s="1" t="s">
        <v>4</v>
      </c>
      <c r="G1" s="1" t="s">
        <v>5</v>
      </c>
      <c r="H1" s="1" t="s">
        <v>6</v>
      </c>
      <c r="I1" s="1" t="s">
        <v>7</v>
      </c>
      <c r="J1" s="15" t="s">
        <v>8</v>
      </c>
      <c r="K1" s="1" t="s">
        <v>9</v>
      </c>
      <c r="L1" s="1" t="s">
        <v>10</v>
      </c>
      <c r="M1" s="1" t="s">
        <v>11</v>
      </c>
      <c r="N1" s="1" t="s">
        <v>12</v>
      </c>
      <c r="O1" s="1" t="s">
        <v>13</v>
      </c>
      <c r="P1" s="1"/>
      <c r="W1" s="1" t="s">
        <v>1061</v>
      </c>
      <c r="X1" s="1" t="s">
        <v>1057</v>
      </c>
      <c r="Y1" s="1" t="s">
        <v>1058</v>
      </c>
      <c r="Z1" s="1" t="s">
        <v>1059</v>
      </c>
      <c r="AA1" s="1" t="s">
        <v>1060</v>
      </c>
    </row>
    <row r="2" spans="1:27" ht="82.5">
      <c r="A2" s="1" t="s">
        <v>14</v>
      </c>
      <c r="B2" s="3" t="s">
        <v>15</v>
      </c>
      <c r="C2" s="4" t="s">
        <v>16</v>
      </c>
      <c r="D2" s="12" t="s">
        <v>17</v>
      </c>
      <c r="E2" s="12" t="s">
        <v>18</v>
      </c>
      <c r="F2" s="14">
        <v>32400</v>
      </c>
      <c r="G2" s="6" t="s">
        <v>18</v>
      </c>
      <c r="H2" s="18" t="s">
        <v>18</v>
      </c>
      <c r="I2" s="7">
        <v>8057395883</v>
      </c>
      <c r="J2" s="16">
        <v>44409</v>
      </c>
      <c r="K2" s="16">
        <v>44958</v>
      </c>
      <c r="L2" s="5" t="s">
        <v>17</v>
      </c>
      <c r="M2" s="6"/>
      <c r="N2" s="6"/>
      <c r="O2" s="6"/>
      <c r="P2" s="6"/>
      <c r="W2" s="6"/>
      <c r="X2" s="6"/>
      <c r="Y2" s="6"/>
      <c r="Z2" s="6"/>
      <c r="AA2" s="6"/>
    </row>
    <row r="3" spans="1:27" ht="132">
      <c r="A3" s="1" t="s">
        <v>14</v>
      </c>
      <c r="B3" s="10" t="s">
        <v>19</v>
      </c>
      <c r="C3" s="4" t="s">
        <v>20</v>
      </c>
      <c r="D3" s="13" t="s">
        <v>21</v>
      </c>
      <c r="E3" s="12" t="s">
        <v>22</v>
      </c>
      <c r="F3" s="14">
        <v>48800</v>
      </c>
      <c r="G3" s="9" t="s">
        <v>22</v>
      </c>
      <c r="H3" s="18" t="s">
        <v>22</v>
      </c>
      <c r="I3" s="7">
        <v>2252892939.1900001</v>
      </c>
      <c r="J3" s="16">
        <v>42652</v>
      </c>
      <c r="K3" s="16">
        <v>43170</v>
      </c>
      <c r="L3" s="5" t="s">
        <v>23</v>
      </c>
      <c r="M3" s="6" t="s">
        <v>24</v>
      </c>
      <c r="N3" s="6" t="s">
        <v>25</v>
      </c>
      <c r="O3" s="6"/>
      <c r="P3" s="6"/>
      <c r="W3" s="6"/>
      <c r="X3" s="6"/>
      <c r="Y3" s="6"/>
      <c r="Z3" s="6"/>
      <c r="AA3" s="6"/>
    </row>
    <row r="4" spans="1:27" ht="165">
      <c r="A4" s="1" t="s">
        <v>14</v>
      </c>
      <c r="B4" s="3" t="s">
        <v>26</v>
      </c>
      <c r="C4" s="4" t="s">
        <v>27</v>
      </c>
      <c r="D4" s="12" t="s">
        <v>17</v>
      </c>
      <c r="E4" s="12" t="s">
        <v>22</v>
      </c>
      <c r="F4" s="14">
        <v>66174</v>
      </c>
      <c r="G4" s="6" t="s">
        <v>22</v>
      </c>
      <c r="H4" s="18" t="s">
        <v>22</v>
      </c>
      <c r="I4" s="7">
        <v>35327800000</v>
      </c>
      <c r="J4" s="16">
        <v>44927</v>
      </c>
      <c r="K4" s="16">
        <v>45809</v>
      </c>
      <c r="L4" s="5" t="s">
        <v>17</v>
      </c>
      <c r="M4" s="6"/>
      <c r="N4" s="6"/>
      <c r="O4" s="6"/>
      <c r="P4" s="6"/>
      <c r="W4" s="6"/>
      <c r="X4" s="6"/>
      <c r="Y4" s="6"/>
      <c r="Z4" s="6"/>
      <c r="AA4" s="6"/>
    </row>
    <row r="5" spans="1:27" ht="66">
      <c r="A5" s="1" t="s">
        <v>14</v>
      </c>
      <c r="B5" s="3" t="s">
        <v>28</v>
      </c>
      <c r="C5" s="4" t="s">
        <v>29</v>
      </c>
      <c r="D5" s="12" t="s">
        <v>17</v>
      </c>
      <c r="E5" s="12" t="s">
        <v>30</v>
      </c>
      <c r="F5" s="14">
        <v>1000</v>
      </c>
      <c r="G5" s="6" t="s">
        <v>31</v>
      </c>
      <c r="H5" s="18" t="s">
        <v>31</v>
      </c>
      <c r="I5" s="7">
        <v>50000000</v>
      </c>
      <c r="J5" s="16">
        <v>43389</v>
      </c>
      <c r="K5" s="16">
        <v>43424</v>
      </c>
      <c r="L5" s="5" t="s">
        <v>17</v>
      </c>
      <c r="M5" s="6"/>
      <c r="N5" s="6"/>
      <c r="O5" s="6"/>
      <c r="P5" s="6"/>
      <c r="W5" s="6"/>
      <c r="X5" s="6"/>
      <c r="Y5" s="6"/>
      <c r="Z5" s="6"/>
      <c r="AA5" s="6"/>
    </row>
    <row r="6" spans="1:27" ht="66">
      <c r="A6" s="1" t="s">
        <v>14</v>
      </c>
      <c r="B6" s="3" t="s">
        <v>32</v>
      </c>
      <c r="C6" s="4" t="s">
        <v>33</v>
      </c>
      <c r="D6" s="12" t="s">
        <v>17</v>
      </c>
      <c r="E6" s="12" t="s">
        <v>34</v>
      </c>
      <c r="F6" s="14">
        <v>12690</v>
      </c>
      <c r="G6" s="6" t="s">
        <v>22</v>
      </c>
      <c r="H6" s="18" t="s">
        <v>22</v>
      </c>
      <c r="I6" s="7">
        <v>103695100</v>
      </c>
      <c r="J6" s="16">
        <v>43255</v>
      </c>
      <c r="K6" s="16">
        <v>43434</v>
      </c>
      <c r="L6" s="5" t="s">
        <v>17</v>
      </c>
      <c r="M6" s="6" t="s">
        <v>35</v>
      </c>
      <c r="N6" s="6"/>
      <c r="O6" s="6"/>
      <c r="P6" s="6"/>
      <c r="W6" s="6"/>
      <c r="X6" s="6"/>
      <c r="Y6" s="6"/>
      <c r="Z6" s="6"/>
      <c r="AA6" s="6"/>
    </row>
    <row r="7" spans="1:27" ht="82.5">
      <c r="A7" s="1" t="s">
        <v>14</v>
      </c>
      <c r="B7" s="3" t="s">
        <v>36</v>
      </c>
      <c r="C7" s="4" t="s">
        <v>37</v>
      </c>
      <c r="D7" s="12" t="s">
        <v>17</v>
      </c>
      <c r="E7" s="12" t="s">
        <v>30</v>
      </c>
      <c r="F7" s="14">
        <v>1744</v>
      </c>
      <c r="G7" s="6" t="s">
        <v>22</v>
      </c>
      <c r="H7" s="18" t="s">
        <v>38</v>
      </c>
      <c r="I7" s="7" t="s">
        <v>39</v>
      </c>
      <c r="J7" s="16">
        <v>43191</v>
      </c>
      <c r="K7" s="16">
        <v>43373</v>
      </c>
      <c r="L7" s="5" t="s">
        <v>17</v>
      </c>
      <c r="M7" s="6" t="s">
        <v>40</v>
      </c>
      <c r="N7" s="6"/>
      <c r="O7" s="6"/>
      <c r="P7" s="6"/>
      <c r="W7" s="6"/>
      <c r="X7" s="6"/>
      <c r="Y7" s="6"/>
      <c r="Z7" s="6"/>
      <c r="AA7" s="6"/>
    </row>
    <row r="8" spans="1:27" ht="66">
      <c r="A8" s="1" t="s">
        <v>14</v>
      </c>
      <c r="B8" s="3" t="s">
        <v>41</v>
      </c>
      <c r="C8" s="4" t="s">
        <v>42</v>
      </c>
      <c r="D8" s="12" t="s">
        <v>17</v>
      </c>
      <c r="E8" s="12" t="s">
        <v>22</v>
      </c>
      <c r="F8" s="14">
        <v>6500</v>
      </c>
      <c r="G8" s="6" t="s">
        <v>22</v>
      </c>
      <c r="H8" s="18" t="s">
        <v>22</v>
      </c>
      <c r="I8" s="7">
        <v>4975200000</v>
      </c>
      <c r="J8" s="16" t="s">
        <v>43</v>
      </c>
      <c r="K8" s="16" t="s">
        <v>44</v>
      </c>
      <c r="L8" s="5" t="s">
        <v>17</v>
      </c>
      <c r="M8" s="6"/>
      <c r="N8" s="6"/>
      <c r="O8" s="6"/>
      <c r="P8" s="6"/>
      <c r="W8" s="6"/>
      <c r="X8" s="6"/>
      <c r="Y8" s="6"/>
      <c r="Z8" s="6"/>
      <c r="AA8" s="6"/>
    </row>
    <row r="9" spans="1:27" ht="132">
      <c r="A9" s="1" t="s">
        <v>14</v>
      </c>
      <c r="B9" s="3" t="s">
        <v>45</v>
      </c>
      <c r="C9" s="4" t="s">
        <v>46</v>
      </c>
      <c r="D9" s="12" t="s">
        <v>17</v>
      </c>
      <c r="E9" s="12" t="s">
        <v>22</v>
      </c>
      <c r="F9" s="14">
        <v>28000</v>
      </c>
      <c r="G9" s="6" t="s">
        <v>22</v>
      </c>
      <c r="H9" s="18" t="s">
        <v>22</v>
      </c>
      <c r="I9" s="7">
        <v>25200000000</v>
      </c>
      <c r="J9" s="16" t="s">
        <v>47</v>
      </c>
      <c r="K9" s="16" t="s">
        <v>48</v>
      </c>
      <c r="L9" s="5" t="s">
        <v>17</v>
      </c>
      <c r="M9" s="6"/>
      <c r="N9" s="6"/>
      <c r="O9" s="6"/>
      <c r="P9" s="6"/>
      <c r="W9" s="6"/>
      <c r="X9" s="6"/>
      <c r="Y9" s="6"/>
      <c r="Z9" s="6"/>
      <c r="AA9" s="6"/>
    </row>
    <row r="10" spans="1:27" ht="82.5">
      <c r="A10" s="1" t="s">
        <v>14</v>
      </c>
      <c r="B10" s="3" t="s">
        <v>49</v>
      </c>
      <c r="C10" s="4" t="s">
        <v>50</v>
      </c>
      <c r="D10" s="12" t="s">
        <v>17</v>
      </c>
      <c r="E10" s="12" t="s">
        <v>51</v>
      </c>
      <c r="F10" s="14">
        <v>2625</v>
      </c>
      <c r="G10" s="6" t="s">
        <v>51</v>
      </c>
      <c r="H10" s="18" t="s">
        <v>51</v>
      </c>
      <c r="I10" s="7">
        <v>600250000</v>
      </c>
      <c r="J10" s="16" t="s">
        <v>52</v>
      </c>
      <c r="K10" s="16" t="s">
        <v>52</v>
      </c>
      <c r="L10" s="5" t="s">
        <v>17</v>
      </c>
      <c r="M10" s="6"/>
      <c r="N10" s="6"/>
      <c r="O10" s="6"/>
      <c r="P10" s="6"/>
      <c r="W10" s="6"/>
      <c r="X10" s="6"/>
      <c r="Y10" s="6"/>
      <c r="Z10" s="6"/>
      <c r="AA10" s="6"/>
    </row>
    <row r="11" spans="1:27" ht="99">
      <c r="A11" s="1" t="s">
        <v>14</v>
      </c>
      <c r="B11" s="3" t="s">
        <v>53</v>
      </c>
      <c r="C11" s="4" t="s">
        <v>54</v>
      </c>
      <c r="D11" s="12" t="s">
        <v>17</v>
      </c>
      <c r="E11" s="12" t="s">
        <v>51</v>
      </c>
      <c r="F11" s="14">
        <v>2835</v>
      </c>
      <c r="G11" s="6" t="s">
        <v>51</v>
      </c>
      <c r="H11" s="18" t="s">
        <v>51</v>
      </c>
      <c r="I11" s="7">
        <v>98200000</v>
      </c>
      <c r="J11" s="16">
        <v>43313</v>
      </c>
      <c r="K11" s="16">
        <v>43434</v>
      </c>
      <c r="L11" s="5" t="s">
        <v>17</v>
      </c>
      <c r="M11" s="6" t="s">
        <v>40</v>
      </c>
      <c r="N11" s="6"/>
      <c r="O11" s="6"/>
      <c r="P11" s="6"/>
      <c r="W11" s="6"/>
      <c r="X11" s="6"/>
      <c r="Y11" s="6"/>
      <c r="Z11" s="6"/>
      <c r="AA11" s="6"/>
    </row>
    <row r="12" spans="1:27" ht="66">
      <c r="A12" s="1" t="s">
        <v>14</v>
      </c>
      <c r="B12" s="3" t="s">
        <v>55</v>
      </c>
      <c r="C12" s="4" t="s">
        <v>56</v>
      </c>
      <c r="D12" s="12" t="s">
        <v>17</v>
      </c>
      <c r="E12" s="12" t="s">
        <v>30</v>
      </c>
      <c r="F12" s="14">
        <v>74649</v>
      </c>
      <c r="G12" s="6" t="s">
        <v>57</v>
      </c>
      <c r="H12" s="18" t="s">
        <v>58</v>
      </c>
      <c r="I12" s="7">
        <v>5614000</v>
      </c>
      <c r="J12" s="16" t="s">
        <v>59</v>
      </c>
      <c r="K12" s="16" t="s">
        <v>60</v>
      </c>
      <c r="L12" s="5" t="s">
        <v>17</v>
      </c>
      <c r="M12" s="6"/>
      <c r="N12" s="6"/>
      <c r="O12" s="6"/>
      <c r="P12" s="6"/>
      <c r="W12" s="6"/>
      <c r="X12" s="6"/>
      <c r="Y12" s="6"/>
      <c r="Z12" s="6"/>
      <c r="AA12" s="6"/>
    </row>
    <row r="13" spans="1:27" ht="66">
      <c r="A13" s="1" t="s">
        <v>14</v>
      </c>
      <c r="B13" s="3" t="s">
        <v>61</v>
      </c>
      <c r="C13" s="4" t="s">
        <v>56</v>
      </c>
      <c r="D13" s="12" t="s">
        <v>17</v>
      </c>
      <c r="E13" s="12" t="s">
        <v>58</v>
      </c>
      <c r="F13" s="14">
        <v>60000</v>
      </c>
      <c r="G13" s="6" t="s">
        <v>57</v>
      </c>
      <c r="H13" s="18" t="s">
        <v>58</v>
      </c>
      <c r="I13" s="7">
        <v>1597675069</v>
      </c>
      <c r="J13" s="16" t="s">
        <v>52</v>
      </c>
      <c r="K13" s="16" t="s">
        <v>52</v>
      </c>
      <c r="L13" s="5" t="s">
        <v>17</v>
      </c>
      <c r="M13" s="6"/>
      <c r="N13" s="6"/>
      <c r="O13" s="6"/>
      <c r="P13" s="6"/>
      <c r="W13" s="6"/>
      <c r="X13" s="6"/>
      <c r="Y13" s="6"/>
      <c r="Z13" s="6"/>
      <c r="AA13" s="6"/>
    </row>
    <row r="14" spans="1:27" ht="99">
      <c r="A14" s="1" t="s">
        <v>14</v>
      </c>
      <c r="B14" s="3" t="s">
        <v>62</v>
      </c>
      <c r="C14" s="4" t="s">
        <v>63</v>
      </c>
      <c r="D14" s="12" t="s">
        <v>17</v>
      </c>
      <c r="E14" s="12" t="s">
        <v>30</v>
      </c>
      <c r="F14" s="14">
        <v>2976</v>
      </c>
      <c r="G14" s="6" t="s">
        <v>57</v>
      </c>
      <c r="H14" s="18" t="s">
        <v>64</v>
      </c>
      <c r="I14" s="7">
        <v>737335890</v>
      </c>
      <c r="J14" s="16" t="s">
        <v>65</v>
      </c>
      <c r="K14" s="16" t="s">
        <v>66</v>
      </c>
      <c r="L14" s="5" t="s">
        <v>17</v>
      </c>
      <c r="M14" s="6" t="s">
        <v>40</v>
      </c>
      <c r="N14" s="6"/>
      <c r="O14" s="6"/>
      <c r="P14" s="6"/>
      <c r="W14" s="6"/>
      <c r="X14" s="6"/>
      <c r="Y14" s="6"/>
      <c r="Z14" s="6"/>
      <c r="AA14" s="6"/>
    </row>
    <row r="15" spans="1:27" ht="33">
      <c r="A15" s="1" t="s">
        <v>14</v>
      </c>
      <c r="B15" s="3" t="s">
        <v>67</v>
      </c>
      <c r="C15" s="4" t="s">
        <v>68</v>
      </c>
      <c r="D15" s="12" t="s">
        <v>69</v>
      </c>
      <c r="E15" s="12" t="s">
        <v>70</v>
      </c>
      <c r="F15" s="14">
        <v>25000</v>
      </c>
      <c r="G15" s="6" t="s">
        <v>70</v>
      </c>
      <c r="H15" s="18" t="s">
        <v>70</v>
      </c>
      <c r="I15" s="7">
        <v>59545050</v>
      </c>
      <c r="J15" s="16">
        <v>43213</v>
      </c>
      <c r="K15" s="16">
        <v>43301</v>
      </c>
      <c r="L15" s="5" t="s">
        <v>71</v>
      </c>
      <c r="M15" s="6" t="s">
        <v>24</v>
      </c>
      <c r="N15" s="6"/>
      <c r="O15" s="6"/>
      <c r="P15" s="6"/>
      <c r="W15" s="6"/>
      <c r="X15" s="6"/>
      <c r="Y15" s="6"/>
      <c r="Z15" s="6"/>
      <c r="AA15" s="6"/>
    </row>
    <row r="16" spans="1:27" ht="82.5">
      <c r="A16" s="1" t="s">
        <v>14</v>
      </c>
      <c r="B16" s="3" t="s">
        <v>72</v>
      </c>
      <c r="C16" s="4" t="s">
        <v>73</v>
      </c>
      <c r="D16" s="12" t="s">
        <v>17</v>
      </c>
      <c r="E16" s="12" t="s">
        <v>30</v>
      </c>
      <c r="F16" s="14">
        <v>1323</v>
      </c>
      <c r="G16" s="6" t="s">
        <v>70</v>
      </c>
      <c r="H16" s="18" t="s">
        <v>38</v>
      </c>
      <c r="I16" s="7">
        <v>495840490</v>
      </c>
      <c r="J16" s="16">
        <v>43266</v>
      </c>
      <c r="K16" s="16">
        <v>43753</v>
      </c>
      <c r="L16" s="5" t="s">
        <v>17</v>
      </c>
      <c r="M16" s="6" t="s">
        <v>35</v>
      </c>
      <c r="N16" s="6"/>
      <c r="O16" s="6"/>
      <c r="P16" s="6"/>
      <c r="W16" s="6"/>
      <c r="X16" s="6"/>
      <c r="Y16" s="6"/>
      <c r="Z16" s="6"/>
      <c r="AA16" s="6"/>
    </row>
    <row r="17" spans="1:27" ht="99">
      <c r="A17" s="1" t="s">
        <v>14</v>
      </c>
      <c r="B17" s="3" t="s">
        <v>74</v>
      </c>
      <c r="C17" s="4" t="s">
        <v>75</v>
      </c>
      <c r="D17" s="12" t="s">
        <v>76</v>
      </c>
      <c r="E17" s="12" t="s">
        <v>77</v>
      </c>
      <c r="F17" s="14">
        <v>8080</v>
      </c>
      <c r="G17" s="6" t="s">
        <v>70</v>
      </c>
      <c r="H17" s="18" t="s">
        <v>78</v>
      </c>
      <c r="I17" s="7">
        <v>230000000</v>
      </c>
      <c r="J17" s="16">
        <v>43132</v>
      </c>
      <c r="K17" s="16">
        <v>43511</v>
      </c>
      <c r="L17" s="5"/>
      <c r="M17" s="6" t="s">
        <v>79</v>
      </c>
      <c r="N17" s="6"/>
      <c r="O17" s="6"/>
      <c r="P17" s="6"/>
      <c r="W17" s="6"/>
      <c r="X17" s="6"/>
      <c r="Y17" s="6"/>
      <c r="Z17" s="6"/>
      <c r="AA17" s="6"/>
    </row>
    <row r="18" spans="1:27" ht="82.5">
      <c r="A18" s="1" t="s">
        <v>14</v>
      </c>
      <c r="B18" s="3" t="s">
        <v>80</v>
      </c>
      <c r="C18" s="4" t="s">
        <v>81</v>
      </c>
      <c r="D18" s="12" t="s">
        <v>82</v>
      </c>
      <c r="E18" s="12" t="s">
        <v>83</v>
      </c>
      <c r="F18" s="14">
        <v>1033</v>
      </c>
      <c r="G18" s="6" t="s">
        <v>70</v>
      </c>
      <c r="H18" s="18" t="s">
        <v>78</v>
      </c>
      <c r="I18" s="7">
        <v>370440340</v>
      </c>
      <c r="J18" s="16">
        <v>42313</v>
      </c>
      <c r="K18" s="16">
        <v>43327</v>
      </c>
      <c r="L18" s="5"/>
      <c r="M18" s="6" t="s">
        <v>84</v>
      </c>
      <c r="N18" s="6"/>
      <c r="O18" s="6"/>
      <c r="P18" s="6"/>
      <c r="W18" s="6"/>
      <c r="X18" s="6"/>
      <c r="Y18" s="6"/>
      <c r="Z18" s="6"/>
      <c r="AA18" s="6"/>
    </row>
    <row r="19" spans="1:27" ht="99">
      <c r="A19" s="1" t="s">
        <v>14</v>
      </c>
      <c r="B19" s="3" t="s">
        <v>85</v>
      </c>
      <c r="C19" s="4" t="s">
        <v>54</v>
      </c>
      <c r="D19" s="12" t="s">
        <v>17</v>
      </c>
      <c r="E19" s="12" t="s">
        <v>86</v>
      </c>
      <c r="F19" s="14">
        <v>1750</v>
      </c>
      <c r="G19" s="6" t="s">
        <v>70</v>
      </c>
      <c r="H19" s="18" t="s">
        <v>87</v>
      </c>
      <c r="I19" s="7">
        <v>70000000</v>
      </c>
      <c r="J19" s="16">
        <v>42979</v>
      </c>
      <c r="K19" s="16">
        <v>43373</v>
      </c>
      <c r="L19" s="5" t="s">
        <v>17</v>
      </c>
      <c r="M19" s="6" t="s">
        <v>40</v>
      </c>
      <c r="N19" s="6"/>
      <c r="O19" s="6"/>
      <c r="P19" s="6"/>
      <c r="W19" s="6"/>
      <c r="X19" s="6"/>
      <c r="Y19" s="6"/>
      <c r="Z19" s="6"/>
      <c r="AA19" s="6"/>
    </row>
    <row r="20" spans="1:27" ht="82.5">
      <c r="A20" s="1" t="s">
        <v>14</v>
      </c>
      <c r="B20" s="3" t="s">
        <v>88</v>
      </c>
      <c r="C20" s="4" t="s">
        <v>89</v>
      </c>
      <c r="D20" s="12" t="s">
        <v>17</v>
      </c>
      <c r="E20" s="12" t="s">
        <v>30</v>
      </c>
      <c r="F20" s="14">
        <v>4500</v>
      </c>
      <c r="G20" s="6" t="s">
        <v>90</v>
      </c>
      <c r="H20" s="18" t="s">
        <v>91</v>
      </c>
      <c r="I20" s="7">
        <v>5750000000</v>
      </c>
      <c r="J20" s="16">
        <v>43524</v>
      </c>
      <c r="K20" s="16">
        <v>43889</v>
      </c>
      <c r="L20" s="5" t="s">
        <v>17</v>
      </c>
      <c r="M20" s="6"/>
      <c r="N20" s="6"/>
      <c r="O20" s="6"/>
      <c r="P20" s="6"/>
      <c r="W20" s="6"/>
      <c r="X20" s="6"/>
      <c r="Y20" s="6"/>
      <c r="Z20" s="6"/>
      <c r="AA20" s="6"/>
    </row>
    <row r="21" spans="1:27" ht="346.5">
      <c r="A21" s="1" t="s">
        <v>14</v>
      </c>
      <c r="B21" s="3" t="s">
        <v>92</v>
      </c>
      <c r="C21" s="4" t="s">
        <v>93</v>
      </c>
      <c r="D21" s="12" t="s">
        <v>94</v>
      </c>
      <c r="E21" s="12" t="s">
        <v>30</v>
      </c>
      <c r="F21" s="14">
        <v>14100</v>
      </c>
      <c r="G21" s="6" t="s">
        <v>90</v>
      </c>
      <c r="H21" s="18" t="s">
        <v>95</v>
      </c>
      <c r="I21" s="7">
        <v>7307000000</v>
      </c>
      <c r="J21" s="16">
        <v>42803</v>
      </c>
      <c r="K21" s="16">
        <v>43503</v>
      </c>
      <c r="L21" s="5" t="s">
        <v>96</v>
      </c>
      <c r="M21" s="6" t="s">
        <v>97</v>
      </c>
      <c r="N21" s="6"/>
      <c r="O21" s="6"/>
      <c r="P21" s="6"/>
      <c r="W21" s="6"/>
      <c r="X21" s="6"/>
      <c r="Y21" s="6"/>
      <c r="Z21" s="6"/>
      <c r="AA21" s="6"/>
    </row>
    <row r="22" spans="1:27" ht="82.5">
      <c r="A22" s="1" t="s">
        <v>14</v>
      </c>
      <c r="B22" s="3" t="s">
        <v>98</v>
      </c>
      <c r="C22" s="4" t="s">
        <v>99</v>
      </c>
      <c r="D22" s="12" t="s">
        <v>17</v>
      </c>
      <c r="E22" s="12" t="s">
        <v>30</v>
      </c>
      <c r="F22" s="14">
        <v>895</v>
      </c>
      <c r="G22" s="6" t="s">
        <v>90</v>
      </c>
      <c r="H22" s="18" t="s">
        <v>100</v>
      </c>
      <c r="I22" s="7">
        <v>569129899</v>
      </c>
      <c r="J22" s="16">
        <v>43617</v>
      </c>
      <c r="K22" s="16">
        <v>44227</v>
      </c>
      <c r="L22" s="5" t="s">
        <v>17</v>
      </c>
      <c r="M22" s="6" t="s">
        <v>35</v>
      </c>
      <c r="N22" s="6"/>
      <c r="O22" s="6"/>
      <c r="P22" s="6"/>
      <c r="W22" s="6"/>
      <c r="X22" s="6"/>
      <c r="Y22" s="6"/>
      <c r="Z22" s="6"/>
      <c r="AA22" s="6"/>
    </row>
    <row r="23" spans="1:27" ht="99">
      <c r="A23" s="1" t="s">
        <v>14</v>
      </c>
      <c r="B23" s="3" t="s">
        <v>101</v>
      </c>
      <c r="C23" s="4" t="s">
        <v>102</v>
      </c>
      <c r="D23" s="12" t="s">
        <v>17</v>
      </c>
      <c r="E23" s="12" t="s">
        <v>103</v>
      </c>
      <c r="F23" s="14">
        <v>291</v>
      </c>
      <c r="G23" s="6" t="s">
        <v>90</v>
      </c>
      <c r="H23" s="18" t="s">
        <v>100</v>
      </c>
      <c r="I23" s="7">
        <v>82268550</v>
      </c>
      <c r="J23" s="16">
        <v>41913</v>
      </c>
      <c r="K23" s="16">
        <v>43405</v>
      </c>
      <c r="L23" s="5" t="s">
        <v>17</v>
      </c>
      <c r="M23" s="6" t="s">
        <v>35</v>
      </c>
      <c r="N23" s="6"/>
      <c r="O23" s="6"/>
      <c r="P23" s="6"/>
      <c r="W23" s="6"/>
      <c r="X23" s="6"/>
      <c r="Y23" s="6"/>
      <c r="Z23" s="6"/>
      <c r="AA23" s="6"/>
    </row>
    <row r="24" spans="1:27" ht="66">
      <c r="A24" s="1" t="s">
        <v>105</v>
      </c>
      <c r="B24" s="3" t="s">
        <v>106</v>
      </c>
      <c r="C24" s="4" t="s">
        <v>107</v>
      </c>
      <c r="D24" s="12" t="s">
        <v>108</v>
      </c>
      <c r="E24" s="12" t="s">
        <v>22</v>
      </c>
      <c r="F24" s="14" t="s">
        <v>109</v>
      </c>
      <c r="G24" s="6" t="s">
        <v>18</v>
      </c>
      <c r="H24" s="18" t="s">
        <v>18</v>
      </c>
      <c r="I24" s="7">
        <v>5650000</v>
      </c>
      <c r="J24" s="16"/>
      <c r="K24" s="16"/>
      <c r="L24" s="5" t="s">
        <v>108</v>
      </c>
      <c r="M24" s="6" t="s">
        <v>110</v>
      </c>
      <c r="N24" s="6" t="s">
        <v>111</v>
      </c>
      <c r="O24" s="6" t="s">
        <v>112</v>
      </c>
      <c r="P24" s="6">
        <v>0</v>
      </c>
      <c r="Q24">
        <v>5650000</v>
      </c>
      <c r="R24" t="s">
        <v>113</v>
      </c>
      <c r="S24" t="s">
        <v>114</v>
      </c>
      <c r="T24" t="s">
        <v>115</v>
      </c>
      <c r="U24" t="s">
        <v>116</v>
      </c>
      <c r="V24" t="s">
        <v>117</v>
      </c>
      <c r="W24" s="6"/>
      <c r="X24" s="6"/>
      <c r="Y24" s="6"/>
      <c r="Z24" s="6"/>
      <c r="AA24" s="6"/>
    </row>
    <row r="25" spans="1:27" ht="82.5">
      <c r="A25" s="1" t="s">
        <v>105</v>
      </c>
      <c r="B25" s="3" t="s">
        <v>118</v>
      </c>
      <c r="C25" s="4" t="s">
        <v>119</v>
      </c>
      <c r="D25" s="12" t="s">
        <v>108</v>
      </c>
      <c r="E25" s="12" t="s">
        <v>22</v>
      </c>
      <c r="F25" s="14" t="s">
        <v>120</v>
      </c>
      <c r="G25" s="6" t="s">
        <v>18</v>
      </c>
      <c r="H25" s="18" t="s">
        <v>121</v>
      </c>
      <c r="I25" s="7">
        <v>5650000</v>
      </c>
      <c r="J25" s="16"/>
      <c r="K25" s="16"/>
      <c r="L25" s="5" t="s">
        <v>108</v>
      </c>
      <c r="M25" s="6" t="s">
        <v>110</v>
      </c>
      <c r="N25" s="6"/>
      <c r="O25" s="6" t="s">
        <v>122</v>
      </c>
      <c r="P25" s="6">
        <v>0</v>
      </c>
      <c r="Q25">
        <v>5650000</v>
      </c>
      <c r="R25" t="s">
        <v>123</v>
      </c>
      <c r="S25" t="s">
        <v>124</v>
      </c>
      <c r="T25" t="s">
        <v>115</v>
      </c>
      <c r="U25" t="s">
        <v>116</v>
      </c>
      <c r="V25" t="s">
        <v>125</v>
      </c>
      <c r="W25" s="6"/>
      <c r="X25" s="6"/>
      <c r="Y25" s="6"/>
      <c r="Z25" s="6"/>
      <c r="AA25" s="6"/>
    </row>
    <row r="26" spans="1:27" ht="66">
      <c r="A26" s="1" t="s">
        <v>105</v>
      </c>
      <c r="B26" s="3" t="s">
        <v>126</v>
      </c>
      <c r="C26" s="4" t="s">
        <v>127</v>
      </c>
      <c r="D26" s="12" t="s">
        <v>108</v>
      </c>
      <c r="E26" s="12" t="s">
        <v>22</v>
      </c>
      <c r="F26" s="14" t="s">
        <v>128</v>
      </c>
      <c r="G26" s="6" t="s">
        <v>18</v>
      </c>
      <c r="H26" s="18" t="s">
        <v>129</v>
      </c>
      <c r="I26" s="7">
        <v>101699030</v>
      </c>
      <c r="J26" s="16">
        <v>43283</v>
      </c>
      <c r="K26" s="16"/>
      <c r="L26" s="5" t="s">
        <v>130</v>
      </c>
      <c r="M26" s="6" t="s">
        <v>110</v>
      </c>
      <c r="N26" s="6"/>
      <c r="O26" s="6" t="s">
        <v>131</v>
      </c>
      <c r="P26" s="6">
        <v>0</v>
      </c>
      <c r="Q26">
        <v>101699030</v>
      </c>
      <c r="R26" t="s">
        <v>108</v>
      </c>
      <c r="S26" t="s">
        <v>132</v>
      </c>
      <c r="T26" t="s">
        <v>133</v>
      </c>
      <c r="U26" t="s">
        <v>116</v>
      </c>
      <c r="V26" t="s">
        <v>134</v>
      </c>
      <c r="W26" s="6"/>
      <c r="X26" s="6"/>
      <c r="Y26" s="6"/>
      <c r="Z26" s="6"/>
      <c r="AA26" s="6"/>
    </row>
    <row r="27" spans="1:27" ht="99">
      <c r="A27" s="1" t="s">
        <v>105</v>
      </c>
      <c r="B27" s="3" t="s">
        <v>135</v>
      </c>
      <c r="C27" s="4" t="s">
        <v>107</v>
      </c>
      <c r="D27" s="12" t="s">
        <v>108</v>
      </c>
      <c r="E27" s="12" t="s">
        <v>22</v>
      </c>
      <c r="F27" s="14" t="s">
        <v>136</v>
      </c>
      <c r="G27" s="6" t="s">
        <v>18</v>
      </c>
      <c r="H27" s="18" t="s">
        <v>137</v>
      </c>
      <c r="I27" s="7">
        <v>9220000</v>
      </c>
      <c r="J27" s="16"/>
      <c r="K27" s="16"/>
      <c r="L27" s="5" t="s">
        <v>108</v>
      </c>
      <c r="M27" s="6" t="s">
        <v>110</v>
      </c>
      <c r="N27" s="6"/>
      <c r="O27" s="6" t="s">
        <v>138</v>
      </c>
      <c r="P27" s="6">
        <v>0</v>
      </c>
      <c r="Q27">
        <v>9220000</v>
      </c>
      <c r="R27" t="s">
        <v>139</v>
      </c>
      <c r="S27" t="s">
        <v>124</v>
      </c>
      <c r="T27" t="s">
        <v>115</v>
      </c>
      <c r="U27" t="s">
        <v>116</v>
      </c>
      <c r="V27" t="s">
        <v>140</v>
      </c>
      <c r="W27" s="6"/>
      <c r="X27" s="6"/>
      <c r="Y27" s="6"/>
      <c r="Z27" s="6"/>
      <c r="AA27" s="6"/>
    </row>
    <row r="28" spans="1:27" ht="82.5">
      <c r="A28" s="1" t="s">
        <v>105</v>
      </c>
      <c r="B28" s="3" t="s">
        <v>141</v>
      </c>
      <c r="C28" s="4" t="s">
        <v>142</v>
      </c>
      <c r="D28" s="12" t="s">
        <v>108</v>
      </c>
      <c r="E28" s="12" t="s">
        <v>22</v>
      </c>
      <c r="F28" s="14" t="s">
        <v>143</v>
      </c>
      <c r="G28" s="6" t="s">
        <v>18</v>
      </c>
      <c r="H28" s="18" t="s">
        <v>121</v>
      </c>
      <c r="I28" s="7">
        <v>194179614.22</v>
      </c>
      <c r="J28" s="16"/>
      <c r="K28" s="16"/>
      <c r="L28" s="5" t="s">
        <v>108</v>
      </c>
      <c r="M28" s="6" t="s">
        <v>110</v>
      </c>
      <c r="N28" s="6"/>
      <c r="O28" s="6" t="s">
        <v>144</v>
      </c>
      <c r="P28" s="6">
        <v>0</v>
      </c>
      <c r="Q28">
        <v>194179614.22</v>
      </c>
      <c r="R28" t="s">
        <v>145</v>
      </c>
      <c r="S28" t="s">
        <v>114</v>
      </c>
      <c r="T28" t="s">
        <v>115</v>
      </c>
      <c r="U28" t="s">
        <v>116</v>
      </c>
      <c r="V28" t="s">
        <v>146</v>
      </c>
      <c r="W28" s="6"/>
      <c r="X28" s="6"/>
      <c r="Y28" s="6"/>
      <c r="Z28" s="6"/>
      <c r="AA28" s="6"/>
    </row>
    <row r="29" spans="1:27" ht="49.5">
      <c r="A29" s="1" t="s">
        <v>147</v>
      </c>
      <c r="B29" s="3" t="s">
        <v>148</v>
      </c>
      <c r="C29" s="4" t="s">
        <v>149</v>
      </c>
      <c r="D29" s="12" t="s">
        <v>150</v>
      </c>
      <c r="E29" s="12" t="s">
        <v>151</v>
      </c>
      <c r="F29" s="14" t="s">
        <v>150</v>
      </c>
      <c r="G29" s="6" t="s">
        <v>18</v>
      </c>
      <c r="H29" s="18" t="s">
        <v>152</v>
      </c>
      <c r="I29" s="7">
        <v>52532000</v>
      </c>
      <c r="J29" s="16" t="s">
        <v>153</v>
      </c>
      <c r="K29" s="16" t="s">
        <v>153</v>
      </c>
      <c r="L29" s="5" t="s">
        <v>153</v>
      </c>
      <c r="M29" s="6"/>
      <c r="N29" s="6"/>
      <c r="O29" s="6"/>
      <c r="P29" s="6"/>
      <c r="W29" s="6"/>
      <c r="X29" s="6"/>
      <c r="Y29" s="6"/>
      <c r="Z29" s="6"/>
      <c r="AA29" s="6"/>
    </row>
    <row r="30" spans="1:27" ht="49.5">
      <c r="A30" s="1" t="s">
        <v>105</v>
      </c>
      <c r="B30" s="3" t="s">
        <v>154</v>
      </c>
      <c r="C30" s="4" t="s">
        <v>155</v>
      </c>
      <c r="D30" s="12" t="s">
        <v>108</v>
      </c>
      <c r="E30" s="12" t="s">
        <v>22</v>
      </c>
      <c r="F30" s="14" t="s">
        <v>108</v>
      </c>
      <c r="G30" s="6" t="s">
        <v>22</v>
      </c>
      <c r="H30" s="18" t="s">
        <v>156</v>
      </c>
      <c r="I30" s="7">
        <v>110041366.48999999</v>
      </c>
      <c r="J30" s="16"/>
      <c r="K30" s="16"/>
      <c r="L30" s="5" t="s">
        <v>108</v>
      </c>
      <c r="M30" s="6" t="s">
        <v>157</v>
      </c>
      <c r="N30" s="6"/>
      <c r="O30" s="6" t="s">
        <v>158</v>
      </c>
      <c r="P30" s="6">
        <v>0</v>
      </c>
      <c r="Q30">
        <v>110041366.48999999</v>
      </c>
      <c r="R30" t="s">
        <v>159</v>
      </c>
      <c r="S30" t="s">
        <v>124</v>
      </c>
      <c r="T30" t="s">
        <v>133</v>
      </c>
      <c r="U30" t="s">
        <v>116</v>
      </c>
      <c r="V30" t="s">
        <v>160</v>
      </c>
      <c r="W30" s="6"/>
      <c r="X30" s="6"/>
      <c r="Y30" s="6"/>
      <c r="Z30" s="6"/>
      <c r="AA30" s="6"/>
    </row>
    <row r="31" spans="1:27" ht="66">
      <c r="A31" s="1" t="s">
        <v>105</v>
      </c>
      <c r="B31" s="3" t="s">
        <v>161</v>
      </c>
      <c r="C31" s="4" t="s">
        <v>162</v>
      </c>
      <c r="D31" s="12" t="s">
        <v>108</v>
      </c>
      <c r="E31" s="12" t="s">
        <v>22</v>
      </c>
      <c r="F31" s="14" t="s">
        <v>108</v>
      </c>
      <c r="G31" s="6" t="s">
        <v>22</v>
      </c>
      <c r="H31" s="18" t="s">
        <v>163</v>
      </c>
      <c r="I31" s="7">
        <v>9000000</v>
      </c>
      <c r="J31" s="16"/>
      <c r="K31" s="16"/>
      <c r="L31" s="5" t="s">
        <v>108</v>
      </c>
      <c r="M31" s="6" t="s">
        <v>110</v>
      </c>
      <c r="N31" s="6"/>
      <c r="O31" s="6" t="s">
        <v>164</v>
      </c>
      <c r="P31" s="6">
        <v>0</v>
      </c>
      <c r="Q31">
        <v>9000000</v>
      </c>
      <c r="R31" t="s">
        <v>165</v>
      </c>
      <c r="S31" t="s">
        <v>114</v>
      </c>
      <c r="T31" t="s">
        <v>166</v>
      </c>
      <c r="U31" t="s">
        <v>116</v>
      </c>
      <c r="V31" t="s">
        <v>167</v>
      </c>
      <c r="W31" s="6"/>
      <c r="X31" s="6"/>
      <c r="Y31" s="6"/>
      <c r="Z31" s="6"/>
      <c r="AA31" s="6"/>
    </row>
    <row r="32" spans="1:27" ht="82.5">
      <c r="A32" s="1" t="s">
        <v>105</v>
      </c>
      <c r="B32" s="3" t="s">
        <v>168</v>
      </c>
      <c r="C32" s="4" t="s">
        <v>169</v>
      </c>
      <c r="D32" s="12" t="s">
        <v>108</v>
      </c>
      <c r="E32" s="12" t="s">
        <v>22</v>
      </c>
      <c r="F32" s="14" t="s">
        <v>108</v>
      </c>
      <c r="G32" s="6" t="s">
        <v>22</v>
      </c>
      <c r="H32" s="18" t="s">
        <v>38</v>
      </c>
      <c r="I32" s="7">
        <v>9000000</v>
      </c>
      <c r="J32" s="16"/>
      <c r="K32" s="16"/>
      <c r="L32" s="5" t="s">
        <v>108</v>
      </c>
      <c r="M32" s="6" t="s">
        <v>110</v>
      </c>
      <c r="N32" s="6"/>
      <c r="O32" s="6" t="s">
        <v>170</v>
      </c>
      <c r="P32" s="6">
        <v>0</v>
      </c>
      <c r="Q32">
        <v>9000000</v>
      </c>
      <c r="R32" t="s">
        <v>165</v>
      </c>
      <c r="S32" t="s">
        <v>114</v>
      </c>
      <c r="T32" t="s">
        <v>166</v>
      </c>
      <c r="U32" t="s">
        <v>116</v>
      </c>
      <c r="V32" t="s">
        <v>171</v>
      </c>
      <c r="W32" s="6"/>
      <c r="X32" s="6"/>
      <c r="Y32" s="6"/>
      <c r="Z32" s="6"/>
      <c r="AA32" s="6"/>
    </row>
    <row r="33" spans="1:27" ht="82.5">
      <c r="A33" s="1" t="s">
        <v>105</v>
      </c>
      <c r="B33" s="3" t="s">
        <v>172</v>
      </c>
      <c r="C33" s="4" t="s">
        <v>169</v>
      </c>
      <c r="D33" s="12" t="s">
        <v>108</v>
      </c>
      <c r="E33" s="12" t="s">
        <v>22</v>
      </c>
      <c r="F33" s="14" t="s">
        <v>108</v>
      </c>
      <c r="G33" s="6" t="s">
        <v>22</v>
      </c>
      <c r="H33" s="18" t="s">
        <v>163</v>
      </c>
      <c r="I33" s="7">
        <v>9000000</v>
      </c>
      <c r="J33" s="16"/>
      <c r="K33" s="16"/>
      <c r="L33" s="5" t="s">
        <v>108</v>
      </c>
      <c r="M33" s="6" t="s">
        <v>110</v>
      </c>
      <c r="N33" s="6"/>
      <c r="O33" s="6" t="s">
        <v>173</v>
      </c>
      <c r="P33" s="6">
        <v>0</v>
      </c>
      <c r="Q33">
        <v>9000000</v>
      </c>
      <c r="R33" t="s">
        <v>165</v>
      </c>
      <c r="S33" t="s">
        <v>114</v>
      </c>
      <c r="T33" t="s">
        <v>166</v>
      </c>
      <c r="U33" t="s">
        <v>116</v>
      </c>
      <c r="V33" t="s">
        <v>174</v>
      </c>
      <c r="W33" s="6"/>
      <c r="X33" s="6"/>
      <c r="Y33" s="6"/>
      <c r="Z33" s="6"/>
      <c r="AA33" s="6"/>
    </row>
    <row r="34" spans="1:27" ht="82.5">
      <c r="A34" s="1" t="s">
        <v>105</v>
      </c>
      <c r="B34" s="3" t="s">
        <v>175</v>
      </c>
      <c r="C34" s="4" t="s">
        <v>169</v>
      </c>
      <c r="D34" s="12" t="s">
        <v>108</v>
      </c>
      <c r="E34" s="12" t="s">
        <v>22</v>
      </c>
      <c r="F34" s="14" t="s">
        <v>108</v>
      </c>
      <c r="G34" s="6" t="s">
        <v>22</v>
      </c>
      <c r="H34" s="18" t="s">
        <v>38</v>
      </c>
      <c r="I34" s="7">
        <v>9000000</v>
      </c>
      <c r="J34" s="16"/>
      <c r="K34" s="16"/>
      <c r="L34" s="5" t="s">
        <v>108</v>
      </c>
      <c r="M34" s="6" t="s">
        <v>110</v>
      </c>
      <c r="N34" s="6"/>
      <c r="O34" s="6" t="s">
        <v>176</v>
      </c>
      <c r="P34" s="6">
        <v>0</v>
      </c>
      <c r="Q34">
        <v>9000000</v>
      </c>
      <c r="R34" t="s">
        <v>165</v>
      </c>
      <c r="S34" t="s">
        <v>114</v>
      </c>
      <c r="T34" t="s">
        <v>166</v>
      </c>
      <c r="U34" t="s">
        <v>116</v>
      </c>
      <c r="V34" t="s">
        <v>177</v>
      </c>
      <c r="W34" s="6"/>
      <c r="X34" s="6"/>
      <c r="Y34" s="6"/>
      <c r="Z34" s="6"/>
      <c r="AA34" s="6"/>
    </row>
    <row r="35" spans="1:27" ht="66">
      <c r="A35" s="1" t="s">
        <v>147</v>
      </c>
      <c r="B35" s="3" t="s">
        <v>148</v>
      </c>
      <c r="C35" s="4" t="s">
        <v>178</v>
      </c>
      <c r="D35" s="12" t="s">
        <v>150</v>
      </c>
      <c r="E35" s="12" t="s">
        <v>179</v>
      </c>
      <c r="F35" s="14" t="s">
        <v>150</v>
      </c>
      <c r="G35" s="6" t="s">
        <v>180</v>
      </c>
      <c r="H35" s="18" t="s">
        <v>152</v>
      </c>
      <c r="I35" s="7">
        <v>534382240</v>
      </c>
      <c r="J35" s="16" t="s">
        <v>153</v>
      </c>
      <c r="K35" s="16" t="s">
        <v>153</v>
      </c>
      <c r="L35" s="5" t="s">
        <v>153</v>
      </c>
      <c r="M35" s="6"/>
      <c r="N35" s="6"/>
      <c r="O35" s="6"/>
      <c r="P35" s="6"/>
      <c r="W35" s="6"/>
      <c r="X35" s="6"/>
      <c r="Y35" s="6"/>
      <c r="Z35" s="6"/>
      <c r="AA35" s="6"/>
    </row>
    <row r="36" spans="1:27" ht="49.5">
      <c r="A36" s="1" t="s">
        <v>147</v>
      </c>
      <c r="B36" s="3" t="s">
        <v>148</v>
      </c>
      <c r="C36" s="4" t="s">
        <v>181</v>
      </c>
      <c r="D36" s="12" t="s">
        <v>150</v>
      </c>
      <c r="E36" s="12" t="s">
        <v>182</v>
      </c>
      <c r="F36" s="14" t="s">
        <v>150</v>
      </c>
      <c r="G36" s="6" t="s">
        <v>183</v>
      </c>
      <c r="H36" s="18" t="s">
        <v>152</v>
      </c>
      <c r="I36" s="7">
        <v>440993907.5</v>
      </c>
      <c r="J36" s="16" t="s">
        <v>153</v>
      </c>
      <c r="K36" s="16" t="s">
        <v>153</v>
      </c>
      <c r="L36" s="5" t="s">
        <v>153</v>
      </c>
      <c r="M36" s="6"/>
      <c r="N36" s="6"/>
      <c r="O36" s="6"/>
      <c r="P36" s="6"/>
      <c r="W36" s="6"/>
      <c r="X36" s="6"/>
      <c r="Y36" s="6"/>
      <c r="Z36" s="6"/>
      <c r="AA36" s="6"/>
    </row>
    <row r="37" spans="1:27" ht="115.5">
      <c r="A37" s="1" t="s">
        <v>105</v>
      </c>
      <c r="B37" s="3" t="s">
        <v>184</v>
      </c>
      <c r="C37" s="4" t="s">
        <v>185</v>
      </c>
      <c r="D37" s="12" t="s">
        <v>108</v>
      </c>
      <c r="E37" s="12" t="s">
        <v>22</v>
      </c>
      <c r="F37" s="14" t="s">
        <v>186</v>
      </c>
      <c r="G37" s="6" t="s">
        <v>51</v>
      </c>
      <c r="H37" s="18" t="s">
        <v>187</v>
      </c>
      <c r="I37" s="7">
        <v>7750250</v>
      </c>
      <c r="J37" s="16"/>
      <c r="K37" s="16"/>
      <c r="L37" s="5" t="s">
        <v>108</v>
      </c>
      <c r="M37" s="6" t="s">
        <v>110</v>
      </c>
      <c r="N37" s="6"/>
      <c r="O37" s="6" t="s">
        <v>188</v>
      </c>
      <c r="P37" s="6">
        <v>0</v>
      </c>
      <c r="Q37">
        <v>7750250</v>
      </c>
      <c r="R37" t="s">
        <v>189</v>
      </c>
      <c r="S37" t="s">
        <v>124</v>
      </c>
      <c r="T37" t="s">
        <v>190</v>
      </c>
      <c r="U37" t="s">
        <v>116</v>
      </c>
      <c r="V37" t="s">
        <v>191</v>
      </c>
      <c r="W37" s="6"/>
      <c r="X37" s="6"/>
      <c r="Y37" s="6"/>
      <c r="Z37" s="6"/>
      <c r="AA37" s="6"/>
    </row>
    <row r="38" spans="1:27" ht="82.5">
      <c r="A38" s="1" t="s">
        <v>105</v>
      </c>
      <c r="B38" s="3" t="s">
        <v>192</v>
      </c>
      <c r="C38" s="4" t="s">
        <v>193</v>
      </c>
      <c r="D38" s="12" t="s">
        <v>108</v>
      </c>
      <c r="E38" s="12" t="s">
        <v>22</v>
      </c>
      <c r="F38" s="14" t="s">
        <v>194</v>
      </c>
      <c r="G38" s="6" t="s">
        <v>51</v>
      </c>
      <c r="H38" s="18" t="s">
        <v>195</v>
      </c>
      <c r="I38" s="7">
        <v>159300000</v>
      </c>
      <c r="J38" s="16"/>
      <c r="K38" s="16"/>
      <c r="L38" s="5" t="s">
        <v>108</v>
      </c>
      <c r="M38" s="6" t="s">
        <v>157</v>
      </c>
      <c r="N38" s="6"/>
      <c r="O38" s="6" t="s">
        <v>196</v>
      </c>
      <c r="P38" s="6">
        <v>0</v>
      </c>
      <c r="Q38">
        <v>159300000</v>
      </c>
      <c r="R38" t="s">
        <v>189</v>
      </c>
      <c r="S38" t="s">
        <v>124</v>
      </c>
      <c r="T38" t="s">
        <v>190</v>
      </c>
      <c r="U38" t="s">
        <v>116</v>
      </c>
      <c r="V38" t="s">
        <v>197</v>
      </c>
      <c r="W38" s="6"/>
      <c r="X38" s="6"/>
      <c r="Y38" s="6"/>
      <c r="Z38" s="6"/>
      <c r="AA38" s="6"/>
    </row>
    <row r="39" spans="1:27" ht="82.5">
      <c r="A39" s="1" t="s">
        <v>105</v>
      </c>
      <c r="B39" s="3" t="s">
        <v>198</v>
      </c>
      <c r="C39" s="4" t="s">
        <v>199</v>
      </c>
      <c r="D39" s="12" t="s">
        <v>108</v>
      </c>
      <c r="E39" s="12" t="s">
        <v>22</v>
      </c>
      <c r="F39" s="14" t="s">
        <v>194</v>
      </c>
      <c r="G39" s="6" t="s">
        <v>51</v>
      </c>
      <c r="H39" s="18" t="s">
        <v>195</v>
      </c>
      <c r="I39" s="7">
        <v>72500000</v>
      </c>
      <c r="J39" s="16"/>
      <c r="K39" s="16"/>
      <c r="L39" s="5" t="s">
        <v>108</v>
      </c>
      <c r="M39" s="6" t="s">
        <v>157</v>
      </c>
      <c r="N39" s="6"/>
      <c r="O39" s="6" t="s">
        <v>200</v>
      </c>
      <c r="P39" s="6">
        <v>0</v>
      </c>
      <c r="Q39">
        <v>72500000</v>
      </c>
      <c r="R39" t="s">
        <v>189</v>
      </c>
      <c r="S39" t="s">
        <v>124</v>
      </c>
      <c r="T39" t="s">
        <v>190</v>
      </c>
      <c r="U39" t="s">
        <v>116</v>
      </c>
      <c r="V39" t="s">
        <v>201</v>
      </c>
      <c r="W39" s="6"/>
      <c r="X39" s="6"/>
      <c r="Y39" s="6"/>
      <c r="Z39" s="6"/>
      <c r="AA39" s="6"/>
    </row>
    <row r="40" spans="1:27" ht="49.5">
      <c r="A40" s="1" t="s">
        <v>105</v>
      </c>
      <c r="B40" s="3" t="s">
        <v>202</v>
      </c>
      <c r="C40" s="4" t="s">
        <v>203</v>
      </c>
      <c r="D40" s="12" t="s">
        <v>108</v>
      </c>
      <c r="E40" s="12" t="s">
        <v>22</v>
      </c>
      <c r="F40" s="14" t="s">
        <v>204</v>
      </c>
      <c r="G40" s="6" t="s">
        <v>51</v>
      </c>
      <c r="H40" s="18" t="s">
        <v>51</v>
      </c>
      <c r="I40" s="7">
        <v>404753546.94</v>
      </c>
      <c r="J40" s="16"/>
      <c r="K40" s="16"/>
      <c r="L40" s="5" t="s">
        <v>108</v>
      </c>
      <c r="M40" s="6" t="s">
        <v>205</v>
      </c>
      <c r="N40" s="6"/>
      <c r="O40" s="6" t="s">
        <v>206</v>
      </c>
      <c r="P40" s="6">
        <v>0</v>
      </c>
      <c r="Q40">
        <v>404753546.94</v>
      </c>
      <c r="R40" t="s">
        <v>207</v>
      </c>
      <c r="S40" t="s">
        <v>114</v>
      </c>
      <c r="T40" t="s">
        <v>208</v>
      </c>
      <c r="U40" t="s">
        <v>116</v>
      </c>
      <c r="V40" t="s">
        <v>209</v>
      </c>
      <c r="W40" s="6"/>
      <c r="X40" s="6"/>
      <c r="Y40" s="6"/>
      <c r="Z40" s="6"/>
      <c r="AA40" s="6"/>
    </row>
    <row r="41" spans="1:27" ht="49.5">
      <c r="A41" s="1" t="s">
        <v>105</v>
      </c>
      <c r="B41" s="3" t="s">
        <v>210</v>
      </c>
      <c r="C41" s="4" t="s">
        <v>203</v>
      </c>
      <c r="D41" s="12" t="s">
        <v>108</v>
      </c>
      <c r="E41" s="12" t="s">
        <v>22</v>
      </c>
      <c r="F41" s="14" t="s">
        <v>211</v>
      </c>
      <c r="G41" s="6" t="s">
        <v>51</v>
      </c>
      <c r="H41" s="18" t="s">
        <v>212</v>
      </c>
      <c r="I41" s="7">
        <v>309074360.39999998</v>
      </c>
      <c r="J41" s="16"/>
      <c r="K41" s="16"/>
      <c r="L41" s="5" t="s">
        <v>108</v>
      </c>
      <c r="M41" s="6" t="s">
        <v>205</v>
      </c>
      <c r="N41" s="6"/>
      <c r="O41" s="6" t="s">
        <v>213</v>
      </c>
      <c r="P41" s="6">
        <v>0</v>
      </c>
      <c r="Q41">
        <v>309074360.39999998</v>
      </c>
      <c r="R41" t="s">
        <v>207</v>
      </c>
      <c r="S41" t="s">
        <v>114</v>
      </c>
      <c r="T41" t="s">
        <v>208</v>
      </c>
      <c r="U41" t="s">
        <v>116</v>
      </c>
      <c r="V41" t="s">
        <v>214</v>
      </c>
      <c r="W41" s="6"/>
      <c r="X41" s="6"/>
      <c r="Y41" s="6"/>
      <c r="Z41" s="6"/>
      <c r="AA41" s="6"/>
    </row>
    <row r="42" spans="1:27" ht="66">
      <c r="A42" s="1" t="s">
        <v>105</v>
      </c>
      <c r="B42" s="3" t="s">
        <v>215</v>
      </c>
      <c r="C42" s="4" t="s">
        <v>203</v>
      </c>
      <c r="D42" s="12" t="s">
        <v>108</v>
      </c>
      <c r="E42" s="12" t="s">
        <v>22</v>
      </c>
      <c r="F42" s="14" t="s">
        <v>211</v>
      </c>
      <c r="G42" s="6" t="s">
        <v>51</v>
      </c>
      <c r="H42" s="18" t="s">
        <v>212</v>
      </c>
      <c r="I42" s="7">
        <v>376407646</v>
      </c>
      <c r="J42" s="16"/>
      <c r="K42" s="16"/>
      <c r="L42" s="5" t="s">
        <v>108</v>
      </c>
      <c r="M42" s="6" t="s">
        <v>205</v>
      </c>
      <c r="N42" s="6"/>
      <c r="O42" s="6" t="s">
        <v>216</v>
      </c>
      <c r="P42" s="6">
        <v>0</v>
      </c>
      <c r="Q42">
        <v>376407646</v>
      </c>
      <c r="R42" t="s">
        <v>207</v>
      </c>
      <c r="S42" t="s">
        <v>114</v>
      </c>
      <c r="T42" t="s">
        <v>208</v>
      </c>
      <c r="U42" t="s">
        <v>116</v>
      </c>
      <c r="V42" t="s">
        <v>217</v>
      </c>
      <c r="W42" s="6"/>
      <c r="X42" s="6"/>
      <c r="Y42" s="6"/>
      <c r="Z42" s="6"/>
      <c r="AA42" s="6"/>
    </row>
    <row r="43" spans="1:27" ht="66">
      <c r="A43" s="1" t="s">
        <v>105</v>
      </c>
      <c r="B43" s="3" t="s">
        <v>218</v>
      </c>
      <c r="C43" s="4" t="s">
        <v>203</v>
      </c>
      <c r="D43" s="12" t="s">
        <v>108</v>
      </c>
      <c r="E43" s="12" t="s">
        <v>22</v>
      </c>
      <c r="F43" s="14" t="s">
        <v>211</v>
      </c>
      <c r="G43" s="6" t="s">
        <v>51</v>
      </c>
      <c r="H43" s="18" t="s">
        <v>212</v>
      </c>
      <c r="I43" s="7">
        <v>267503192.41</v>
      </c>
      <c r="J43" s="16"/>
      <c r="K43" s="16"/>
      <c r="L43" s="5" t="s">
        <v>108</v>
      </c>
      <c r="M43" s="6" t="s">
        <v>205</v>
      </c>
      <c r="N43" s="6"/>
      <c r="O43" s="6" t="s">
        <v>219</v>
      </c>
      <c r="P43" s="6">
        <v>0</v>
      </c>
      <c r="Q43">
        <v>267503192.41</v>
      </c>
      <c r="R43" t="s">
        <v>207</v>
      </c>
      <c r="S43" t="s">
        <v>114</v>
      </c>
      <c r="T43" t="s">
        <v>208</v>
      </c>
      <c r="U43" t="s">
        <v>116</v>
      </c>
      <c r="V43" t="s">
        <v>220</v>
      </c>
      <c r="W43" s="6"/>
      <c r="X43" s="6"/>
      <c r="Y43" s="6"/>
      <c r="Z43" s="6"/>
      <c r="AA43" s="6"/>
    </row>
    <row r="44" spans="1:27" ht="115.5">
      <c r="A44" s="1" t="s">
        <v>105</v>
      </c>
      <c r="B44" s="3" t="s">
        <v>221</v>
      </c>
      <c r="C44" s="4" t="s">
        <v>203</v>
      </c>
      <c r="D44" s="12" t="s">
        <v>222</v>
      </c>
      <c r="E44" s="12" t="s">
        <v>22</v>
      </c>
      <c r="F44" s="14" t="s">
        <v>108</v>
      </c>
      <c r="G44" s="6" t="s">
        <v>51</v>
      </c>
      <c r="H44" s="18" t="s">
        <v>212</v>
      </c>
      <c r="I44" s="7">
        <v>547160000</v>
      </c>
      <c r="J44" s="16">
        <v>43238</v>
      </c>
      <c r="K44" s="16"/>
      <c r="L44" s="5" t="s">
        <v>223</v>
      </c>
      <c r="M44" s="6" t="s">
        <v>224</v>
      </c>
      <c r="N44" s="6"/>
      <c r="O44" s="6" t="s">
        <v>225</v>
      </c>
      <c r="P44" s="6">
        <v>0</v>
      </c>
      <c r="Q44">
        <v>547160000</v>
      </c>
      <c r="R44" t="s">
        <v>226</v>
      </c>
      <c r="S44" t="s">
        <v>227</v>
      </c>
      <c r="T44" t="s">
        <v>208</v>
      </c>
      <c r="U44" t="s">
        <v>116</v>
      </c>
      <c r="V44" t="s">
        <v>228</v>
      </c>
      <c r="W44" s="6"/>
      <c r="X44" s="6"/>
      <c r="Y44" s="6"/>
      <c r="Z44" s="6"/>
      <c r="AA44" s="6"/>
    </row>
    <row r="45" spans="1:27" ht="82.5">
      <c r="A45" s="1" t="s">
        <v>105</v>
      </c>
      <c r="B45" s="3" t="s">
        <v>229</v>
      </c>
      <c r="C45" s="4" t="s">
        <v>230</v>
      </c>
      <c r="D45" s="12" t="s">
        <v>108</v>
      </c>
      <c r="E45" s="12" t="s">
        <v>22</v>
      </c>
      <c r="F45" s="14" t="s">
        <v>231</v>
      </c>
      <c r="G45" s="6" t="s">
        <v>51</v>
      </c>
      <c r="H45" s="18" t="s">
        <v>51</v>
      </c>
      <c r="I45" s="7">
        <v>243192890</v>
      </c>
      <c r="J45" s="16"/>
      <c r="K45" s="16"/>
      <c r="L45" s="5" t="s">
        <v>108</v>
      </c>
      <c r="M45" s="6" t="s">
        <v>205</v>
      </c>
      <c r="N45" s="6"/>
      <c r="O45" s="6" t="s">
        <v>232</v>
      </c>
      <c r="P45" s="6">
        <v>0</v>
      </c>
      <c r="Q45">
        <v>243192890</v>
      </c>
      <c r="R45" t="s">
        <v>207</v>
      </c>
      <c r="S45" t="s">
        <v>124</v>
      </c>
      <c r="T45" t="s">
        <v>208</v>
      </c>
      <c r="U45" t="s">
        <v>116</v>
      </c>
      <c r="V45" t="s">
        <v>233</v>
      </c>
      <c r="W45" s="6"/>
      <c r="X45" s="6"/>
      <c r="Y45" s="6"/>
      <c r="Z45" s="6"/>
      <c r="AA45" s="6"/>
    </row>
    <row r="46" spans="1:27" ht="49.5">
      <c r="A46" s="1" t="s">
        <v>147</v>
      </c>
      <c r="B46" s="3" t="s">
        <v>148</v>
      </c>
      <c r="C46" s="4" t="s">
        <v>234</v>
      </c>
      <c r="D46" s="12" t="s">
        <v>150</v>
      </c>
      <c r="E46" s="12" t="s">
        <v>182</v>
      </c>
      <c r="F46" s="14" t="s">
        <v>150</v>
      </c>
      <c r="G46" s="6" t="s">
        <v>51</v>
      </c>
      <c r="H46" s="18" t="s">
        <v>152</v>
      </c>
      <c r="I46" s="7">
        <v>41000000</v>
      </c>
      <c r="J46" s="16" t="s">
        <v>153</v>
      </c>
      <c r="K46" s="16" t="s">
        <v>153</v>
      </c>
      <c r="L46" s="5" t="s">
        <v>153</v>
      </c>
      <c r="M46" s="6"/>
      <c r="N46" s="6"/>
      <c r="O46" s="6"/>
      <c r="P46" s="6"/>
      <c r="W46" s="6"/>
      <c r="X46" s="6"/>
      <c r="Y46" s="6"/>
      <c r="Z46" s="6"/>
      <c r="AA46" s="6"/>
    </row>
    <row r="47" spans="1:27" ht="49.5">
      <c r="A47" s="1" t="s">
        <v>147</v>
      </c>
      <c r="B47" s="3" t="s">
        <v>148</v>
      </c>
      <c r="C47" s="4" t="s">
        <v>235</v>
      </c>
      <c r="D47" s="12" t="s">
        <v>150</v>
      </c>
      <c r="E47" s="12" t="s">
        <v>182</v>
      </c>
      <c r="F47" s="14" t="s">
        <v>150</v>
      </c>
      <c r="G47" s="6" t="s">
        <v>51</v>
      </c>
      <c r="H47" s="18" t="s">
        <v>152</v>
      </c>
      <c r="I47" s="7">
        <v>32900000</v>
      </c>
      <c r="J47" s="16" t="s">
        <v>153</v>
      </c>
      <c r="K47" s="16" t="s">
        <v>153</v>
      </c>
      <c r="L47" s="5" t="s">
        <v>153</v>
      </c>
      <c r="M47" s="6"/>
      <c r="N47" s="6"/>
      <c r="O47" s="6"/>
      <c r="P47" s="6"/>
      <c r="W47" s="6"/>
      <c r="X47" s="6"/>
      <c r="Y47" s="6"/>
      <c r="Z47" s="6"/>
      <c r="AA47" s="6"/>
    </row>
    <row r="48" spans="1:27" ht="49.5">
      <c r="A48" s="1" t="s">
        <v>147</v>
      </c>
      <c r="B48" s="3" t="s">
        <v>148</v>
      </c>
      <c r="C48" s="4" t="s">
        <v>236</v>
      </c>
      <c r="D48" s="12" t="s">
        <v>150</v>
      </c>
      <c r="E48" s="12" t="s">
        <v>182</v>
      </c>
      <c r="F48" s="14" t="s">
        <v>150</v>
      </c>
      <c r="G48" s="6" t="s">
        <v>51</v>
      </c>
      <c r="H48" s="18" t="s">
        <v>152</v>
      </c>
      <c r="I48" s="7">
        <v>60650000</v>
      </c>
      <c r="J48" s="16" t="s">
        <v>153</v>
      </c>
      <c r="K48" s="16" t="s">
        <v>153</v>
      </c>
      <c r="L48" s="5" t="s">
        <v>153</v>
      </c>
      <c r="M48" s="6"/>
      <c r="N48" s="6"/>
      <c r="O48" s="6"/>
      <c r="P48" s="6"/>
      <c r="W48" s="6"/>
      <c r="X48" s="6"/>
      <c r="Y48" s="6"/>
      <c r="Z48" s="6"/>
      <c r="AA48" s="6"/>
    </row>
    <row r="49" spans="1:27" ht="49.5">
      <c r="A49" s="1" t="s">
        <v>147</v>
      </c>
      <c r="B49" s="3" t="s">
        <v>148</v>
      </c>
      <c r="C49" s="4" t="s">
        <v>237</v>
      </c>
      <c r="D49" s="12" t="s">
        <v>150</v>
      </c>
      <c r="E49" s="12" t="s">
        <v>182</v>
      </c>
      <c r="F49" s="14" t="s">
        <v>150</v>
      </c>
      <c r="G49" s="6" t="s">
        <v>51</v>
      </c>
      <c r="H49" s="18" t="s">
        <v>152</v>
      </c>
      <c r="I49" s="7">
        <v>60650000</v>
      </c>
      <c r="J49" s="16" t="s">
        <v>153</v>
      </c>
      <c r="K49" s="16" t="s">
        <v>153</v>
      </c>
      <c r="L49" s="5" t="s">
        <v>153</v>
      </c>
      <c r="M49" s="6"/>
      <c r="N49" s="6"/>
      <c r="O49" s="6"/>
      <c r="P49" s="6"/>
      <c r="W49" s="6"/>
      <c r="X49" s="6"/>
      <c r="Y49" s="6"/>
      <c r="Z49" s="6"/>
      <c r="AA49" s="6"/>
    </row>
    <row r="50" spans="1:27" ht="49.5">
      <c r="A50" s="1" t="s">
        <v>147</v>
      </c>
      <c r="B50" s="3" t="s">
        <v>148</v>
      </c>
      <c r="C50" s="4" t="s">
        <v>238</v>
      </c>
      <c r="D50" s="12" t="s">
        <v>150</v>
      </c>
      <c r="E50" s="12" t="s">
        <v>182</v>
      </c>
      <c r="F50" s="14" t="s">
        <v>150</v>
      </c>
      <c r="G50" s="6" t="s">
        <v>51</v>
      </c>
      <c r="H50" s="18" t="s">
        <v>152</v>
      </c>
      <c r="I50" s="7">
        <v>34600000</v>
      </c>
      <c r="J50" s="16" t="s">
        <v>153</v>
      </c>
      <c r="K50" s="16" t="s">
        <v>153</v>
      </c>
      <c r="L50" s="5" t="s">
        <v>153</v>
      </c>
      <c r="M50" s="6"/>
      <c r="N50" s="6"/>
      <c r="O50" s="6"/>
      <c r="P50" s="6"/>
      <c r="W50" s="6"/>
      <c r="X50" s="6"/>
      <c r="Y50" s="6"/>
      <c r="Z50" s="6"/>
      <c r="AA50" s="6"/>
    </row>
    <row r="51" spans="1:27" ht="49.5">
      <c r="A51" s="1" t="s">
        <v>147</v>
      </c>
      <c r="B51" s="3" t="s">
        <v>148</v>
      </c>
      <c r="C51" s="4" t="s">
        <v>239</v>
      </c>
      <c r="D51" s="12" t="s">
        <v>150</v>
      </c>
      <c r="E51" s="12" t="s">
        <v>182</v>
      </c>
      <c r="F51" s="14" t="s">
        <v>150</v>
      </c>
      <c r="G51" s="6" t="s">
        <v>51</v>
      </c>
      <c r="H51" s="18" t="s">
        <v>152</v>
      </c>
      <c r="I51" s="7">
        <v>12500000</v>
      </c>
      <c r="J51" s="16" t="s">
        <v>153</v>
      </c>
      <c r="K51" s="16" t="s">
        <v>153</v>
      </c>
      <c r="L51" s="5" t="s">
        <v>153</v>
      </c>
      <c r="M51" s="6"/>
      <c r="N51" s="6"/>
      <c r="O51" s="6"/>
      <c r="P51" s="6"/>
      <c r="W51" s="6"/>
      <c r="X51" s="6"/>
      <c r="Y51" s="6"/>
      <c r="Z51" s="6"/>
      <c r="AA51" s="6"/>
    </row>
    <row r="52" spans="1:27" ht="49.5">
      <c r="A52" s="1" t="s">
        <v>147</v>
      </c>
      <c r="B52" s="3" t="s">
        <v>148</v>
      </c>
      <c r="C52" s="4" t="s">
        <v>240</v>
      </c>
      <c r="D52" s="12" t="s">
        <v>150</v>
      </c>
      <c r="E52" s="12" t="s">
        <v>182</v>
      </c>
      <c r="F52" s="14" t="s">
        <v>150</v>
      </c>
      <c r="G52" s="6" t="s">
        <v>51</v>
      </c>
      <c r="H52" s="18" t="s">
        <v>152</v>
      </c>
      <c r="I52" s="7">
        <v>62500000</v>
      </c>
      <c r="J52" s="16" t="s">
        <v>153</v>
      </c>
      <c r="K52" s="16" t="s">
        <v>153</v>
      </c>
      <c r="L52" s="5" t="s">
        <v>153</v>
      </c>
      <c r="M52" s="6"/>
      <c r="N52" s="6"/>
      <c r="O52" s="6"/>
      <c r="P52" s="6"/>
      <c r="W52" s="6"/>
      <c r="X52" s="6"/>
      <c r="Y52" s="6"/>
      <c r="Z52" s="6"/>
      <c r="AA52" s="6"/>
    </row>
    <row r="53" spans="1:27" ht="49.5">
      <c r="A53" s="1" t="s">
        <v>147</v>
      </c>
      <c r="B53" s="3" t="s">
        <v>148</v>
      </c>
      <c r="C53" s="4" t="s">
        <v>241</v>
      </c>
      <c r="D53" s="12" t="s">
        <v>150</v>
      </c>
      <c r="E53" s="12" t="s">
        <v>182</v>
      </c>
      <c r="F53" s="14" t="s">
        <v>150</v>
      </c>
      <c r="G53" s="6" t="s">
        <v>51</v>
      </c>
      <c r="H53" s="18" t="s">
        <v>152</v>
      </c>
      <c r="I53" s="7">
        <v>34600000</v>
      </c>
      <c r="J53" s="16" t="s">
        <v>153</v>
      </c>
      <c r="K53" s="16" t="s">
        <v>153</v>
      </c>
      <c r="L53" s="5" t="s">
        <v>153</v>
      </c>
      <c r="M53" s="6"/>
      <c r="N53" s="6"/>
      <c r="O53" s="6"/>
      <c r="P53" s="6"/>
      <c r="W53" s="6"/>
      <c r="X53" s="6"/>
      <c r="Y53" s="6"/>
      <c r="Z53" s="6"/>
      <c r="AA53" s="6"/>
    </row>
    <row r="54" spans="1:27" ht="82.5">
      <c r="A54" s="1" t="s">
        <v>105</v>
      </c>
      <c r="B54" s="3" t="s">
        <v>242</v>
      </c>
      <c r="C54" s="4" t="s">
        <v>199</v>
      </c>
      <c r="D54" s="12" t="s">
        <v>108</v>
      </c>
      <c r="E54" s="12" t="s">
        <v>22</v>
      </c>
      <c r="F54" s="14" t="s">
        <v>243</v>
      </c>
      <c r="G54" s="6" t="s">
        <v>70</v>
      </c>
      <c r="H54" s="18" t="s">
        <v>244</v>
      </c>
      <c r="I54" s="7">
        <v>17749750</v>
      </c>
      <c r="J54" s="16"/>
      <c r="K54" s="16"/>
      <c r="L54" s="5" t="s">
        <v>108</v>
      </c>
      <c r="M54" s="6" t="s">
        <v>157</v>
      </c>
      <c r="N54" s="6"/>
      <c r="O54" s="6" t="s">
        <v>245</v>
      </c>
      <c r="P54" s="6">
        <v>0</v>
      </c>
      <c r="Q54">
        <v>17749750</v>
      </c>
      <c r="R54" t="s">
        <v>189</v>
      </c>
      <c r="S54" t="s">
        <v>114</v>
      </c>
      <c r="T54" t="s">
        <v>190</v>
      </c>
      <c r="U54" t="s">
        <v>116</v>
      </c>
      <c r="V54" t="s">
        <v>246</v>
      </c>
      <c r="W54" s="6"/>
      <c r="X54" s="6"/>
      <c r="Y54" s="6"/>
      <c r="Z54" s="6"/>
      <c r="AA54" s="6"/>
    </row>
    <row r="55" spans="1:27" ht="66">
      <c r="A55" s="1" t="s">
        <v>105</v>
      </c>
      <c r="B55" s="3" t="s">
        <v>247</v>
      </c>
      <c r="C55" s="4" t="s">
        <v>248</v>
      </c>
      <c r="D55" s="12" t="s">
        <v>108</v>
      </c>
      <c r="E55" s="12" t="s">
        <v>22</v>
      </c>
      <c r="F55" s="14" t="s">
        <v>249</v>
      </c>
      <c r="G55" s="6" t="s">
        <v>90</v>
      </c>
      <c r="H55" s="18" t="s">
        <v>100</v>
      </c>
      <c r="I55" s="7">
        <v>218923984.31999999</v>
      </c>
      <c r="J55" s="16"/>
      <c r="K55" s="16"/>
      <c r="L55" s="5" t="s">
        <v>108</v>
      </c>
      <c r="M55" s="6" t="s">
        <v>110</v>
      </c>
      <c r="N55" s="6"/>
      <c r="O55" s="6" t="s">
        <v>250</v>
      </c>
      <c r="P55" s="6">
        <v>0</v>
      </c>
      <c r="Q55">
        <v>218923984.31999999</v>
      </c>
      <c r="R55" t="s">
        <v>251</v>
      </c>
      <c r="S55" t="s">
        <v>124</v>
      </c>
      <c r="T55" t="s">
        <v>252</v>
      </c>
      <c r="U55" t="s">
        <v>116</v>
      </c>
      <c r="V55" t="s">
        <v>253</v>
      </c>
      <c r="W55" s="6"/>
      <c r="X55" s="6"/>
      <c r="Y55" s="6"/>
      <c r="Z55" s="6"/>
      <c r="AA55" s="6"/>
    </row>
    <row r="56" spans="1:27" ht="82.5">
      <c r="A56" s="1" t="s">
        <v>105</v>
      </c>
      <c r="B56" s="3" t="s">
        <v>254</v>
      </c>
      <c r="C56" s="4" t="s">
        <v>248</v>
      </c>
      <c r="D56" s="12" t="s">
        <v>108</v>
      </c>
      <c r="E56" s="12" t="s">
        <v>22</v>
      </c>
      <c r="F56" s="14" t="s">
        <v>255</v>
      </c>
      <c r="G56" s="6" t="s">
        <v>90</v>
      </c>
      <c r="H56" s="18" t="s">
        <v>91</v>
      </c>
      <c r="I56" s="7">
        <v>31882811.079999998</v>
      </c>
      <c r="J56" s="16"/>
      <c r="K56" s="16"/>
      <c r="L56" s="5" t="s">
        <v>108</v>
      </c>
      <c r="M56" s="6" t="s">
        <v>110</v>
      </c>
      <c r="N56" s="6"/>
      <c r="O56" s="6" t="s">
        <v>256</v>
      </c>
      <c r="P56" s="6">
        <v>5640015.9199999999</v>
      </c>
      <c r="Q56">
        <v>37522827</v>
      </c>
      <c r="R56" t="s">
        <v>257</v>
      </c>
      <c r="S56" t="s">
        <v>124</v>
      </c>
      <c r="T56" t="s">
        <v>252</v>
      </c>
      <c r="U56" t="s">
        <v>116</v>
      </c>
      <c r="V56" t="s">
        <v>258</v>
      </c>
      <c r="W56" s="6"/>
      <c r="X56" s="6"/>
      <c r="Y56" s="6"/>
      <c r="Z56" s="6"/>
      <c r="AA56" s="6"/>
    </row>
    <row r="57" spans="1:27" ht="49.5">
      <c r="A57" s="1" t="s">
        <v>147</v>
      </c>
      <c r="B57" s="3" t="s">
        <v>148</v>
      </c>
      <c r="C57" s="4" t="s">
        <v>259</v>
      </c>
      <c r="D57" s="12" t="s">
        <v>150</v>
      </c>
      <c r="E57" s="12" t="s">
        <v>151</v>
      </c>
      <c r="F57" s="14" t="s">
        <v>150</v>
      </c>
      <c r="G57" s="6" t="s">
        <v>90</v>
      </c>
      <c r="H57" s="18" t="s">
        <v>152</v>
      </c>
      <c r="I57" s="7">
        <v>133218618</v>
      </c>
      <c r="J57" s="16" t="s">
        <v>153</v>
      </c>
      <c r="K57" s="16" t="s">
        <v>153</v>
      </c>
      <c r="L57" s="5" t="s">
        <v>153</v>
      </c>
      <c r="M57" s="6"/>
      <c r="N57" s="6"/>
      <c r="O57" s="6"/>
      <c r="P57" s="6"/>
      <c r="W57" s="6"/>
      <c r="X57" s="6"/>
      <c r="Y57" s="6"/>
      <c r="Z57" s="6"/>
      <c r="AA57" s="6"/>
    </row>
    <row r="58" spans="1:27" ht="49.5">
      <c r="A58" s="1" t="s">
        <v>260</v>
      </c>
      <c r="B58" s="3" t="s">
        <v>261</v>
      </c>
      <c r="C58" s="4" t="s">
        <v>262</v>
      </c>
      <c r="D58" s="12" t="s">
        <v>263</v>
      </c>
      <c r="E58" s="12" t="s">
        <v>264</v>
      </c>
      <c r="F58" s="14" t="s">
        <v>265</v>
      </c>
      <c r="G58" s="6" t="s">
        <v>18</v>
      </c>
      <c r="H58" s="18" t="s">
        <v>129</v>
      </c>
      <c r="I58" s="7">
        <f>45000000*4</f>
        <v>180000000</v>
      </c>
      <c r="J58" s="16" t="s">
        <v>266</v>
      </c>
      <c r="K58" s="16" t="s">
        <v>267</v>
      </c>
      <c r="L58" s="5" t="s">
        <v>263</v>
      </c>
      <c r="M58" s="6"/>
      <c r="N58" s="6"/>
      <c r="O58" s="6"/>
      <c r="P58" s="6"/>
      <c r="W58" s="6"/>
      <c r="X58" s="6"/>
      <c r="Y58" s="6"/>
      <c r="Z58" s="6"/>
      <c r="AA58" s="6"/>
    </row>
    <row r="59" spans="1:27" ht="49.5">
      <c r="A59" s="1" t="s">
        <v>260</v>
      </c>
      <c r="B59" s="3" t="s">
        <v>261</v>
      </c>
      <c r="C59" s="4" t="s">
        <v>268</v>
      </c>
      <c r="D59" s="12" t="s">
        <v>263</v>
      </c>
      <c r="E59" s="12" t="s">
        <v>269</v>
      </c>
      <c r="F59" s="14" t="s">
        <v>265</v>
      </c>
      <c r="G59" s="6" t="s">
        <v>18</v>
      </c>
      <c r="H59" s="18" t="s">
        <v>129</v>
      </c>
      <c r="I59" s="7">
        <f>45000000*4</f>
        <v>180000000</v>
      </c>
      <c r="J59" s="16" t="s">
        <v>266</v>
      </c>
      <c r="K59" s="16" t="s">
        <v>267</v>
      </c>
      <c r="L59" s="5" t="s">
        <v>263</v>
      </c>
      <c r="M59" s="6"/>
      <c r="N59" s="6"/>
      <c r="O59" s="6"/>
      <c r="P59" s="6"/>
      <c r="W59" s="6"/>
      <c r="X59" s="6"/>
      <c r="Y59" s="6"/>
      <c r="Z59" s="6"/>
      <c r="AA59" s="6"/>
    </row>
    <row r="60" spans="1:27" ht="49.5">
      <c r="A60" s="1" t="s">
        <v>260</v>
      </c>
      <c r="B60" s="3" t="s">
        <v>270</v>
      </c>
      <c r="C60" s="4" t="s">
        <v>271</v>
      </c>
      <c r="D60" s="12" t="s">
        <v>263</v>
      </c>
      <c r="E60" s="12" t="s">
        <v>272</v>
      </c>
      <c r="F60" s="14" t="s">
        <v>273</v>
      </c>
      <c r="G60" s="6" t="s">
        <v>18</v>
      </c>
      <c r="H60" s="18" t="s">
        <v>129</v>
      </c>
      <c r="I60" s="7">
        <v>80000000</v>
      </c>
      <c r="J60" s="16" t="s">
        <v>274</v>
      </c>
      <c r="K60" s="16" t="s">
        <v>267</v>
      </c>
      <c r="L60" s="5" t="s">
        <v>263</v>
      </c>
      <c r="M60" s="6"/>
      <c r="N60" s="6"/>
      <c r="O60" s="6"/>
      <c r="P60" s="6"/>
      <c r="W60" s="6"/>
      <c r="X60" s="6"/>
      <c r="Y60" s="6"/>
      <c r="Z60" s="6"/>
      <c r="AA60" s="6"/>
    </row>
    <row r="61" spans="1:27" ht="49.5">
      <c r="A61" s="1" t="s">
        <v>260</v>
      </c>
      <c r="B61" s="3" t="s">
        <v>270</v>
      </c>
      <c r="C61" s="4" t="s">
        <v>275</v>
      </c>
      <c r="D61" s="12" t="s">
        <v>263</v>
      </c>
      <c r="E61" s="12" t="s">
        <v>276</v>
      </c>
      <c r="F61" s="14" t="s">
        <v>277</v>
      </c>
      <c r="G61" s="6" t="s">
        <v>18</v>
      </c>
      <c r="H61" s="18" t="s">
        <v>129</v>
      </c>
      <c r="I61" s="7">
        <f t="shared" ref="I61" si="0">20000000*3</f>
        <v>60000000</v>
      </c>
      <c r="J61" s="16" t="s">
        <v>274</v>
      </c>
      <c r="K61" s="16" t="s">
        <v>267</v>
      </c>
      <c r="L61" s="5" t="s">
        <v>263</v>
      </c>
      <c r="M61" s="6"/>
      <c r="N61" s="6"/>
      <c r="O61" s="6"/>
      <c r="P61" s="6"/>
      <c r="W61" s="6"/>
      <c r="X61" s="6"/>
      <c r="Y61" s="6"/>
      <c r="Z61" s="6"/>
      <c r="AA61" s="6"/>
    </row>
    <row r="62" spans="1:27" ht="49.5">
      <c r="A62" s="1" t="s">
        <v>260</v>
      </c>
      <c r="B62" s="3" t="s">
        <v>278</v>
      </c>
      <c r="C62" s="4" t="s">
        <v>279</v>
      </c>
      <c r="D62" s="12" t="s">
        <v>263</v>
      </c>
      <c r="E62" s="12" t="s">
        <v>280</v>
      </c>
      <c r="F62" s="14" t="s">
        <v>18</v>
      </c>
      <c r="G62" s="6" t="s">
        <v>18</v>
      </c>
      <c r="H62" s="18" t="s">
        <v>18</v>
      </c>
      <c r="I62" s="7">
        <f>60000000*4</f>
        <v>240000000</v>
      </c>
      <c r="J62" s="16" t="s">
        <v>281</v>
      </c>
      <c r="K62" s="16" t="s">
        <v>267</v>
      </c>
      <c r="L62" s="5" t="s">
        <v>263</v>
      </c>
      <c r="M62" s="6"/>
      <c r="N62" s="6"/>
      <c r="O62" s="6"/>
      <c r="P62" s="6"/>
      <c r="W62" s="6"/>
      <c r="X62" s="6"/>
      <c r="Y62" s="6"/>
      <c r="Z62" s="6"/>
      <c r="AA62" s="6"/>
    </row>
    <row r="63" spans="1:27" ht="33">
      <c r="A63" s="1" t="s">
        <v>260</v>
      </c>
      <c r="B63" s="3" t="s">
        <v>282</v>
      </c>
      <c r="C63" s="4" t="s">
        <v>283</v>
      </c>
      <c r="D63" s="12" t="s">
        <v>263</v>
      </c>
      <c r="E63" s="12" t="s">
        <v>284</v>
      </c>
      <c r="F63" s="14" t="s">
        <v>285</v>
      </c>
      <c r="G63" s="6" t="s">
        <v>22</v>
      </c>
      <c r="H63" s="18" t="s">
        <v>22</v>
      </c>
      <c r="I63" s="7">
        <v>15000000</v>
      </c>
      <c r="J63" s="16" t="s">
        <v>286</v>
      </c>
      <c r="K63" s="16" t="s">
        <v>287</v>
      </c>
      <c r="L63" s="5" t="s">
        <v>263</v>
      </c>
      <c r="M63" s="6"/>
      <c r="N63" s="6"/>
      <c r="O63" s="6"/>
      <c r="P63" s="6"/>
      <c r="W63" s="6"/>
      <c r="X63" s="6"/>
      <c r="Y63" s="6"/>
      <c r="Z63" s="6"/>
      <c r="AA63" s="6"/>
    </row>
    <row r="64" spans="1:27" ht="33">
      <c r="A64" s="1" t="s">
        <v>260</v>
      </c>
      <c r="B64" s="3"/>
      <c r="C64" s="4" t="s">
        <v>288</v>
      </c>
      <c r="D64" s="12" t="s">
        <v>263</v>
      </c>
      <c r="E64" s="12" t="s">
        <v>289</v>
      </c>
      <c r="F64" s="14" t="s">
        <v>290</v>
      </c>
      <c r="G64" s="6" t="s">
        <v>22</v>
      </c>
      <c r="H64" s="18" t="s">
        <v>22</v>
      </c>
      <c r="I64" s="7">
        <v>15000000</v>
      </c>
      <c r="J64" s="16" t="s">
        <v>286</v>
      </c>
      <c r="K64" s="16" t="s">
        <v>287</v>
      </c>
      <c r="L64" s="5" t="s">
        <v>263</v>
      </c>
      <c r="M64" s="6"/>
      <c r="N64" s="6"/>
      <c r="O64" s="6"/>
      <c r="P64" s="6"/>
      <c r="W64" s="6"/>
      <c r="X64" s="6"/>
      <c r="Y64" s="6"/>
      <c r="Z64" s="6"/>
      <c r="AA64" s="6"/>
    </row>
    <row r="65" spans="1:27" ht="33">
      <c r="A65" s="1" t="s">
        <v>260</v>
      </c>
      <c r="B65" s="3" t="s">
        <v>291</v>
      </c>
      <c r="C65" s="4" t="s">
        <v>292</v>
      </c>
      <c r="D65" s="12" t="s">
        <v>263</v>
      </c>
      <c r="E65" s="12" t="s">
        <v>293</v>
      </c>
      <c r="F65" s="14" t="s">
        <v>294</v>
      </c>
      <c r="G65" s="6" t="s">
        <v>51</v>
      </c>
      <c r="H65" s="18" t="s">
        <v>294</v>
      </c>
      <c r="I65" s="7">
        <v>90000000</v>
      </c>
      <c r="J65" s="16" t="s">
        <v>295</v>
      </c>
      <c r="K65" s="16" t="s">
        <v>296</v>
      </c>
      <c r="L65" s="5" t="s">
        <v>263</v>
      </c>
      <c r="M65" s="6"/>
      <c r="N65" s="6"/>
      <c r="O65" s="6"/>
      <c r="P65" s="6"/>
      <c r="W65" s="6"/>
      <c r="X65" s="6"/>
      <c r="Y65" s="6"/>
      <c r="Z65" s="6"/>
      <c r="AA65" s="6"/>
    </row>
    <row r="66" spans="1:27" ht="33">
      <c r="A66" s="1" t="s">
        <v>260</v>
      </c>
      <c r="B66" s="3"/>
      <c r="C66" s="4" t="s">
        <v>297</v>
      </c>
      <c r="D66" s="12" t="s">
        <v>263</v>
      </c>
      <c r="E66" s="12" t="s">
        <v>298</v>
      </c>
      <c r="F66" s="14" t="s">
        <v>299</v>
      </c>
      <c r="G66" s="6" t="s">
        <v>51</v>
      </c>
      <c r="H66" s="18" t="s">
        <v>294</v>
      </c>
      <c r="I66" s="7">
        <f>30000000*3</f>
        <v>90000000</v>
      </c>
      <c r="J66" s="16" t="s">
        <v>295</v>
      </c>
      <c r="K66" s="16" t="s">
        <v>296</v>
      </c>
      <c r="L66" s="5" t="s">
        <v>263</v>
      </c>
      <c r="M66" s="6"/>
      <c r="N66" s="6"/>
      <c r="O66" s="6"/>
      <c r="P66" s="6"/>
      <c r="W66" s="6"/>
      <c r="X66" s="6"/>
      <c r="Y66" s="6"/>
      <c r="Z66" s="6"/>
      <c r="AA66" s="6"/>
    </row>
    <row r="67" spans="1:27" ht="49.5">
      <c r="A67" s="1" t="s">
        <v>260</v>
      </c>
      <c r="B67" s="3" t="s">
        <v>300</v>
      </c>
      <c r="C67" s="4" t="s">
        <v>301</v>
      </c>
      <c r="D67" s="12" t="s">
        <v>263</v>
      </c>
      <c r="E67" s="12" t="s">
        <v>302</v>
      </c>
      <c r="F67" s="14" t="s">
        <v>303</v>
      </c>
      <c r="G67" s="6" t="s">
        <v>51</v>
      </c>
      <c r="H67" s="18" t="s">
        <v>304</v>
      </c>
      <c r="I67" s="7">
        <f>30000000*3</f>
        <v>90000000</v>
      </c>
      <c r="J67" s="16" t="s">
        <v>305</v>
      </c>
      <c r="K67" s="16" t="s">
        <v>306</v>
      </c>
      <c r="L67" s="5" t="s">
        <v>263</v>
      </c>
      <c r="M67" s="6"/>
      <c r="N67" s="6"/>
      <c r="O67" s="6"/>
      <c r="P67" s="6"/>
      <c r="W67" s="6"/>
      <c r="X67" s="6"/>
      <c r="Y67" s="6"/>
      <c r="Z67" s="6"/>
      <c r="AA67" s="6"/>
    </row>
    <row r="68" spans="1:27" ht="33">
      <c r="A68" s="1" t="s">
        <v>260</v>
      </c>
      <c r="B68" s="3"/>
      <c r="C68" s="4" t="s">
        <v>307</v>
      </c>
      <c r="D68" s="12" t="s">
        <v>263</v>
      </c>
      <c r="E68" s="12" t="s">
        <v>308</v>
      </c>
      <c r="F68" s="14" t="s">
        <v>309</v>
      </c>
      <c r="G68" s="6" t="s">
        <v>51</v>
      </c>
      <c r="H68" s="18" t="s">
        <v>304</v>
      </c>
      <c r="I68" s="7">
        <f>30000000*3</f>
        <v>90000000</v>
      </c>
      <c r="J68" s="16" t="s">
        <v>305</v>
      </c>
      <c r="K68" s="16" t="s">
        <v>306</v>
      </c>
      <c r="L68" s="5" t="s">
        <v>263</v>
      </c>
      <c r="M68" s="6"/>
      <c r="N68" s="6"/>
      <c r="O68" s="6"/>
      <c r="P68" s="6"/>
      <c r="W68" s="6"/>
      <c r="X68" s="6"/>
      <c r="Y68" s="6"/>
      <c r="Z68" s="6"/>
      <c r="AA68" s="6"/>
    </row>
    <row r="69" spans="1:27" ht="33">
      <c r="A69" s="1" t="s">
        <v>260</v>
      </c>
      <c r="B69" s="3" t="s">
        <v>310</v>
      </c>
      <c r="C69" s="4" t="s">
        <v>311</v>
      </c>
      <c r="D69" s="12" t="s">
        <v>263</v>
      </c>
      <c r="E69" s="12" t="s">
        <v>312</v>
      </c>
      <c r="F69" s="14" t="s">
        <v>313</v>
      </c>
      <c r="G69" s="6" t="s">
        <v>51</v>
      </c>
      <c r="H69" s="18" t="s">
        <v>313</v>
      </c>
      <c r="I69" s="7">
        <f>30000000*3</f>
        <v>90000000</v>
      </c>
      <c r="J69" s="16" t="s">
        <v>295</v>
      </c>
      <c r="K69" s="16" t="s">
        <v>296</v>
      </c>
      <c r="L69" s="5" t="s">
        <v>263</v>
      </c>
      <c r="M69" s="6"/>
      <c r="N69" s="6"/>
      <c r="O69" s="6"/>
      <c r="P69" s="6"/>
      <c r="W69" s="6"/>
      <c r="X69" s="6"/>
      <c r="Y69" s="6"/>
      <c r="Z69" s="6"/>
      <c r="AA69" s="6"/>
    </row>
    <row r="70" spans="1:27" ht="82.5">
      <c r="A70" s="1" t="s">
        <v>260</v>
      </c>
      <c r="B70" s="3"/>
      <c r="C70" s="4" t="s">
        <v>314</v>
      </c>
      <c r="D70" s="12" t="s">
        <v>263</v>
      </c>
      <c r="E70" s="12" t="s">
        <v>315</v>
      </c>
      <c r="F70" s="14" t="s">
        <v>313</v>
      </c>
      <c r="G70" s="6" t="s">
        <v>51</v>
      </c>
      <c r="H70" s="18" t="s">
        <v>313</v>
      </c>
      <c r="I70" s="7">
        <f>30000000*3</f>
        <v>90000000</v>
      </c>
      <c r="J70" s="16" t="s">
        <v>295</v>
      </c>
      <c r="K70" s="16" t="s">
        <v>296</v>
      </c>
      <c r="L70" s="5" t="s">
        <v>263</v>
      </c>
      <c r="M70" s="6" t="s">
        <v>316</v>
      </c>
      <c r="N70" s="6"/>
      <c r="O70" s="6"/>
      <c r="P70" s="6"/>
      <c r="W70" s="6"/>
      <c r="X70" s="6"/>
      <c r="Y70" s="6"/>
      <c r="Z70" s="6"/>
      <c r="AA70" s="6"/>
    </row>
    <row r="71" spans="1:27" ht="33">
      <c r="A71" s="1" t="s">
        <v>260</v>
      </c>
      <c r="B71" s="3" t="s">
        <v>317</v>
      </c>
      <c r="C71" s="4" t="s">
        <v>318</v>
      </c>
      <c r="D71" s="12" t="s">
        <v>263</v>
      </c>
      <c r="E71" s="12" t="s">
        <v>319</v>
      </c>
      <c r="F71" s="14" t="s">
        <v>320</v>
      </c>
      <c r="G71" s="6" t="s">
        <v>57</v>
      </c>
      <c r="H71" s="18" t="s">
        <v>321</v>
      </c>
      <c r="I71" s="7">
        <f>150000000*2</f>
        <v>300000000</v>
      </c>
      <c r="J71" s="16" t="s">
        <v>322</v>
      </c>
      <c r="K71" s="16" t="s">
        <v>323</v>
      </c>
      <c r="L71" s="5" t="s">
        <v>263</v>
      </c>
      <c r="M71" s="6"/>
      <c r="N71" s="6" t="s">
        <v>324</v>
      </c>
      <c r="O71" s="6"/>
      <c r="P71" s="6"/>
      <c r="W71" s="6"/>
      <c r="X71" s="6"/>
      <c r="Y71" s="6"/>
      <c r="Z71" s="6"/>
      <c r="AA71" s="6"/>
    </row>
    <row r="72" spans="1:27" ht="33">
      <c r="A72" s="1" t="s">
        <v>260</v>
      </c>
      <c r="B72" s="3" t="s">
        <v>317</v>
      </c>
      <c r="C72" s="4" t="s">
        <v>325</v>
      </c>
      <c r="D72" s="12" t="s">
        <v>263</v>
      </c>
      <c r="E72" s="12" t="s">
        <v>326</v>
      </c>
      <c r="F72" s="14" t="s">
        <v>327</v>
      </c>
      <c r="G72" s="6" t="s">
        <v>57</v>
      </c>
      <c r="H72" s="18" t="s">
        <v>321</v>
      </c>
      <c r="I72" s="7">
        <f>150000000*2</f>
        <v>300000000</v>
      </c>
      <c r="J72" s="16" t="s">
        <v>322</v>
      </c>
      <c r="K72" s="16" t="s">
        <v>323</v>
      </c>
      <c r="L72" s="5" t="s">
        <v>263</v>
      </c>
      <c r="M72" s="6"/>
      <c r="N72" s="6"/>
      <c r="O72" s="6"/>
      <c r="P72" s="6"/>
      <c r="W72" s="6"/>
      <c r="X72" s="6"/>
      <c r="Y72" s="6"/>
      <c r="Z72" s="6"/>
      <c r="AA72" s="6"/>
    </row>
    <row r="73" spans="1:27" ht="33">
      <c r="A73" s="1" t="s">
        <v>260</v>
      </c>
      <c r="B73" s="3" t="s">
        <v>317</v>
      </c>
      <c r="C73" s="4" t="s">
        <v>328</v>
      </c>
      <c r="D73" s="12" t="s">
        <v>263</v>
      </c>
      <c r="E73" s="12" t="s">
        <v>329</v>
      </c>
      <c r="F73" s="14" t="s">
        <v>330</v>
      </c>
      <c r="G73" s="6" t="s">
        <v>57</v>
      </c>
      <c r="H73" s="18" t="s">
        <v>321</v>
      </c>
      <c r="I73" s="7">
        <f>150000000*2</f>
        <v>300000000</v>
      </c>
      <c r="J73" s="16" t="s">
        <v>322</v>
      </c>
      <c r="K73" s="16" t="s">
        <v>323</v>
      </c>
      <c r="L73" s="5" t="s">
        <v>263</v>
      </c>
      <c r="M73" s="6"/>
      <c r="N73" s="6"/>
      <c r="O73" s="6"/>
      <c r="P73" s="6"/>
      <c r="W73" s="6"/>
      <c r="X73" s="6"/>
      <c r="Y73" s="6"/>
      <c r="Z73" s="6"/>
      <c r="AA73" s="6"/>
    </row>
    <row r="74" spans="1:27" ht="33">
      <c r="A74" s="1" t="s">
        <v>260</v>
      </c>
      <c r="B74" s="3" t="s">
        <v>331</v>
      </c>
      <c r="C74" s="4" t="s">
        <v>332</v>
      </c>
      <c r="D74" s="12" t="s">
        <v>263</v>
      </c>
      <c r="E74" s="12" t="s">
        <v>333</v>
      </c>
      <c r="F74" s="14" t="s">
        <v>334</v>
      </c>
      <c r="G74" s="6" t="s">
        <v>57</v>
      </c>
      <c r="H74" s="18" t="s">
        <v>335</v>
      </c>
      <c r="I74" s="7">
        <v>75000000</v>
      </c>
      <c r="J74" s="16" t="s">
        <v>336</v>
      </c>
      <c r="K74" s="16" t="s">
        <v>337</v>
      </c>
      <c r="L74" s="5" t="s">
        <v>263</v>
      </c>
      <c r="M74" s="6"/>
      <c r="N74" s="6"/>
      <c r="O74" s="6"/>
      <c r="P74" s="6"/>
      <c r="W74" s="6"/>
      <c r="X74" s="6"/>
      <c r="Y74" s="6"/>
      <c r="Z74" s="6"/>
      <c r="AA74" s="6"/>
    </row>
    <row r="75" spans="1:27" ht="33">
      <c r="A75" s="1" t="s">
        <v>260</v>
      </c>
      <c r="B75" s="3" t="s">
        <v>338</v>
      </c>
      <c r="C75" s="4" t="s">
        <v>339</v>
      </c>
      <c r="D75" s="12" t="s">
        <v>263</v>
      </c>
      <c r="E75" s="12" t="s">
        <v>340</v>
      </c>
      <c r="F75" s="14" t="s">
        <v>341</v>
      </c>
      <c r="G75" s="6" t="s">
        <v>57</v>
      </c>
      <c r="H75" s="18" t="s">
        <v>342</v>
      </c>
      <c r="I75" s="7">
        <v>90000000</v>
      </c>
      <c r="J75" s="16">
        <v>43831</v>
      </c>
      <c r="K75" s="16">
        <v>43891</v>
      </c>
      <c r="L75" s="5" t="s">
        <v>263</v>
      </c>
      <c r="M75" s="6"/>
      <c r="N75" s="6"/>
      <c r="O75" s="6"/>
      <c r="P75" s="6"/>
      <c r="W75" s="6"/>
      <c r="X75" s="6"/>
      <c r="Y75" s="6"/>
      <c r="Z75" s="6"/>
      <c r="AA75" s="6"/>
    </row>
    <row r="76" spans="1:27" ht="33">
      <c r="A76" s="1" t="s">
        <v>260</v>
      </c>
      <c r="B76" s="3" t="s">
        <v>338</v>
      </c>
      <c r="C76" s="4" t="s">
        <v>343</v>
      </c>
      <c r="D76" s="12" t="s">
        <v>263</v>
      </c>
      <c r="E76" s="12" t="s">
        <v>344</v>
      </c>
      <c r="F76" s="14" t="s">
        <v>345</v>
      </c>
      <c r="G76" s="6" t="s">
        <v>57</v>
      </c>
      <c r="H76" s="18" t="s">
        <v>342</v>
      </c>
      <c r="I76" s="7">
        <v>90000000</v>
      </c>
      <c r="J76" s="16">
        <v>43831</v>
      </c>
      <c r="K76" s="16">
        <v>43891</v>
      </c>
      <c r="L76" s="5" t="s">
        <v>263</v>
      </c>
      <c r="M76" s="6"/>
      <c r="N76" s="6"/>
      <c r="O76" s="6"/>
      <c r="P76" s="6"/>
      <c r="W76" s="6"/>
      <c r="X76" s="6"/>
      <c r="Y76" s="6"/>
      <c r="Z76" s="6"/>
      <c r="AA76" s="6"/>
    </row>
    <row r="77" spans="1:27" ht="33">
      <c r="A77" s="1" t="s">
        <v>260</v>
      </c>
      <c r="B77" s="3" t="s">
        <v>346</v>
      </c>
      <c r="C77" s="4" t="s">
        <v>347</v>
      </c>
      <c r="D77" s="12" t="s">
        <v>263</v>
      </c>
      <c r="E77" s="12" t="s">
        <v>348</v>
      </c>
      <c r="F77" s="14" t="s">
        <v>349</v>
      </c>
      <c r="G77" s="6" t="s">
        <v>57</v>
      </c>
      <c r="H77" s="18" t="s">
        <v>342</v>
      </c>
      <c r="I77" s="7">
        <v>160000000</v>
      </c>
      <c r="J77" s="16" t="s">
        <v>350</v>
      </c>
      <c r="K77" s="16" t="s">
        <v>351</v>
      </c>
      <c r="L77" s="5" t="s">
        <v>263</v>
      </c>
      <c r="M77" s="6"/>
      <c r="N77" s="6"/>
      <c r="O77" s="6"/>
      <c r="P77" s="6"/>
      <c r="W77" s="6"/>
      <c r="X77" s="6"/>
      <c r="Y77" s="6"/>
      <c r="Z77" s="6"/>
      <c r="AA77" s="6"/>
    </row>
    <row r="78" spans="1:27" ht="33">
      <c r="A78" s="1" t="s">
        <v>260</v>
      </c>
      <c r="B78" s="3" t="s">
        <v>352</v>
      </c>
      <c r="C78" s="4" t="s">
        <v>353</v>
      </c>
      <c r="D78" s="12" t="s">
        <v>263</v>
      </c>
      <c r="E78" s="12" t="s">
        <v>354</v>
      </c>
      <c r="F78" s="14" t="s">
        <v>355</v>
      </c>
      <c r="G78" s="6" t="s">
        <v>57</v>
      </c>
      <c r="H78" s="18" t="s">
        <v>342</v>
      </c>
      <c r="I78" s="7">
        <v>120000000</v>
      </c>
      <c r="J78" s="16" t="s">
        <v>356</v>
      </c>
      <c r="K78" s="16" t="s">
        <v>357</v>
      </c>
      <c r="L78" s="5" t="s">
        <v>263</v>
      </c>
      <c r="M78" s="6"/>
      <c r="N78" s="6"/>
      <c r="O78" s="6"/>
      <c r="P78" s="6"/>
      <c r="W78" s="6"/>
      <c r="X78" s="6"/>
      <c r="Y78" s="6"/>
      <c r="Z78" s="6"/>
      <c r="AA78" s="6"/>
    </row>
    <row r="79" spans="1:27" ht="33">
      <c r="A79" s="1" t="s">
        <v>260</v>
      </c>
      <c r="B79" s="3" t="s">
        <v>352</v>
      </c>
      <c r="C79" s="4" t="s">
        <v>358</v>
      </c>
      <c r="D79" s="12" t="s">
        <v>263</v>
      </c>
      <c r="E79" s="12" t="s">
        <v>359</v>
      </c>
      <c r="F79" s="14" t="s">
        <v>360</v>
      </c>
      <c r="G79" s="6" t="s">
        <v>57</v>
      </c>
      <c r="H79" s="18" t="s">
        <v>342</v>
      </c>
      <c r="I79" s="7">
        <v>120000000</v>
      </c>
      <c r="J79" s="16" t="s">
        <v>356</v>
      </c>
      <c r="K79" s="16" t="s">
        <v>357</v>
      </c>
      <c r="L79" s="5" t="s">
        <v>263</v>
      </c>
      <c r="M79" s="6"/>
      <c r="N79" s="6"/>
      <c r="O79" s="6"/>
      <c r="P79" s="6"/>
      <c r="W79" s="6"/>
      <c r="X79" s="6"/>
      <c r="Y79" s="6"/>
      <c r="Z79" s="6"/>
      <c r="AA79" s="6"/>
    </row>
    <row r="80" spans="1:27" ht="49.5">
      <c r="A80" s="1" t="s">
        <v>260</v>
      </c>
      <c r="B80" s="3" t="s">
        <v>361</v>
      </c>
      <c r="C80" s="4" t="s">
        <v>362</v>
      </c>
      <c r="D80" s="12" t="s">
        <v>263</v>
      </c>
      <c r="E80" s="12" t="s">
        <v>363</v>
      </c>
      <c r="F80" s="14" t="s">
        <v>70</v>
      </c>
      <c r="G80" s="6" t="s">
        <v>70</v>
      </c>
      <c r="H80" s="18" t="s">
        <v>364</v>
      </c>
      <c r="I80" s="7">
        <f>60000000*3</f>
        <v>180000000</v>
      </c>
      <c r="J80" s="16" t="s">
        <v>365</v>
      </c>
      <c r="K80" s="16" t="s">
        <v>366</v>
      </c>
      <c r="L80" s="5" t="s">
        <v>263</v>
      </c>
      <c r="M80" s="6" t="s">
        <v>367</v>
      </c>
      <c r="N80" s="6"/>
      <c r="O80" s="6"/>
      <c r="P80" s="6"/>
      <c r="W80" s="6"/>
      <c r="X80" s="6"/>
      <c r="Y80" s="6"/>
      <c r="Z80" s="6"/>
      <c r="AA80" s="6"/>
    </row>
    <row r="81" spans="1:27" ht="49.5">
      <c r="A81" s="1" t="s">
        <v>260</v>
      </c>
      <c r="B81" s="3"/>
      <c r="C81" s="4" t="s">
        <v>368</v>
      </c>
      <c r="D81" s="12" t="s">
        <v>263</v>
      </c>
      <c r="E81" s="12" t="s">
        <v>369</v>
      </c>
      <c r="F81" s="14" t="s">
        <v>370</v>
      </c>
      <c r="G81" s="6" t="s">
        <v>70</v>
      </c>
      <c r="H81" s="18" t="s">
        <v>364</v>
      </c>
      <c r="I81" s="7">
        <f>60000000*3</f>
        <v>180000000</v>
      </c>
      <c r="J81" s="16" t="s">
        <v>365</v>
      </c>
      <c r="K81" s="16" t="s">
        <v>366</v>
      </c>
      <c r="L81" s="5" t="s">
        <v>263</v>
      </c>
      <c r="M81" s="6"/>
      <c r="N81" s="6"/>
      <c r="O81" s="6"/>
      <c r="P81" s="6"/>
      <c r="W81" s="6"/>
      <c r="X81" s="6"/>
      <c r="Y81" s="6"/>
      <c r="Z81" s="6"/>
      <c r="AA81" s="6"/>
    </row>
    <row r="82" spans="1:27" ht="33">
      <c r="A82" s="1" t="s">
        <v>260</v>
      </c>
      <c r="B82" s="3"/>
      <c r="C82" s="4" t="s">
        <v>371</v>
      </c>
      <c r="D82" s="12" t="s">
        <v>263</v>
      </c>
      <c r="E82" s="12" t="s">
        <v>372</v>
      </c>
      <c r="F82" s="14" t="s">
        <v>373</v>
      </c>
      <c r="G82" s="6" t="s">
        <v>70</v>
      </c>
      <c r="H82" s="18" t="s">
        <v>373</v>
      </c>
      <c r="I82" s="7">
        <f>60000000*3</f>
        <v>180000000</v>
      </c>
      <c r="J82" s="16" t="s">
        <v>365</v>
      </c>
      <c r="K82" s="16" t="s">
        <v>366</v>
      </c>
      <c r="L82" s="5" t="s">
        <v>263</v>
      </c>
      <c r="M82" s="6"/>
      <c r="N82" s="6"/>
      <c r="O82" s="6"/>
      <c r="P82" s="6"/>
      <c r="W82" s="6"/>
      <c r="X82" s="6"/>
      <c r="Y82" s="6"/>
      <c r="Z82" s="6"/>
      <c r="AA82" s="6"/>
    </row>
    <row r="83" spans="1:27" ht="49.5">
      <c r="A83" s="1" t="s">
        <v>260</v>
      </c>
      <c r="B83" s="3" t="s">
        <v>374</v>
      </c>
      <c r="C83" s="4" t="s">
        <v>375</v>
      </c>
      <c r="D83" s="12" t="s">
        <v>263</v>
      </c>
      <c r="E83" s="12" t="s">
        <v>376</v>
      </c>
      <c r="F83" s="14" t="s">
        <v>83</v>
      </c>
      <c r="G83" s="6" t="s">
        <v>70</v>
      </c>
      <c r="H83" s="18" t="s">
        <v>83</v>
      </c>
      <c r="I83" s="7">
        <f>20000000*3</f>
        <v>60000000</v>
      </c>
      <c r="J83" s="16" t="s">
        <v>377</v>
      </c>
      <c r="K83" s="16" t="s">
        <v>378</v>
      </c>
      <c r="L83" s="5" t="s">
        <v>263</v>
      </c>
      <c r="M83" s="6" t="s">
        <v>367</v>
      </c>
      <c r="N83" s="6"/>
      <c r="O83" s="6"/>
      <c r="P83" s="6"/>
      <c r="W83" s="6"/>
      <c r="X83" s="6"/>
      <c r="Y83" s="6"/>
      <c r="Z83" s="6"/>
      <c r="AA83" s="6"/>
    </row>
    <row r="84" spans="1:27" ht="49.5">
      <c r="A84" s="1" t="s">
        <v>260</v>
      </c>
      <c r="B84" s="3"/>
      <c r="C84" s="4" t="s">
        <v>379</v>
      </c>
      <c r="D84" s="12" t="s">
        <v>263</v>
      </c>
      <c r="E84" s="12" t="s">
        <v>380</v>
      </c>
      <c r="F84" s="14" t="s">
        <v>381</v>
      </c>
      <c r="G84" s="6" t="s">
        <v>70</v>
      </c>
      <c r="H84" s="18" t="s">
        <v>381</v>
      </c>
      <c r="I84" s="7">
        <f>20000000*3</f>
        <v>60000000</v>
      </c>
      <c r="J84" s="16" t="s">
        <v>377</v>
      </c>
      <c r="K84" s="16" t="s">
        <v>378</v>
      </c>
      <c r="L84" s="5" t="s">
        <v>263</v>
      </c>
      <c r="M84" s="6"/>
      <c r="N84" s="6"/>
      <c r="O84" s="6"/>
      <c r="P84" s="6"/>
      <c r="W84" s="6"/>
      <c r="X84" s="6"/>
      <c r="Y84" s="6"/>
      <c r="Z84" s="6"/>
      <c r="AA84" s="6"/>
    </row>
    <row r="85" spans="1:27" ht="49.5">
      <c r="A85" s="1" t="s">
        <v>260</v>
      </c>
      <c r="B85" s="3"/>
      <c r="C85" s="4" t="s">
        <v>382</v>
      </c>
      <c r="D85" s="12" t="s">
        <v>263</v>
      </c>
      <c r="E85" s="12" t="s">
        <v>383</v>
      </c>
      <c r="F85" s="14" t="s">
        <v>384</v>
      </c>
      <c r="G85" s="6" t="s">
        <v>70</v>
      </c>
      <c r="H85" s="18" t="s">
        <v>384</v>
      </c>
      <c r="I85" s="7">
        <f>20000000*3</f>
        <v>60000000</v>
      </c>
      <c r="J85" s="16" t="s">
        <v>377</v>
      </c>
      <c r="K85" s="16" t="s">
        <v>378</v>
      </c>
      <c r="L85" s="5" t="s">
        <v>263</v>
      </c>
      <c r="M85" s="6"/>
      <c r="N85" s="6"/>
      <c r="O85" s="6"/>
      <c r="P85" s="6"/>
      <c r="W85" s="6"/>
      <c r="X85" s="6"/>
      <c r="Y85" s="6"/>
      <c r="Z85" s="6"/>
      <c r="AA85" s="6"/>
    </row>
    <row r="86" spans="1:27" ht="49.5">
      <c r="A86" s="1" t="s">
        <v>260</v>
      </c>
      <c r="B86" s="3"/>
      <c r="C86" s="4" t="s">
        <v>385</v>
      </c>
      <c r="D86" s="12" t="s">
        <v>263</v>
      </c>
      <c r="E86" s="12" t="s">
        <v>386</v>
      </c>
      <c r="F86" s="14" t="s">
        <v>387</v>
      </c>
      <c r="G86" s="6" t="s">
        <v>70</v>
      </c>
      <c r="H86" s="18" t="s">
        <v>83</v>
      </c>
      <c r="I86" s="7">
        <f>20000000*3</f>
        <v>60000000</v>
      </c>
      <c r="J86" s="16" t="s">
        <v>377</v>
      </c>
      <c r="K86" s="16" t="s">
        <v>378</v>
      </c>
      <c r="L86" s="5" t="s">
        <v>263</v>
      </c>
      <c r="M86" s="6"/>
      <c r="N86" s="6"/>
      <c r="O86" s="6"/>
      <c r="P86" s="6"/>
      <c r="W86" s="6"/>
      <c r="X86" s="6"/>
      <c r="Y86" s="6"/>
      <c r="Z86" s="6"/>
      <c r="AA86" s="6"/>
    </row>
    <row r="87" spans="1:27" ht="49.5">
      <c r="A87" s="1" t="s">
        <v>260</v>
      </c>
      <c r="B87" s="3"/>
      <c r="C87" s="4" t="s">
        <v>388</v>
      </c>
      <c r="D87" s="12" t="s">
        <v>263</v>
      </c>
      <c r="E87" s="12" t="s">
        <v>389</v>
      </c>
      <c r="F87" s="14" t="s">
        <v>390</v>
      </c>
      <c r="G87" s="6" t="s">
        <v>70</v>
      </c>
      <c r="H87" s="18" t="s">
        <v>391</v>
      </c>
      <c r="I87" s="7">
        <f>20000000*3</f>
        <v>60000000</v>
      </c>
      <c r="J87" s="16" t="s">
        <v>377</v>
      </c>
      <c r="K87" s="16" t="s">
        <v>378</v>
      </c>
      <c r="L87" s="5" t="s">
        <v>263</v>
      </c>
      <c r="M87" s="6"/>
      <c r="N87" s="6"/>
      <c r="O87" s="6"/>
      <c r="P87" s="6"/>
      <c r="W87" s="6"/>
      <c r="X87" s="6"/>
      <c r="Y87" s="6"/>
      <c r="Z87" s="6"/>
      <c r="AA87" s="6"/>
    </row>
    <row r="88" spans="1:27" ht="49.5">
      <c r="A88" s="1" t="s">
        <v>260</v>
      </c>
      <c r="B88" s="3" t="s">
        <v>392</v>
      </c>
      <c r="C88" s="4" t="s">
        <v>393</v>
      </c>
      <c r="D88" s="12" t="s">
        <v>263</v>
      </c>
      <c r="E88" s="12" t="s">
        <v>394</v>
      </c>
      <c r="F88" s="14" t="s">
        <v>395</v>
      </c>
      <c r="G88" s="6" t="s">
        <v>90</v>
      </c>
      <c r="H88" s="18" t="s">
        <v>396</v>
      </c>
      <c r="I88" s="7">
        <f>75000000*4</f>
        <v>300000000</v>
      </c>
      <c r="J88" s="16" t="s">
        <v>397</v>
      </c>
      <c r="K88" s="16" t="s">
        <v>398</v>
      </c>
      <c r="L88" s="5" t="s">
        <v>263</v>
      </c>
      <c r="M88" s="6"/>
      <c r="N88" s="6"/>
      <c r="O88" s="6"/>
      <c r="P88" s="6"/>
      <c r="W88" s="6"/>
      <c r="X88" s="6"/>
      <c r="Y88" s="6"/>
      <c r="Z88" s="6"/>
      <c r="AA88" s="6"/>
    </row>
    <row r="89" spans="1:27" ht="49.5">
      <c r="A89" s="1" t="s">
        <v>260</v>
      </c>
      <c r="B89" s="3"/>
      <c r="C89" s="4" t="s">
        <v>399</v>
      </c>
      <c r="D89" s="12" t="s">
        <v>263</v>
      </c>
      <c r="E89" s="12" t="s">
        <v>400</v>
      </c>
      <c r="F89" s="14" t="s">
        <v>395</v>
      </c>
      <c r="G89" s="6" t="s">
        <v>90</v>
      </c>
      <c r="H89" s="18" t="s">
        <v>396</v>
      </c>
      <c r="I89" s="7">
        <f>75000000*4</f>
        <v>300000000</v>
      </c>
      <c r="J89" s="16" t="s">
        <v>397</v>
      </c>
      <c r="K89" s="16" t="s">
        <v>398</v>
      </c>
      <c r="L89" s="5" t="s">
        <v>263</v>
      </c>
      <c r="M89" s="6"/>
      <c r="N89" s="6"/>
      <c r="O89" s="6"/>
      <c r="P89" s="6"/>
      <c r="W89" s="6"/>
      <c r="X89" s="6"/>
      <c r="Y89" s="6"/>
      <c r="Z89" s="6"/>
      <c r="AA89" s="6"/>
    </row>
    <row r="90" spans="1:27" ht="66">
      <c r="A90" s="1" t="s">
        <v>401</v>
      </c>
      <c r="B90" s="3" t="s">
        <v>402</v>
      </c>
      <c r="C90" s="4" t="s">
        <v>403</v>
      </c>
      <c r="D90" s="12"/>
      <c r="E90" s="12" t="s">
        <v>404</v>
      </c>
      <c r="F90" s="14" t="s">
        <v>405</v>
      </c>
      <c r="G90" s="6" t="s">
        <v>18</v>
      </c>
      <c r="H90" s="18" t="s">
        <v>18</v>
      </c>
      <c r="I90" s="7" t="s">
        <v>406</v>
      </c>
      <c r="J90" s="16"/>
      <c r="K90" s="16" t="s">
        <v>407</v>
      </c>
      <c r="L90" s="5"/>
      <c r="M90" s="6" t="s">
        <v>408</v>
      </c>
      <c r="N90" s="6" t="s">
        <v>409</v>
      </c>
      <c r="O90" s="6"/>
      <c r="P90" s="6"/>
      <c r="W90" s="6"/>
      <c r="X90" s="6"/>
      <c r="Y90" s="6"/>
      <c r="Z90" s="6"/>
      <c r="AA90" s="6"/>
    </row>
    <row r="91" spans="1:27" ht="409.5">
      <c r="A91" s="1" t="s">
        <v>401</v>
      </c>
      <c r="B91" s="3" t="s">
        <v>410</v>
      </c>
      <c r="C91" s="4" t="s">
        <v>411</v>
      </c>
      <c r="D91" s="12"/>
      <c r="E91" s="12" t="s">
        <v>404</v>
      </c>
      <c r="F91" s="14" t="s">
        <v>412</v>
      </c>
      <c r="G91" s="6" t="s">
        <v>22</v>
      </c>
      <c r="H91" s="18" t="s">
        <v>22</v>
      </c>
      <c r="I91" s="7" t="s">
        <v>413</v>
      </c>
      <c r="J91" s="16"/>
      <c r="K91" s="16" t="s">
        <v>414</v>
      </c>
      <c r="L91" s="5"/>
      <c r="M91" s="6" t="s">
        <v>415</v>
      </c>
      <c r="N91" s="6" t="s">
        <v>416</v>
      </c>
      <c r="O91" s="6"/>
      <c r="P91" s="6"/>
      <c r="W91" s="6"/>
      <c r="X91" s="6"/>
      <c r="Y91" s="6"/>
      <c r="Z91" s="6"/>
      <c r="AA91" s="6"/>
    </row>
    <row r="92" spans="1:27" ht="66">
      <c r="A92" s="1" t="s">
        <v>401</v>
      </c>
      <c r="B92" s="3" t="s">
        <v>417</v>
      </c>
      <c r="C92" s="4" t="s">
        <v>418</v>
      </c>
      <c r="D92" s="12"/>
      <c r="E92" s="12" t="s">
        <v>404</v>
      </c>
      <c r="F92" s="14" t="s">
        <v>419</v>
      </c>
      <c r="G92" s="6" t="s">
        <v>22</v>
      </c>
      <c r="H92" s="18" t="s">
        <v>183</v>
      </c>
      <c r="I92" s="7" t="s">
        <v>420</v>
      </c>
      <c r="J92" s="16"/>
      <c r="K92" s="16" t="s">
        <v>414</v>
      </c>
      <c r="L92" s="5"/>
      <c r="M92" s="6" t="s">
        <v>421</v>
      </c>
      <c r="N92" s="6" t="s">
        <v>422</v>
      </c>
      <c r="O92" s="6"/>
      <c r="P92" s="6"/>
      <c r="W92" s="6"/>
      <c r="X92" s="6"/>
      <c r="Y92" s="6"/>
      <c r="Z92" s="6"/>
      <c r="AA92" s="6"/>
    </row>
    <row r="93" spans="1:27" ht="198">
      <c r="A93" s="1" t="s">
        <v>401</v>
      </c>
      <c r="B93" s="3" t="s">
        <v>423</v>
      </c>
      <c r="C93" s="4" t="s">
        <v>424</v>
      </c>
      <c r="D93" s="12"/>
      <c r="E93" s="12" t="s">
        <v>404</v>
      </c>
      <c r="F93" s="14" t="s">
        <v>425</v>
      </c>
      <c r="G93" s="6" t="s">
        <v>22</v>
      </c>
      <c r="H93" s="18" t="s">
        <v>22</v>
      </c>
      <c r="I93" s="7" t="s">
        <v>426</v>
      </c>
      <c r="J93" s="16"/>
      <c r="K93" s="16" t="s">
        <v>427</v>
      </c>
      <c r="L93" s="5"/>
      <c r="M93" s="6" t="s">
        <v>428</v>
      </c>
      <c r="N93" s="6" t="s">
        <v>429</v>
      </c>
      <c r="O93" s="6"/>
      <c r="P93" s="6"/>
      <c r="W93" s="6"/>
      <c r="X93" s="6"/>
      <c r="Y93" s="6"/>
      <c r="Z93" s="6"/>
      <c r="AA93" s="6"/>
    </row>
    <row r="94" spans="1:27" ht="115.5">
      <c r="A94" s="1" t="s">
        <v>401</v>
      </c>
      <c r="B94" s="3" t="s">
        <v>430</v>
      </c>
      <c r="C94" s="4" t="s">
        <v>431</v>
      </c>
      <c r="D94" s="12"/>
      <c r="E94" s="12" t="s">
        <v>404</v>
      </c>
      <c r="F94" s="14" t="s">
        <v>432</v>
      </c>
      <c r="G94" s="6" t="s">
        <v>433</v>
      </c>
      <c r="H94" s="18" t="s">
        <v>51</v>
      </c>
      <c r="I94" s="7">
        <v>114523069</v>
      </c>
      <c r="J94" s="16" t="s">
        <v>434</v>
      </c>
      <c r="K94" s="16"/>
      <c r="L94" s="5" t="s">
        <v>435</v>
      </c>
      <c r="M94" s="6" t="s">
        <v>436</v>
      </c>
      <c r="N94" s="6"/>
      <c r="O94" s="6"/>
      <c r="P94" s="6"/>
      <c r="W94" s="6"/>
      <c r="X94" s="6"/>
      <c r="Y94" s="6"/>
      <c r="Z94" s="6"/>
      <c r="AA94" s="6"/>
    </row>
    <row r="95" spans="1:27" ht="148.5">
      <c r="A95" s="1" t="s">
        <v>401</v>
      </c>
      <c r="B95" s="3" t="s">
        <v>437</v>
      </c>
      <c r="C95" s="4" t="s">
        <v>438</v>
      </c>
      <c r="D95" s="12"/>
      <c r="E95" s="12" t="s">
        <v>404</v>
      </c>
      <c r="F95" s="14" t="s">
        <v>439</v>
      </c>
      <c r="G95" s="6" t="s">
        <v>70</v>
      </c>
      <c r="H95" s="18" t="s">
        <v>440</v>
      </c>
      <c r="I95" s="7">
        <v>100000000</v>
      </c>
      <c r="J95" s="16"/>
      <c r="K95" s="16" t="s">
        <v>441</v>
      </c>
      <c r="L95" s="5"/>
      <c r="M95" s="6" t="s">
        <v>442</v>
      </c>
      <c r="N95" s="6" t="s">
        <v>443</v>
      </c>
      <c r="O95" s="6"/>
      <c r="P95" s="6"/>
      <c r="W95" s="6"/>
      <c r="X95" s="6"/>
      <c r="Y95" s="6"/>
      <c r="Z95" s="6"/>
      <c r="AA95" s="6"/>
    </row>
    <row r="96" spans="1:27" ht="264">
      <c r="A96" s="1" t="s">
        <v>401</v>
      </c>
      <c r="B96" s="3" t="s">
        <v>444</v>
      </c>
      <c r="C96" s="4" t="s">
        <v>445</v>
      </c>
      <c r="D96" s="12"/>
      <c r="E96" s="12" t="s">
        <v>404</v>
      </c>
      <c r="F96" s="14" t="s">
        <v>446</v>
      </c>
      <c r="G96" s="6" t="s">
        <v>90</v>
      </c>
      <c r="H96" s="18" t="s">
        <v>100</v>
      </c>
      <c r="I96" s="7">
        <v>37974830</v>
      </c>
      <c r="J96" s="16"/>
      <c r="K96" s="16" t="s">
        <v>414</v>
      </c>
      <c r="L96" s="5"/>
      <c r="M96" s="6" t="s">
        <v>447</v>
      </c>
      <c r="N96" s="6" t="s">
        <v>448</v>
      </c>
      <c r="O96" s="6"/>
      <c r="P96" s="6"/>
      <c r="W96" s="6"/>
      <c r="X96" s="6"/>
      <c r="Y96" s="6"/>
      <c r="Z96" s="6"/>
      <c r="AA96" s="6"/>
    </row>
    <row r="97" spans="1:27" ht="49.5">
      <c r="A97" s="1" t="s">
        <v>401</v>
      </c>
      <c r="B97" s="3" t="s">
        <v>449</v>
      </c>
      <c r="C97" s="4" t="s">
        <v>450</v>
      </c>
      <c r="D97" s="12"/>
      <c r="E97" s="12" t="s">
        <v>404</v>
      </c>
      <c r="F97" s="14" t="s">
        <v>451</v>
      </c>
      <c r="G97" s="6" t="s">
        <v>90</v>
      </c>
      <c r="H97" s="18" t="s">
        <v>100</v>
      </c>
      <c r="I97" s="7">
        <v>27797000</v>
      </c>
      <c r="J97" s="16"/>
      <c r="K97" s="16" t="s">
        <v>407</v>
      </c>
      <c r="L97" s="5"/>
      <c r="M97" s="6" t="s">
        <v>452</v>
      </c>
      <c r="N97" s="6" t="s">
        <v>453</v>
      </c>
      <c r="O97" s="6"/>
      <c r="P97" s="6"/>
      <c r="W97" s="6"/>
      <c r="X97" s="6"/>
      <c r="Y97" s="6"/>
      <c r="Z97" s="6"/>
      <c r="AA97" s="6"/>
    </row>
    <row r="98" spans="1:27" ht="231">
      <c r="A98" s="1" t="s">
        <v>454</v>
      </c>
      <c r="B98" s="3" t="s">
        <v>455</v>
      </c>
      <c r="C98" s="4" t="s">
        <v>456</v>
      </c>
      <c r="D98" s="12" t="s">
        <v>457</v>
      </c>
      <c r="E98" s="12" t="s">
        <v>458</v>
      </c>
      <c r="F98" s="14" t="s">
        <v>459</v>
      </c>
      <c r="G98" s="6" t="s">
        <v>460</v>
      </c>
      <c r="H98" s="18" t="s">
        <v>460</v>
      </c>
      <c r="I98" s="7" t="s">
        <v>461</v>
      </c>
      <c r="J98" s="16" t="s">
        <v>462</v>
      </c>
      <c r="K98" s="16" t="s">
        <v>463</v>
      </c>
      <c r="L98" s="5" t="s">
        <v>457</v>
      </c>
      <c r="M98" s="6" t="s">
        <v>464</v>
      </c>
      <c r="N98" s="6"/>
      <c r="O98" s="6"/>
      <c r="P98" s="6"/>
      <c r="W98" s="6"/>
      <c r="X98" s="6"/>
      <c r="Y98" s="6"/>
      <c r="Z98" s="6"/>
      <c r="AA98" s="6"/>
    </row>
    <row r="99" spans="1:27" ht="231">
      <c r="A99" s="1" t="s">
        <v>454</v>
      </c>
      <c r="B99" s="3" t="s">
        <v>455</v>
      </c>
      <c r="C99" s="4" t="s">
        <v>456</v>
      </c>
      <c r="D99" s="12" t="s">
        <v>457</v>
      </c>
      <c r="E99" s="12" t="s">
        <v>458</v>
      </c>
      <c r="F99" s="14" t="s">
        <v>459</v>
      </c>
      <c r="G99" s="6" t="s">
        <v>22</v>
      </c>
      <c r="H99" s="18" t="s">
        <v>460</v>
      </c>
      <c r="I99" s="7" t="s">
        <v>465</v>
      </c>
      <c r="J99" s="16" t="s">
        <v>462</v>
      </c>
      <c r="K99" s="16" t="s">
        <v>463</v>
      </c>
      <c r="L99" s="5" t="s">
        <v>457</v>
      </c>
      <c r="M99" s="6" t="s">
        <v>464</v>
      </c>
      <c r="N99" s="6"/>
      <c r="O99" s="6"/>
      <c r="P99" s="6"/>
      <c r="W99" s="6"/>
      <c r="X99" s="6"/>
      <c r="Y99" s="6"/>
      <c r="Z99" s="6"/>
      <c r="AA99" s="6"/>
    </row>
    <row r="100" spans="1:27" ht="280.5">
      <c r="A100" s="1" t="s">
        <v>454</v>
      </c>
      <c r="B100" s="3" t="s">
        <v>466</v>
      </c>
      <c r="C100" s="4" t="s">
        <v>467</v>
      </c>
      <c r="D100" s="12" t="s">
        <v>457</v>
      </c>
      <c r="E100" s="12" t="s">
        <v>468</v>
      </c>
      <c r="F100" s="14" t="s">
        <v>469</v>
      </c>
      <c r="G100" s="6" t="s">
        <v>57</v>
      </c>
      <c r="H100" s="18" t="s">
        <v>470</v>
      </c>
      <c r="I100" s="7">
        <v>98400000</v>
      </c>
      <c r="J100" s="16" t="s">
        <v>462</v>
      </c>
      <c r="K100" s="16" t="s">
        <v>463</v>
      </c>
      <c r="L100" s="5" t="s">
        <v>457</v>
      </c>
      <c r="M100" s="6" t="s">
        <v>471</v>
      </c>
      <c r="N100" s="6" t="s">
        <v>472</v>
      </c>
      <c r="O100" s="6"/>
      <c r="P100" s="6"/>
      <c r="W100" s="6"/>
      <c r="X100" s="6"/>
      <c r="Y100" s="6"/>
      <c r="Z100" s="6"/>
      <c r="AA100" s="6"/>
    </row>
    <row r="101" spans="1:27" ht="33">
      <c r="A101" s="1" t="s">
        <v>473</v>
      </c>
      <c r="B101" s="3" t="s">
        <v>474</v>
      </c>
      <c r="C101" s="4" t="s">
        <v>475</v>
      </c>
      <c r="D101" s="12"/>
      <c r="E101" s="12" t="s">
        <v>476</v>
      </c>
      <c r="F101" s="14">
        <v>300</v>
      </c>
      <c r="G101" s="6" t="s">
        <v>18</v>
      </c>
      <c r="H101" s="18" t="s">
        <v>18</v>
      </c>
      <c r="I101" s="7">
        <v>85000000</v>
      </c>
      <c r="J101" s="16" t="s">
        <v>477</v>
      </c>
      <c r="K101" s="16" t="s">
        <v>477</v>
      </c>
      <c r="L101" s="5"/>
      <c r="M101" s="6"/>
      <c r="N101" s="6"/>
      <c r="O101" s="6"/>
      <c r="P101" s="6"/>
      <c r="W101" s="6"/>
      <c r="X101" s="6"/>
      <c r="Y101" s="6"/>
      <c r="Z101" s="6"/>
      <c r="AA101" s="6"/>
    </row>
    <row r="102" spans="1:27" ht="82.5">
      <c r="A102" s="1" t="s">
        <v>473</v>
      </c>
      <c r="B102" s="3" t="s">
        <v>478</v>
      </c>
      <c r="C102" s="4" t="s">
        <v>479</v>
      </c>
      <c r="D102" s="12"/>
      <c r="E102" s="12" t="s">
        <v>476</v>
      </c>
      <c r="F102" s="14">
        <v>80</v>
      </c>
      <c r="G102" s="6" t="s">
        <v>18</v>
      </c>
      <c r="H102" s="18"/>
      <c r="I102" s="7">
        <v>220000000</v>
      </c>
      <c r="J102" s="16" t="s">
        <v>477</v>
      </c>
      <c r="K102" s="16" t="s">
        <v>477</v>
      </c>
      <c r="L102" s="5"/>
      <c r="M102" s="6"/>
      <c r="N102" s="6"/>
      <c r="O102" s="6"/>
      <c r="P102" s="6"/>
      <c r="W102" s="6"/>
      <c r="X102" s="6"/>
      <c r="Y102" s="6"/>
      <c r="Z102" s="6"/>
      <c r="AA102" s="6"/>
    </row>
    <row r="103" spans="1:27" ht="49.5">
      <c r="A103" s="1" t="s">
        <v>473</v>
      </c>
      <c r="B103" s="3" t="s">
        <v>480</v>
      </c>
      <c r="C103" s="4" t="s">
        <v>481</v>
      </c>
      <c r="D103" s="12" t="s">
        <v>482</v>
      </c>
      <c r="E103" s="12" t="s">
        <v>483</v>
      </c>
      <c r="F103" s="14">
        <v>360</v>
      </c>
      <c r="G103" s="6" t="s">
        <v>22</v>
      </c>
      <c r="H103" s="18" t="s">
        <v>22</v>
      </c>
      <c r="I103" s="7">
        <v>33000000</v>
      </c>
      <c r="J103" s="16" t="s">
        <v>484</v>
      </c>
      <c r="K103" s="16" t="s">
        <v>484</v>
      </c>
      <c r="L103" s="5"/>
      <c r="M103" s="6"/>
      <c r="N103" s="6"/>
      <c r="O103" s="6"/>
      <c r="P103" s="6"/>
      <c r="W103" s="6"/>
      <c r="X103" s="6"/>
      <c r="Y103" s="6"/>
      <c r="Z103" s="6"/>
      <c r="AA103" s="6"/>
    </row>
    <row r="104" spans="1:27" ht="66">
      <c r="A104" s="1" t="s">
        <v>473</v>
      </c>
      <c r="B104" s="3" t="s">
        <v>485</v>
      </c>
      <c r="C104" s="4" t="s">
        <v>486</v>
      </c>
      <c r="D104" s="12"/>
      <c r="E104" s="12" t="s">
        <v>483</v>
      </c>
      <c r="F104" s="14">
        <v>180</v>
      </c>
      <c r="G104" s="6" t="s">
        <v>22</v>
      </c>
      <c r="H104" s="18" t="s">
        <v>22</v>
      </c>
      <c r="I104" s="7">
        <v>20000000</v>
      </c>
      <c r="J104" s="16" t="s">
        <v>484</v>
      </c>
      <c r="K104" s="16" t="s">
        <v>484</v>
      </c>
      <c r="L104" s="5"/>
      <c r="M104" s="6"/>
      <c r="N104" s="6"/>
      <c r="O104" s="6"/>
      <c r="P104" s="6"/>
      <c r="W104" s="6"/>
      <c r="X104" s="6"/>
      <c r="Y104" s="6"/>
      <c r="Z104" s="6"/>
      <c r="AA104" s="6"/>
    </row>
    <row r="105" spans="1:27" ht="82.5">
      <c r="A105" s="1" t="s">
        <v>473</v>
      </c>
      <c r="B105" s="3" t="s">
        <v>487</v>
      </c>
      <c r="C105" s="4" t="s">
        <v>488</v>
      </c>
      <c r="D105" s="12"/>
      <c r="E105" s="12" t="s">
        <v>483</v>
      </c>
      <c r="F105" s="14">
        <v>148</v>
      </c>
      <c r="G105" s="6" t="s">
        <v>51</v>
      </c>
      <c r="H105" s="18" t="s">
        <v>156</v>
      </c>
      <c r="I105" s="7">
        <v>60000000</v>
      </c>
      <c r="J105" s="16" t="s">
        <v>484</v>
      </c>
      <c r="K105" s="16" t="s">
        <v>477</v>
      </c>
      <c r="L105" s="5"/>
      <c r="M105" s="6"/>
      <c r="N105" s="6" t="s">
        <v>489</v>
      </c>
      <c r="O105" s="6"/>
      <c r="P105" s="6"/>
      <c r="W105" s="6"/>
      <c r="X105" s="6"/>
      <c r="Y105" s="6"/>
      <c r="Z105" s="6"/>
      <c r="AA105" s="6"/>
    </row>
    <row r="106" spans="1:27" ht="49.5">
      <c r="A106" s="1" t="s">
        <v>473</v>
      </c>
      <c r="B106" s="3" t="s">
        <v>490</v>
      </c>
      <c r="C106" s="4" t="s">
        <v>491</v>
      </c>
      <c r="D106" s="12"/>
      <c r="E106" s="12" t="s">
        <v>483</v>
      </c>
      <c r="F106" s="14">
        <v>52</v>
      </c>
      <c r="G106" s="6" t="s">
        <v>51</v>
      </c>
      <c r="H106" s="18" t="s">
        <v>156</v>
      </c>
      <c r="I106" s="7">
        <v>40000000</v>
      </c>
      <c r="J106" s="16" t="s">
        <v>477</v>
      </c>
      <c r="K106" s="16" t="s">
        <v>477</v>
      </c>
      <c r="L106" s="5"/>
      <c r="M106" s="6"/>
      <c r="N106" s="6"/>
      <c r="O106" s="6"/>
      <c r="P106" s="6"/>
      <c r="W106" s="6"/>
      <c r="X106" s="6"/>
      <c r="Y106" s="6"/>
      <c r="Z106" s="6"/>
      <c r="AA106" s="6"/>
    </row>
    <row r="107" spans="1:27" ht="49.5">
      <c r="A107" s="1" t="s">
        <v>473</v>
      </c>
      <c r="B107" s="3" t="s">
        <v>492</v>
      </c>
      <c r="C107" s="4" t="s">
        <v>493</v>
      </c>
      <c r="D107" s="12"/>
      <c r="E107" s="12" t="s">
        <v>483</v>
      </c>
      <c r="F107" s="14">
        <v>100</v>
      </c>
      <c r="G107" s="6" t="s">
        <v>51</v>
      </c>
      <c r="H107" s="18" t="s">
        <v>156</v>
      </c>
      <c r="I107" s="7">
        <v>30000000</v>
      </c>
      <c r="J107" s="16" t="s">
        <v>477</v>
      </c>
      <c r="K107" s="16" t="s">
        <v>494</v>
      </c>
      <c r="L107" s="5"/>
      <c r="M107" s="6"/>
      <c r="N107" s="6"/>
      <c r="O107" s="6"/>
      <c r="P107" s="6"/>
      <c r="W107" s="6"/>
      <c r="X107" s="6"/>
      <c r="Y107" s="6"/>
      <c r="Z107" s="6"/>
      <c r="AA107" s="6"/>
    </row>
    <row r="108" spans="1:27" ht="66">
      <c r="A108" s="1" t="s">
        <v>473</v>
      </c>
      <c r="B108" s="3" t="s">
        <v>495</v>
      </c>
      <c r="C108" s="4" t="s">
        <v>496</v>
      </c>
      <c r="D108" s="12" t="s">
        <v>497</v>
      </c>
      <c r="E108" s="12" t="s">
        <v>483</v>
      </c>
      <c r="F108" s="14">
        <v>147</v>
      </c>
      <c r="G108" s="6" t="s">
        <v>51</v>
      </c>
      <c r="H108" s="18" t="s">
        <v>156</v>
      </c>
      <c r="I108" s="7">
        <v>20000000</v>
      </c>
      <c r="J108" s="16" t="s">
        <v>484</v>
      </c>
      <c r="K108" s="16" t="s">
        <v>484</v>
      </c>
      <c r="L108" s="5"/>
      <c r="M108" s="6"/>
      <c r="N108" s="6"/>
      <c r="O108" s="6"/>
      <c r="P108" s="6"/>
      <c r="W108" s="6"/>
      <c r="X108" s="6"/>
      <c r="Y108" s="6"/>
      <c r="Z108" s="6"/>
      <c r="AA108" s="6"/>
    </row>
    <row r="109" spans="1:27" ht="16.5">
      <c r="A109" s="1" t="s">
        <v>473</v>
      </c>
      <c r="B109" s="3" t="s">
        <v>498</v>
      </c>
      <c r="C109" s="4" t="s">
        <v>499</v>
      </c>
      <c r="D109" s="12"/>
      <c r="E109" s="12" t="s">
        <v>483</v>
      </c>
      <c r="F109" s="14">
        <v>64</v>
      </c>
      <c r="G109" s="6" t="s">
        <v>51</v>
      </c>
      <c r="H109" s="18"/>
      <c r="I109" s="7">
        <v>120000000</v>
      </c>
      <c r="J109" s="16" t="s">
        <v>477</v>
      </c>
      <c r="K109" s="16" t="s">
        <v>477</v>
      </c>
      <c r="L109" s="5"/>
      <c r="M109" s="6"/>
      <c r="N109" s="6"/>
      <c r="O109" s="6"/>
      <c r="P109" s="6"/>
      <c r="W109" s="6"/>
      <c r="X109" s="6"/>
      <c r="Y109" s="6"/>
      <c r="Z109" s="6"/>
      <c r="AA109" s="6"/>
    </row>
    <row r="110" spans="1:27" ht="33">
      <c r="A110" s="1" t="s">
        <v>473</v>
      </c>
      <c r="B110" s="3" t="s">
        <v>500</v>
      </c>
      <c r="C110" s="4" t="s">
        <v>501</v>
      </c>
      <c r="D110" s="12" t="s">
        <v>502</v>
      </c>
      <c r="E110" s="12" t="s">
        <v>503</v>
      </c>
      <c r="F110" s="14">
        <v>68</v>
      </c>
      <c r="G110" s="6" t="s">
        <v>57</v>
      </c>
      <c r="H110" s="18" t="s">
        <v>342</v>
      </c>
      <c r="I110" s="7">
        <v>498000000</v>
      </c>
      <c r="J110" s="16" t="s">
        <v>504</v>
      </c>
      <c r="K110" s="16" t="s">
        <v>484</v>
      </c>
      <c r="L110" s="5"/>
      <c r="M110" s="6"/>
      <c r="N110" s="6"/>
      <c r="O110" s="6"/>
      <c r="P110" s="6"/>
      <c r="W110" s="6"/>
      <c r="X110" s="6"/>
      <c r="Y110" s="6"/>
      <c r="Z110" s="6"/>
      <c r="AA110" s="6"/>
    </row>
    <row r="111" spans="1:27" ht="33">
      <c r="A111" s="1" t="s">
        <v>473</v>
      </c>
      <c r="B111" s="3" t="s">
        <v>505</v>
      </c>
      <c r="C111" s="4" t="s">
        <v>506</v>
      </c>
      <c r="D111" s="12" t="s">
        <v>507</v>
      </c>
      <c r="E111" s="12" t="s">
        <v>57</v>
      </c>
      <c r="F111" s="14">
        <v>60</v>
      </c>
      <c r="G111" s="6" t="s">
        <v>57</v>
      </c>
      <c r="H111" s="18" t="s">
        <v>508</v>
      </c>
      <c r="I111" s="7">
        <v>40000000</v>
      </c>
      <c r="J111" s="16" t="s">
        <v>484</v>
      </c>
      <c r="K111" s="16" t="s">
        <v>484</v>
      </c>
      <c r="L111" s="5"/>
      <c r="M111" s="6"/>
      <c r="N111" s="6"/>
      <c r="O111" s="6"/>
      <c r="P111" s="6"/>
      <c r="W111" s="6"/>
      <c r="X111" s="6"/>
      <c r="Y111" s="6"/>
      <c r="Z111" s="6"/>
      <c r="AA111" s="6"/>
    </row>
    <row r="112" spans="1:27" ht="33">
      <c r="A112" s="1" t="s">
        <v>473</v>
      </c>
      <c r="B112" s="3" t="s">
        <v>509</v>
      </c>
      <c r="C112" s="4" t="s">
        <v>510</v>
      </c>
      <c r="D112" s="12" t="s">
        <v>511</v>
      </c>
      <c r="E112" s="12" t="s">
        <v>57</v>
      </c>
      <c r="F112" s="14">
        <v>28</v>
      </c>
      <c r="G112" s="6" t="s">
        <v>57</v>
      </c>
      <c r="H112" s="18" t="s">
        <v>512</v>
      </c>
      <c r="I112" s="7">
        <v>9000000</v>
      </c>
      <c r="J112" s="16" t="s">
        <v>484</v>
      </c>
      <c r="K112" s="16" t="s">
        <v>484</v>
      </c>
      <c r="L112" s="5"/>
      <c r="M112" s="6"/>
      <c r="N112" s="6"/>
      <c r="O112" s="6"/>
      <c r="P112" s="6"/>
      <c r="W112" s="6"/>
      <c r="X112" s="6"/>
      <c r="Y112" s="6"/>
      <c r="Z112" s="6"/>
      <c r="AA112" s="6"/>
    </row>
    <row r="113" spans="1:27" ht="33">
      <c r="A113" s="1" t="s">
        <v>473</v>
      </c>
      <c r="B113" s="3" t="s">
        <v>513</v>
      </c>
      <c r="C113" s="4" t="s">
        <v>514</v>
      </c>
      <c r="D113" s="12" t="s">
        <v>515</v>
      </c>
      <c r="E113" s="12" t="s">
        <v>57</v>
      </c>
      <c r="F113" s="14">
        <v>15</v>
      </c>
      <c r="G113" s="6" t="s">
        <v>57</v>
      </c>
      <c r="H113" s="18" t="s">
        <v>512</v>
      </c>
      <c r="I113" s="7">
        <v>13000000</v>
      </c>
      <c r="J113" s="16" t="s">
        <v>484</v>
      </c>
      <c r="K113" s="16" t="s">
        <v>484</v>
      </c>
      <c r="L113" s="5"/>
      <c r="M113" s="6"/>
      <c r="N113" s="6"/>
      <c r="O113" s="6"/>
      <c r="P113" s="6"/>
      <c r="W113" s="6"/>
      <c r="X113" s="6"/>
      <c r="Y113" s="6"/>
      <c r="Z113" s="6"/>
      <c r="AA113" s="6"/>
    </row>
    <row r="114" spans="1:27" ht="33">
      <c r="A114" s="1" t="s">
        <v>473</v>
      </c>
      <c r="B114" s="3" t="s">
        <v>516</v>
      </c>
      <c r="C114" s="4" t="s">
        <v>517</v>
      </c>
      <c r="D114" s="12" t="s">
        <v>518</v>
      </c>
      <c r="E114" s="12" t="s">
        <v>57</v>
      </c>
      <c r="F114" s="14">
        <v>50</v>
      </c>
      <c r="G114" s="6" t="s">
        <v>57</v>
      </c>
      <c r="H114" s="18" t="s">
        <v>342</v>
      </c>
      <c r="I114" s="7">
        <v>116000000</v>
      </c>
      <c r="J114" s="16" t="s">
        <v>484</v>
      </c>
      <c r="K114" s="16" t="s">
        <v>484</v>
      </c>
      <c r="L114" s="5"/>
      <c r="M114" s="6"/>
      <c r="N114" s="6"/>
      <c r="O114" s="6"/>
      <c r="P114" s="6"/>
      <c r="W114" s="6"/>
      <c r="X114" s="6"/>
      <c r="Y114" s="6"/>
      <c r="Z114" s="6"/>
      <c r="AA114" s="6"/>
    </row>
    <row r="115" spans="1:27" ht="33">
      <c r="A115" s="1" t="s">
        <v>473</v>
      </c>
      <c r="B115" s="3" t="s">
        <v>519</v>
      </c>
      <c r="C115" s="4" t="s">
        <v>520</v>
      </c>
      <c r="D115" s="12" t="s">
        <v>521</v>
      </c>
      <c r="E115" s="12" t="s">
        <v>57</v>
      </c>
      <c r="F115" s="14">
        <v>116</v>
      </c>
      <c r="G115" s="6" t="s">
        <v>57</v>
      </c>
      <c r="H115" s="18" t="s">
        <v>508</v>
      </c>
      <c r="I115" s="7">
        <v>50000000</v>
      </c>
      <c r="J115" s="16" t="s">
        <v>484</v>
      </c>
      <c r="K115" s="16" t="s">
        <v>484</v>
      </c>
      <c r="L115" s="5"/>
      <c r="M115" s="6"/>
      <c r="N115" s="6"/>
      <c r="O115" s="6"/>
      <c r="P115" s="6"/>
      <c r="W115" s="6"/>
      <c r="X115" s="6"/>
      <c r="Y115" s="6"/>
      <c r="Z115" s="6"/>
      <c r="AA115" s="6"/>
    </row>
    <row r="116" spans="1:27" ht="82.5">
      <c r="A116" s="1" t="s">
        <v>473</v>
      </c>
      <c r="B116" s="3" t="s">
        <v>522</v>
      </c>
      <c r="C116" s="4" t="s">
        <v>523</v>
      </c>
      <c r="D116" s="12"/>
      <c r="E116" s="12" t="s">
        <v>57</v>
      </c>
      <c r="F116" s="14">
        <v>333</v>
      </c>
      <c r="G116" s="6" t="s">
        <v>57</v>
      </c>
      <c r="H116" s="18" t="s">
        <v>524</v>
      </c>
      <c r="I116" s="7">
        <v>13000000</v>
      </c>
      <c r="J116" s="16" t="s">
        <v>484</v>
      </c>
      <c r="K116" s="16" t="s">
        <v>484</v>
      </c>
      <c r="L116" s="5"/>
      <c r="M116" s="6"/>
      <c r="N116" s="6"/>
      <c r="O116" s="6"/>
      <c r="P116" s="6"/>
      <c r="W116" s="6"/>
      <c r="X116" s="6"/>
      <c r="Y116" s="6"/>
      <c r="Z116" s="6"/>
      <c r="AA116" s="6"/>
    </row>
    <row r="117" spans="1:27" ht="82.5">
      <c r="A117" s="1" t="s">
        <v>473</v>
      </c>
      <c r="B117" s="3" t="s">
        <v>525</v>
      </c>
      <c r="C117" s="4" t="s">
        <v>526</v>
      </c>
      <c r="D117" s="12"/>
      <c r="E117" s="12" t="s">
        <v>57</v>
      </c>
      <c r="F117" s="14">
        <v>12</v>
      </c>
      <c r="G117" s="6" t="s">
        <v>57</v>
      </c>
      <c r="H117" s="18" t="s">
        <v>508</v>
      </c>
      <c r="I117" s="7">
        <v>3000000</v>
      </c>
      <c r="J117" s="16" t="s">
        <v>477</v>
      </c>
      <c r="K117" s="16" t="s">
        <v>494</v>
      </c>
      <c r="L117" s="5"/>
      <c r="M117" s="6"/>
      <c r="N117" s="6"/>
      <c r="O117" s="6"/>
      <c r="P117" s="6"/>
      <c r="W117" s="6"/>
      <c r="X117" s="6"/>
      <c r="Y117" s="6"/>
      <c r="Z117" s="6"/>
      <c r="AA117" s="6"/>
    </row>
    <row r="118" spans="1:27" ht="33">
      <c r="A118" s="1" t="s">
        <v>473</v>
      </c>
      <c r="B118" s="3" t="s">
        <v>527</v>
      </c>
      <c r="C118" s="4" t="s">
        <v>528</v>
      </c>
      <c r="D118" s="12"/>
      <c r="E118" s="12" t="s">
        <v>57</v>
      </c>
      <c r="F118" s="14">
        <v>432</v>
      </c>
      <c r="G118" s="6" t="s">
        <v>57</v>
      </c>
      <c r="H118" s="18" t="s">
        <v>508</v>
      </c>
      <c r="I118" s="7">
        <v>100000000</v>
      </c>
      <c r="J118" s="16" t="s">
        <v>477</v>
      </c>
      <c r="K118" s="16" t="s">
        <v>477</v>
      </c>
      <c r="L118" s="5"/>
      <c r="M118" s="6"/>
      <c r="N118" s="6"/>
      <c r="O118" s="6"/>
      <c r="P118" s="6"/>
      <c r="W118" s="6"/>
      <c r="X118" s="6"/>
      <c r="Y118" s="6"/>
      <c r="Z118" s="6"/>
      <c r="AA118" s="6"/>
    </row>
    <row r="119" spans="1:27" ht="33">
      <c r="A119" s="1" t="s">
        <v>473</v>
      </c>
      <c r="B119" s="3" t="s">
        <v>529</v>
      </c>
      <c r="C119" s="4" t="s">
        <v>530</v>
      </c>
      <c r="D119" s="12"/>
      <c r="E119" s="12" t="s">
        <v>57</v>
      </c>
      <c r="F119" s="14">
        <v>204</v>
      </c>
      <c r="G119" s="6" t="s">
        <v>57</v>
      </c>
      <c r="H119" s="18" t="s">
        <v>508</v>
      </c>
      <c r="I119" s="7">
        <v>54000000</v>
      </c>
      <c r="J119" s="16" t="s">
        <v>477</v>
      </c>
      <c r="K119" s="16" t="s">
        <v>477</v>
      </c>
      <c r="L119" s="5"/>
      <c r="M119" s="6"/>
      <c r="N119" s="6"/>
      <c r="O119" s="6"/>
      <c r="P119" s="6"/>
      <c r="W119" s="6"/>
      <c r="X119" s="6"/>
      <c r="Y119" s="6"/>
      <c r="Z119" s="6"/>
      <c r="AA119" s="6"/>
    </row>
    <row r="120" spans="1:27" ht="49.5">
      <c r="A120" s="1" t="s">
        <v>473</v>
      </c>
      <c r="B120" s="3" t="s">
        <v>531</v>
      </c>
      <c r="C120" s="4" t="s">
        <v>532</v>
      </c>
      <c r="D120" s="12"/>
      <c r="E120" s="12" t="s">
        <v>57</v>
      </c>
      <c r="F120" s="14">
        <v>736</v>
      </c>
      <c r="G120" s="6" t="s">
        <v>57</v>
      </c>
      <c r="H120" s="18" t="s">
        <v>512</v>
      </c>
      <c r="I120" s="7">
        <v>80000000</v>
      </c>
      <c r="J120" s="16" t="s">
        <v>477</v>
      </c>
      <c r="K120" s="16" t="s">
        <v>477</v>
      </c>
      <c r="L120" s="5"/>
      <c r="M120" s="6"/>
      <c r="N120" s="6"/>
      <c r="O120" s="6"/>
      <c r="P120" s="6"/>
      <c r="W120" s="6"/>
      <c r="X120" s="6"/>
      <c r="Y120" s="6"/>
      <c r="Z120" s="6"/>
      <c r="AA120" s="6"/>
    </row>
    <row r="121" spans="1:27" ht="33">
      <c r="A121" s="1" t="s">
        <v>473</v>
      </c>
      <c r="B121" s="3" t="s">
        <v>533</v>
      </c>
      <c r="C121" s="4" t="s">
        <v>534</v>
      </c>
      <c r="D121" s="12"/>
      <c r="E121" s="12" t="s">
        <v>57</v>
      </c>
      <c r="F121" s="14">
        <v>488</v>
      </c>
      <c r="G121" s="6" t="s">
        <v>57</v>
      </c>
      <c r="H121" s="18" t="s">
        <v>342</v>
      </c>
      <c r="I121" s="7">
        <v>69000000</v>
      </c>
      <c r="J121" s="16" t="s">
        <v>477</v>
      </c>
      <c r="K121" s="16" t="s">
        <v>477</v>
      </c>
      <c r="L121" s="5"/>
      <c r="M121" s="6"/>
      <c r="N121" s="6"/>
      <c r="O121" s="6"/>
      <c r="P121" s="6"/>
      <c r="W121" s="6"/>
      <c r="X121" s="6"/>
      <c r="Y121" s="6"/>
      <c r="Z121" s="6"/>
      <c r="AA121" s="6"/>
    </row>
    <row r="122" spans="1:27" ht="33">
      <c r="A122" s="1" t="s">
        <v>473</v>
      </c>
      <c r="B122" s="3" t="s">
        <v>535</v>
      </c>
      <c r="C122" s="4" t="s">
        <v>534</v>
      </c>
      <c r="D122" s="12"/>
      <c r="E122" s="12" t="s">
        <v>57</v>
      </c>
      <c r="F122" s="14">
        <v>456</v>
      </c>
      <c r="G122" s="6" t="s">
        <v>57</v>
      </c>
      <c r="H122" s="18" t="s">
        <v>470</v>
      </c>
      <c r="I122" s="7">
        <v>66000000</v>
      </c>
      <c r="J122" s="16" t="s">
        <v>477</v>
      </c>
      <c r="K122" s="16" t="s">
        <v>477</v>
      </c>
      <c r="L122" s="5"/>
      <c r="M122" s="6"/>
      <c r="N122" s="6"/>
      <c r="O122" s="6"/>
      <c r="P122" s="6"/>
      <c r="W122" s="6"/>
      <c r="X122" s="6"/>
      <c r="Y122" s="6"/>
      <c r="Z122" s="6"/>
      <c r="AA122" s="6"/>
    </row>
    <row r="123" spans="1:27" ht="33">
      <c r="A123" s="1" t="s">
        <v>473</v>
      </c>
      <c r="B123" s="3" t="s">
        <v>536</v>
      </c>
      <c r="C123" s="4" t="s">
        <v>537</v>
      </c>
      <c r="D123" s="12"/>
      <c r="E123" s="12" t="s">
        <v>57</v>
      </c>
      <c r="F123" s="14">
        <v>59</v>
      </c>
      <c r="G123" s="6" t="s">
        <v>57</v>
      </c>
      <c r="H123" s="18" t="s">
        <v>512</v>
      </c>
      <c r="I123" s="7">
        <v>100000000</v>
      </c>
      <c r="J123" s="16" t="s">
        <v>477</v>
      </c>
      <c r="K123" s="16" t="s">
        <v>477</v>
      </c>
      <c r="L123" s="5"/>
      <c r="M123" s="6"/>
      <c r="N123" s="6"/>
      <c r="O123" s="6"/>
      <c r="P123" s="6"/>
      <c r="W123" s="6"/>
      <c r="X123" s="6"/>
      <c r="Y123" s="6"/>
      <c r="Z123" s="6"/>
      <c r="AA123" s="6"/>
    </row>
    <row r="124" spans="1:27" ht="49.5">
      <c r="A124" s="1" t="s">
        <v>473</v>
      </c>
      <c r="B124" s="3" t="s">
        <v>538</v>
      </c>
      <c r="C124" s="4" t="s">
        <v>539</v>
      </c>
      <c r="D124" s="12"/>
      <c r="E124" s="12" t="s">
        <v>57</v>
      </c>
      <c r="F124" s="14">
        <v>44</v>
      </c>
      <c r="G124" s="6" t="s">
        <v>57</v>
      </c>
      <c r="H124" s="18" t="s">
        <v>512</v>
      </c>
      <c r="I124" s="7">
        <v>3000000</v>
      </c>
      <c r="J124" s="16" t="s">
        <v>477</v>
      </c>
      <c r="K124" s="16" t="s">
        <v>494</v>
      </c>
      <c r="L124" s="5"/>
      <c r="M124" s="6"/>
      <c r="N124" s="6"/>
      <c r="O124" s="6"/>
      <c r="P124" s="6"/>
      <c r="W124" s="6"/>
      <c r="X124" s="6"/>
      <c r="Y124" s="6"/>
      <c r="Z124" s="6"/>
      <c r="AA124" s="6"/>
    </row>
    <row r="125" spans="1:27" ht="49.5">
      <c r="A125" s="1" t="s">
        <v>473</v>
      </c>
      <c r="B125" s="3" t="s">
        <v>540</v>
      </c>
      <c r="C125" s="4" t="s">
        <v>541</v>
      </c>
      <c r="D125" s="12"/>
      <c r="E125" s="12" t="s">
        <v>57</v>
      </c>
      <c r="F125" s="14">
        <v>16</v>
      </c>
      <c r="G125" s="6" t="s">
        <v>57</v>
      </c>
      <c r="H125" s="18" t="s">
        <v>508</v>
      </c>
      <c r="I125" s="7">
        <v>3000000</v>
      </c>
      <c r="J125" s="16" t="s">
        <v>477</v>
      </c>
      <c r="K125" s="16" t="s">
        <v>494</v>
      </c>
      <c r="L125" s="5"/>
      <c r="M125" s="6"/>
      <c r="N125" s="6"/>
      <c r="O125" s="6"/>
      <c r="P125" s="6"/>
      <c r="W125" s="6"/>
      <c r="X125" s="6"/>
      <c r="Y125" s="6"/>
      <c r="Z125" s="6"/>
      <c r="AA125" s="6"/>
    </row>
    <row r="126" spans="1:27" ht="82.5">
      <c r="A126" s="1" t="s">
        <v>473</v>
      </c>
      <c r="B126" s="3" t="s">
        <v>542</v>
      </c>
      <c r="C126" s="4" t="s">
        <v>543</v>
      </c>
      <c r="D126" s="12"/>
      <c r="E126" s="12" t="s">
        <v>57</v>
      </c>
      <c r="F126" s="14">
        <v>50</v>
      </c>
      <c r="G126" s="6" t="s">
        <v>57</v>
      </c>
      <c r="H126" s="18"/>
      <c r="I126" s="7">
        <v>260000000</v>
      </c>
      <c r="J126" s="16" t="s">
        <v>477</v>
      </c>
      <c r="K126" s="16" t="s">
        <v>477</v>
      </c>
      <c r="L126" s="5"/>
      <c r="M126" s="6"/>
      <c r="N126" s="6"/>
      <c r="O126" s="6"/>
      <c r="P126" s="6"/>
      <c r="W126" s="6"/>
      <c r="X126" s="6"/>
      <c r="Y126" s="6"/>
      <c r="Z126" s="6"/>
      <c r="AA126" s="6"/>
    </row>
    <row r="127" spans="1:27" ht="33">
      <c r="A127" s="1" t="s">
        <v>473</v>
      </c>
      <c r="B127" s="3" t="s">
        <v>544</v>
      </c>
      <c r="C127" s="4" t="s">
        <v>545</v>
      </c>
      <c r="D127" s="12"/>
      <c r="E127" s="12" t="s">
        <v>57</v>
      </c>
      <c r="F127" s="14">
        <v>100</v>
      </c>
      <c r="G127" s="6" t="s">
        <v>57</v>
      </c>
      <c r="H127" s="18"/>
      <c r="I127" s="7">
        <v>1100000000</v>
      </c>
      <c r="J127" s="16" t="s">
        <v>484</v>
      </c>
      <c r="K127" s="16" t="s">
        <v>484</v>
      </c>
      <c r="L127" s="5"/>
      <c r="M127" s="6"/>
      <c r="N127" s="6"/>
      <c r="O127" s="6"/>
      <c r="P127" s="6"/>
      <c r="W127" s="6"/>
      <c r="X127" s="6"/>
      <c r="Y127" s="6"/>
      <c r="Z127" s="6"/>
      <c r="AA127" s="6"/>
    </row>
    <row r="128" spans="1:27" ht="49.5">
      <c r="A128" s="1" t="s">
        <v>473</v>
      </c>
      <c r="B128" s="3" t="s">
        <v>546</v>
      </c>
      <c r="C128" s="4" t="s">
        <v>547</v>
      </c>
      <c r="D128" s="12"/>
      <c r="E128" s="12" t="s">
        <v>57</v>
      </c>
      <c r="F128" s="14">
        <v>288</v>
      </c>
      <c r="G128" s="6" t="s">
        <v>57</v>
      </c>
      <c r="H128" s="18"/>
      <c r="I128" s="7">
        <v>160000000</v>
      </c>
      <c r="J128" s="16" t="s">
        <v>477</v>
      </c>
      <c r="K128" s="16" t="s">
        <v>477</v>
      </c>
      <c r="L128" s="5"/>
      <c r="M128" s="6"/>
      <c r="N128" s="6"/>
      <c r="O128" s="6"/>
      <c r="P128" s="6"/>
      <c r="W128" s="6"/>
      <c r="X128" s="6"/>
      <c r="Y128" s="6"/>
      <c r="Z128" s="6"/>
      <c r="AA128" s="6"/>
    </row>
    <row r="129" spans="1:27" ht="16.5">
      <c r="A129" s="1" t="s">
        <v>473</v>
      </c>
      <c r="B129" s="3" t="s">
        <v>548</v>
      </c>
      <c r="C129" s="4" t="s">
        <v>549</v>
      </c>
      <c r="D129" s="12"/>
      <c r="E129" s="12" t="s">
        <v>476</v>
      </c>
      <c r="F129" s="14">
        <v>76</v>
      </c>
      <c r="G129" s="6" t="s">
        <v>57</v>
      </c>
      <c r="H129" s="18" t="s">
        <v>550</v>
      </c>
      <c r="I129" s="7">
        <v>135000000</v>
      </c>
      <c r="J129" s="16" t="s">
        <v>477</v>
      </c>
      <c r="K129" s="16" t="s">
        <v>477</v>
      </c>
      <c r="L129" s="5"/>
      <c r="M129" s="6"/>
      <c r="N129" s="6"/>
      <c r="O129" s="6"/>
      <c r="P129" s="6"/>
      <c r="W129" s="6"/>
      <c r="X129" s="6"/>
      <c r="Y129" s="6"/>
      <c r="Z129" s="6"/>
      <c r="AA129" s="6"/>
    </row>
    <row r="130" spans="1:27" ht="33">
      <c r="A130" s="1" t="s">
        <v>473</v>
      </c>
      <c r="B130" s="3" t="s">
        <v>551</v>
      </c>
      <c r="C130" s="4" t="s">
        <v>552</v>
      </c>
      <c r="D130" s="12"/>
      <c r="E130" s="12" t="s">
        <v>476</v>
      </c>
      <c r="F130" s="14">
        <v>304</v>
      </c>
      <c r="G130" s="6" t="s">
        <v>70</v>
      </c>
      <c r="H130" s="18"/>
      <c r="I130" s="7">
        <v>141000000</v>
      </c>
      <c r="J130" s="16" t="s">
        <v>484</v>
      </c>
      <c r="K130" s="16" t="s">
        <v>477</v>
      </c>
      <c r="L130" s="5"/>
      <c r="M130" s="6"/>
      <c r="N130" s="6"/>
      <c r="O130" s="6"/>
      <c r="P130" s="6"/>
      <c r="W130" s="6"/>
      <c r="X130" s="6"/>
      <c r="Y130" s="6"/>
      <c r="Z130" s="6"/>
      <c r="AA130" s="6"/>
    </row>
    <row r="131" spans="1:27" ht="33">
      <c r="A131" s="1" t="s">
        <v>473</v>
      </c>
      <c r="B131" s="3" t="s">
        <v>553</v>
      </c>
      <c r="C131" s="4" t="s">
        <v>554</v>
      </c>
      <c r="D131" s="12"/>
      <c r="E131" s="12" t="s">
        <v>476</v>
      </c>
      <c r="F131" s="14">
        <v>300</v>
      </c>
      <c r="G131" s="6" t="s">
        <v>70</v>
      </c>
      <c r="H131" s="18"/>
      <c r="I131" s="7">
        <v>85000000</v>
      </c>
      <c r="J131" s="16" t="s">
        <v>484</v>
      </c>
      <c r="K131" s="16" t="s">
        <v>477</v>
      </c>
      <c r="L131" s="5"/>
      <c r="M131" s="6"/>
      <c r="N131" s="6"/>
      <c r="O131" s="6"/>
      <c r="P131" s="6"/>
      <c r="W131" s="6"/>
      <c r="X131" s="6"/>
      <c r="Y131" s="6"/>
      <c r="Z131" s="6"/>
      <c r="AA131" s="6"/>
    </row>
    <row r="132" spans="1:27" ht="33">
      <c r="A132" s="1" t="s">
        <v>473</v>
      </c>
      <c r="B132" s="3" t="s">
        <v>555</v>
      </c>
      <c r="C132" s="4" t="s">
        <v>556</v>
      </c>
      <c r="D132" s="12"/>
      <c r="E132" s="12" t="s">
        <v>476</v>
      </c>
      <c r="F132" s="14">
        <v>480</v>
      </c>
      <c r="G132" s="6" t="s">
        <v>70</v>
      </c>
      <c r="H132" s="18" t="s">
        <v>78</v>
      </c>
      <c r="I132" s="7">
        <v>120000000</v>
      </c>
      <c r="J132" s="16" t="s">
        <v>477</v>
      </c>
      <c r="K132" s="16" t="s">
        <v>477</v>
      </c>
      <c r="L132" s="5"/>
      <c r="M132" s="6"/>
      <c r="N132" s="6"/>
      <c r="O132" s="6"/>
      <c r="P132" s="6"/>
      <c r="W132" s="6"/>
      <c r="X132" s="6"/>
      <c r="Y132" s="6"/>
      <c r="Z132" s="6"/>
      <c r="AA132" s="6"/>
    </row>
    <row r="133" spans="1:27" ht="99">
      <c r="A133" s="1" t="s">
        <v>473</v>
      </c>
      <c r="B133" s="3" t="s">
        <v>557</v>
      </c>
      <c r="C133" s="4" t="s">
        <v>558</v>
      </c>
      <c r="D133" s="12"/>
      <c r="E133" s="12" t="s">
        <v>476</v>
      </c>
      <c r="F133" s="14">
        <v>250</v>
      </c>
      <c r="G133" s="6" t="s">
        <v>70</v>
      </c>
      <c r="H133" s="18" t="s">
        <v>244</v>
      </c>
      <c r="I133" s="7">
        <v>350000000</v>
      </c>
      <c r="J133" s="16" t="s">
        <v>484</v>
      </c>
      <c r="K133" s="16" t="s">
        <v>477</v>
      </c>
      <c r="L133" s="5"/>
      <c r="M133" s="6"/>
      <c r="N133" s="6"/>
      <c r="O133" s="6"/>
      <c r="P133" s="6"/>
      <c r="W133" s="6"/>
      <c r="X133" s="6"/>
      <c r="Y133" s="6"/>
      <c r="Z133" s="6"/>
      <c r="AA133" s="6"/>
    </row>
    <row r="134" spans="1:27" ht="49.5">
      <c r="A134" s="1" t="s">
        <v>473</v>
      </c>
      <c r="B134" s="3" t="s">
        <v>559</v>
      </c>
      <c r="C134" s="4" t="s">
        <v>560</v>
      </c>
      <c r="D134" s="12"/>
      <c r="E134" s="12" t="s">
        <v>476</v>
      </c>
      <c r="F134" s="14">
        <v>224</v>
      </c>
      <c r="G134" s="6" t="s">
        <v>70</v>
      </c>
      <c r="H134" s="18"/>
      <c r="I134" s="7">
        <v>570000000</v>
      </c>
      <c r="J134" s="16" t="s">
        <v>477</v>
      </c>
      <c r="K134" s="16" t="s">
        <v>477</v>
      </c>
      <c r="L134" s="5"/>
      <c r="M134" s="6"/>
      <c r="N134" s="6"/>
      <c r="O134" s="6"/>
      <c r="P134" s="6"/>
      <c r="W134" s="6"/>
      <c r="X134" s="6"/>
      <c r="Y134" s="6"/>
      <c r="Z134" s="6"/>
      <c r="AA134" s="6"/>
    </row>
    <row r="135" spans="1:27" ht="66">
      <c r="A135" s="1" t="s">
        <v>473</v>
      </c>
      <c r="B135" s="3" t="s">
        <v>561</v>
      </c>
      <c r="C135" s="4" t="s">
        <v>562</v>
      </c>
      <c r="D135" s="12" t="s">
        <v>563</v>
      </c>
      <c r="E135" s="12" t="s">
        <v>564</v>
      </c>
      <c r="F135" s="14">
        <v>1000</v>
      </c>
      <c r="G135" s="6" t="s">
        <v>90</v>
      </c>
      <c r="H135" s="18"/>
      <c r="I135" s="7">
        <v>178000000</v>
      </c>
      <c r="J135" s="16" t="s">
        <v>484</v>
      </c>
      <c r="K135" s="16" t="s">
        <v>477</v>
      </c>
      <c r="L135" s="5"/>
      <c r="M135" s="6"/>
      <c r="N135" s="6"/>
      <c r="O135" s="6"/>
      <c r="P135" s="6"/>
      <c r="W135" s="6"/>
      <c r="X135" s="6"/>
      <c r="Y135" s="6"/>
      <c r="Z135" s="6"/>
      <c r="AA135" s="6"/>
    </row>
    <row r="136" spans="1:27" ht="49.5">
      <c r="A136" s="1" t="s">
        <v>473</v>
      </c>
      <c r="B136" s="3" t="s">
        <v>565</v>
      </c>
      <c r="C136" s="4" t="s">
        <v>566</v>
      </c>
      <c r="D136" s="12" t="s">
        <v>567</v>
      </c>
      <c r="E136" s="12" t="s">
        <v>564</v>
      </c>
      <c r="F136" s="14">
        <v>400</v>
      </c>
      <c r="G136" s="6" t="s">
        <v>90</v>
      </c>
      <c r="H136" s="18"/>
      <c r="I136" s="7">
        <v>81000000</v>
      </c>
      <c r="J136" s="16" t="s">
        <v>484</v>
      </c>
      <c r="K136" s="16" t="s">
        <v>484</v>
      </c>
      <c r="L136" s="5"/>
      <c r="M136" s="6"/>
      <c r="N136" s="6"/>
      <c r="O136" s="6"/>
      <c r="P136" s="6"/>
      <c r="W136" s="6"/>
      <c r="X136" s="6"/>
      <c r="Y136" s="6"/>
      <c r="Z136" s="6"/>
      <c r="AA136" s="6"/>
    </row>
    <row r="137" spans="1:27" ht="99">
      <c r="A137" s="1" t="s">
        <v>473</v>
      </c>
      <c r="B137" s="3" t="s">
        <v>568</v>
      </c>
      <c r="C137" s="4" t="s">
        <v>569</v>
      </c>
      <c r="D137" s="12" t="s">
        <v>570</v>
      </c>
      <c r="E137" s="12" t="s">
        <v>564</v>
      </c>
      <c r="F137" s="14" t="s">
        <v>571</v>
      </c>
      <c r="G137" s="6" t="s">
        <v>90</v>
      </c>
      <c r="H137" s="18" t="s">
        <v>572</v>
      </c>
      <c r="I137" s="7">
        <v>30200000</v>
      </c>
      <c r="J137" s="16" t="s">
        <v>484</v>
      </c>
      <c r="K137" s="16" t="s">
        <v>484</v>
      </c>
      <c r="L137" s="5"/>
      <c r="M137" s="6"/>
      <c r="N137" s="6"/>
      <c r="O137" s="6"/>
      <c r="P137" s="6"/>
      <c r="W137" s="6"/>
      <c r="X137" s="6"/>
      <c r="Y137" s="6"/>
      <c r="Z137" s="6"/>
      <c r="AA137" s="6"/>
    </row>
    <row r="138" spans="1:27" ht="66">
      <c r="A138" s="1" t="s">
        <v>473</v>
      </c>
      <c r="B138" s="3" t="s">
        <v>573</v>
      </c>
      <c r="C138" s="4" t="s">
        <v>574</v>
      </c>
      <c r="D138" s="12"/>
      <c r="E138" s="12" t="s">
        <v>564</v>
      </c>
      <c r="F138" s="14"/>
      <c r="G138" s="6" t="s">
        <v>90</v>
      </c>
      <c r="H138" s="18"/>
      <c r="I138" s="7">
        <v>60000000</v>
      </c>
      <c r="J138" s="16" t="s">
        <v>484</v>
      </c>
      <c r="K138" s="16">
        <v>2020</v>
      </c>
      <c r="L138" s="5"/>
      <c r="M138" s="6"/>
      <c r="N138" s="6"/>
      <c r="O138" s="6"/>
      <c r="P138" s="6"/>
      <c r="W138" s="6"/>
      <c r="X138" s="6"/>
      <c r="Y138" s="6"/>
      <c r="Z138" s="6"/>
      <c r="AA138" s="6"/>
    </row>
    <row r="139" spans="1:27" ht="82.5">
      <c r="A139" s="1" t="s">
        <v>473</v>
      </c>
      <c r="B139" s="3" t="s">
        <v>575</v>
      </c>
      <c r="C139" s="4" t="s">
        <v>576</v>
      </c>
      <c r="D139" s="12"/>
      <c r="E139" s="12" t="s">
        <v>564</v>
      </c>
      <c r="F139" s="14">
        <v>2500</v>
      </c>
      <c r="G139" s="6" t="s">
        <v>90</v>
      </c>
      <c r="H139" s="18"/>
      <c r="I139" s="7">
        <v>5000000</v>
      </c>
      <c r="J139" s="16" t="s">
        <v>484</v>
      </c>
      <c r="K139" s="16">
        <v>2020</v>
      </c>
      <c r="L139" s="5"/>
      <c r="M139" s="6"/>
      <c r="N139" s="6"/>
      <c r="O139" s="6"/>
      <c r="P139" s="6"/>
      <c r="W139" s="6"/>
      <c r="X139" s="6"/>
      <c r="Y139" s="6"/>
      <c r="Z139" s="6"/>
      <c r="AA139" s="6"/>
    </row>
    <row r="140" spans="1:27" ht="66">
      <c r="A140" s="1" t="s">
        <v>473</v>
      </c>
      <c r="B140" s="3" t="s">
        <v>577</v>
      </c>
      <c r="C140" s="4" t="s">
        <v>578</v>
      </c>
      <c r="D140" s="12"/>
      <c r="E140" s="12" t="s">
        <v>564</v>
      </c>
      <c r="F140" s="14">
        <v>120</v>
      </c>
      <c r="G140" s="6" t="s">
        <v>90</v>
      </c>
      <c r="H140" s="18"/>
      <c r="I140" s="7">
        <v>10000000</v>
      </c>
      <c r="J140" s="16">
        <v>2019</v>
      </c>
      <c r="K140" s="16">
        <v>2020</v>
      </c>
      <c r="L140" s="5"/>
      <c r="M140" s="6"/>
      <c r="N140" s="6"/>
      <c r="O140" s="6"/>
      <c r="P140" s="6"/>
      <c r="W140" s="6"/>
      <c r="X140" s="6"/>
      <c r="Y140" s="6"/>
      <c r="Z140" s="6"/>
      <c r="AA140" s="6"/>
    </row>
    <row r="141" spans="1:27" ht="115.5">
      <c r="A141" s="1" t="s">
        <v>579</v>
      </c>
      <c r="B141" s="3" t="s">
        <v>580</v>
      </c>
      <c r="C141" s="4" t="s">
        <v>581</v>
      </c>
      <c r="D141" s="12" t="s">
        <v>263</v>
      </c>
      <c r="E141" s="12" t="s">
        <v>22</v>
      </c>
      <c r="F141" s="14" t="s">
        <v>582</v>
      </c>
      <c r="G141" s="6" t="s">
        <v>18</v>
      </c>
      <c r="H141" s="18" t="s">
        <v>583</v>
      </c>
      <c r="I141" s="7" t="s">
        <v>263</v>
      </c>
      <c r="J141" s="16" t="s">
        <v>582</v>
      </c>
      <c r="K141" s="16" t="s">
        <v>584</v>
      </c>
      <c r="L141" s="5" t="s">
        <v>263</v>
      </c>
      <c r="M141" s="6" t="s">
        <v>263</v>
      </c>
      <c r="N141" s="6"/>
      <c r="O141" s="6"/>
      <c r="P141" s="6"/>
      <c r="W141" s="6"/>
      <c r="X141" s="6"/>
      <c r="Y141" s="6"/>
      <c r="Z141" s="6"/>
      <c r="AA141" s="6"/>
    </row>
    <row r="142" spans="1:27" ht="115.5">
      <c r="A142" s="1" t="s">
        <v>579</v>
      </c>
      <c r="B142" s="3" t="s">
        <v>585</v>
      </c>
      <c r="C142" s="4" t="s">
        <v>586</v>
      </c>
      <c r="D142" s="12" t="s">
        <v>587</v>
      </c>
      <c r="E142" s="12" t="s">
        <v>22</v>
      </c>
      <c r="F142" s="14" t="s">
        <v>582</v>
      </c>
      <c r="G142" s="6" t="s">
        <v>22</v>
      </c>
      <c r="H142" s="18" t="s">
        <v>183</v>
      </c>
      <c r="I142" s="7" t="s">
        <v>588</v>
      </c>
      <c r="J142" s="16" t="s">
        <v>582</v>
      </c>
      <c r="K142" s="16" t="s">
        <v>589</v>
      </c>
      <c r="L142" s="5" t="s">
        <v>587</v>
      </c>
      <c r="M142" s="6" t="s">
        <v>590</v>
      </c>
      <c r="N142" s="6"/>
      <c r="O142" s="6"/>
      <c r="P142" s="6"/>
      <c r="W142" s="6"/>
      <c r="X142" s="6"/>
      <c r="Y142" s="6"/>
      <c r="Z142" s="6"/>
      <c r="AA142" s="6"/>
    </row>
    <row r="143" spans="1:27" ht="115.5">
      <c r="A143" s="1" t="s">
        <v>579</v>
      </c>
      <c r="B143" s="3" t="s">
        <v>591</v>
      </c>
      <c r="C143" s="4" t="s">
        <v>592</v>
      </c>
      <c r="D143" s="12" t="s">
        <v>263</v>
      </c>
      <c r="E143" s="12" t="s">
        <v>22</v>
      </c>
      <c r="F143" s="14" t="s">
        <v>582</v>
      </c>
      <c r="G143" s="6" t="s">
        <v>22</v>
      </c>
      <c r="H143" s="18" t="s">
        <v>593</v>
      </c>
      <c r="I143" s="7" t="s">
        <v>263</v>
      </c>
      <c r="J143" s="16" t="s">
        <v>582</v>
      </c>
      <c r="K143" s="16" t="s">
        <v>594</v>
      </c>
      <c r="L143" s="5" t="s">
        <v>263</v>
      </c>
      <c r="M143" s="6" t="s">
        <v>595</v>
      </c>
      <c r="N143" s="6"/>
      <c r="O143" s="6"/>
      <c r="P143" s="6"/>
      <c r="W143" s="6"/>
      <c r="X143" s="6"/>
      <c r="Y143" s="6"/>
      <c r="Z143" s="6"/>
      <c r="AA143" s="6"/>
    </row>
    <row r="144" spans="1:27" ht="165">
      <c r="A144" s="1" t="s">
        <v>579</v>
      </c>
      <c r="B144" s="3" t="s">
        <v>596</v>
      </c>
      <c r="C144" s="4" t="s">
        <v>597</v>
      </c>
      <c r="D144" s="12" t="s">
        <v>598</v>
      </c>
      <c r="E144" s="12" t="s">
        <v>22</v>
      </c>
      <c r="F144" s="14" t="s">
        <v>582</v>
      </c>
      <c r="G144" s="6" t="s">
        <v>599</v>
      </c>
      <c r="H144" s="18" t="s">
        <v>600</v>
      </c>
      <c r="I144" s="7" t="s">
        <v>601</v>
      </c>
      <c r="J144" s="16" t="s">
        <v>582</v>
      </c>
      <c r="K144" s="16" t="s">
        <v>602</v>
      </c>
      <c r="L144" s="5" t="s">
        <v>598</v>
      </c>
      <c r="M144" s="6" t="s">
        <v>603</v>
      </c>
      <c r="N144" s="6"/>
      <c r="O144" s="6"/>
      <c r="P144" s="6"/>
      <c r="W144" s="6"/>
      <c r="X144" s="6"/>
      <c r="Y144" s="6"/>
      <c r="Z144" s="6"/>
      <c r="AA144" s="6"/>
    </row>
    <row r="145" spans="1:27" ht="115.5">
      <c r="A145" s="1" t="s">
        <v>579</v>
      </c>
      <c r="B145" s="3" t="s">
        <v>604</v>
      </c>
      <c r="C145" s="4" t="s">
        <v>605</v>
      </c>
      <c r="D145" s="12" t="s">
        <v>606</v>
      </c>
      <c r="E145" s="12" t="s">
        <v>22</v>
      </c>
      <c r="F145" s="14" t="s">
        <v>582</v>
      </c>
      <c r="G145" s="6" t="s">
        <v>599</v>
      </c>
      <c r="H145" s="18" t="s">
        <v>600</v>
      </c>
      <c r="I145" s="7" t="s">
        <v>52</v>
      </c>
      <c r="J145" s="16" t="s">
        <v>582</v>
      </c>
      <c r="K145" s="16" t="s">
        <v>607</v>
      </c>
      <c r="L145" s="5" t="s">
        <v>606</v>
      </c>
      <c r="M145" s="6" t="s">
        <v>608</v>
      </c>
      <c r="N145" s="6"/>
      <c r="O145" s="6"/>
      <c r="P145" s="6"/>
      <c r="W145" s="6"/>
      <c r="X145" s="6"/>
      <c r="Y145" s="6"/>
      <c r="Z145" s="6"/>
      <c r="AA145" s="6"/>
    </row>
    <row r="146" spans="1:27" ht="132">
      <c r="A146" s="1" t="s">
        <v>579</v>
      </c>
      <c r="B146" s="3" t="s">
        <v>609</v>
      </c>
      <c r="C146" s="4" t="s">
        <v>610</v>
      </c>
      <c r="D146" s="12" t="s">
        <v>611</v>
      </c>
      <c r="E146" s="12" t="s">
        <v>22</v>
      </c>
      <c r="F146" s="14" t="s">
        <v>582</v>
      </c>
      <c r="G146" s="6" t="s">
        <v>612</v>
      </c>
      <c r="H146" s="18" t="s">
        <v>600</v>
      </c>
      <c r="I146" s="7" t="s">
        <v>613</v>
      </c>
      <c r="J146" s="16" t="s">
        <v>582</v>
      </c>
      <c r="K146" s="16" t="s">
        <v>614</v>
      </c>
      <c r="L146" s="5" t="s">
        <v>611</v>
      </c>
      <c r="M146" s="6" t="s">
        <v>615</v>
      </c>
      <c r="N146" s="6"/>
      <c r="O146" s="6"/>
      <c r="P146" s="6"/>
      <c r="W146" s="6"/>
      <c r="X146" s="6"/>
      <c r="Y146" s="6"/>
      <c r="Z146" s="6"/>
      <c r="AA146" s="6"/>
    </row>
    <row r="147" spans="1:27" ht="66">
      <c r="A147" s="1" t="s">
        <v>616</v>
      </c>
      <c r="B147" s="3" t="s">
        <v>617</v>
      </c>
      <c r="C147" s="4" t="s">
        <v>618</v>
      </c>
      <c r="D147" s="12" t="s">
        <v>619</v>
      </c>
      <c r="E147" s="12" t="s">
        <v>620</v>
      </c>
      <c r="F147" s="14">
        <v>8742</v>
      </c>
      <c r="G147" s="6" t="s">
        <v>18</v>
      </c>
      <c r="H147" s="18" t="s">
        <v>621</v>
      </c>
      <c r="I147" s="7">
        <v>381150000.00000006</v>
      </c>
      <c r="J147" s="16" t="s">
        <v>622</v>
      </c>
      <c r="K147" s="16" t="s">
        <v>622</v>
      </c>
      <c r="L147" s="5" t="s">
        <v>263</v>
      </c>
      <c r="M147" s="6" t="s">
        <v>623</v>
      </c>
      <c r="N147" s="6" t="s">
        <v>624</v>
      </c>
      <c r="O147" s="6">
        <v>330</v>
      </c>
      <c r="P147" s="6"/>
      <c r="W147" s="6"/>
      <c r="X147" s="6"/>
      <c r="Y147" s="6"/>
      <c r="Z147" s="6"/>
      <c r="AA147" s="6"/>
    </row>
    <row r="148" spans="1:27" ht="66">
      <c r="A148" s="1" t="s">
        <v>616</v>
      </c>
      <c r="B148" s="3" t="s">
        <v>625</v>
      </c>
      <c r="C148" s="4" t="s">
        <v>618</v>
      </c>
      <c r="D148" s="12" t="s">
        <v>619</v>
      </c>
      <c r="E148" s="12" t="s">
        <v>626</v>
      </c>
      <c r="F148" s="14">
        <v>24000</v>
      </c>
      <c r="G148" s="6" t="s">
        <v>183</v>
      </c>
      <c r="H148" s="18" t="s">
        <v>183</v>
      </c>
      <c r="I148" s="7">
        <v>349965000</v>
      </c>
      <c r="J148" s="16" t="s">
        <v>622</v>
      </c>
      <c r="K148" s="16" t="s">
        <v>622</v>
      </c>
      <c r="L148" s="5" t="s">
        <v>263</v>
      </c>
      <c r="M148" s="6" t="s">
        <v>623</v>
      </c>
      <c r="N148" s="6" t="s">
        <v>624</v>
      </c>
      <c r="O148" s="6">
        <v>303</v>
      </c>
      <c r="P148" s="6"/>
      <c r="W148" s="6"/>
      <c r="X148" s="6"/>
      <c r="Y148" s="6"/>
      <c r="Z148" s="6"/>
      <c r="AA148" s="6"/>
    </row>
    <row r="149" spans="1:27" ht="99">
      <c r="A149" s="1" t="s">
        <v>616</v>
      </c>
      <c r="B149" s="3" t="s">
        <v>627</v>
      </c>
      <c r="C149" s="4" t="s">
        <v>628</v>
      </c>
      <c r="D149" s="12" t="s">
        <v>629</v>
      </c>
      <c r="E149" s="12" t="s">
        <v>630</v>
      </c>
      <c r="F149" s="14">
        <v>8756</v>
      </c>
      <c r="G149" s="6" t="s">
        <v>631</v>
      </c>
      <c r="H149" s="18" t="s">
        <v>632</v>
      </c>
      <c r="I149" s="7">
        <v>30000000</v>
      </c>
      <c r="J149" s="16" t="s">
        <v>633</v>
      </c>
      <c r="K149" s="16" t="s">
        <v>634</v>
      </c>
      <c r="L149" s="5" t="s">
        <v>263</v>
      </c>
      <c r="M149" s="6" t="s">
        <v>623</v>
      </c>
      <c r="N149" s="6" t="s">
        <v>635</v>
      </c>
      <c r="O149" s="6">
        <v>52</v>
      </c>
      <c r="P149" s="6"/>
      <c r="W149" s="6"/>
      <c r="X149" s="6"/>
      <c r="Y149" s="6"/>
      <c r="Z149" s="6"/>
      <c r="AA149" s="6"/>
    </row>
    <row r="150" spans="1:27" ht="66">
      <c r="A150" s="1" t="s">
        <v>616</v>
      </c>
      <c r="B150" s="3" t="s">
        <v>636</v>
      </c>
      <c r="C150" s="4" t="s">
        <v>637</v>
      </c>
      <c r="D150" s="12" t="s">
        <v>638</v>
      </c>
      <c r="E150" s="12" t="s">
        <v>639</v>
      </c>
      <c r="F150" s="14">
        <v>3985</v>
      </c>
      <c r="G150" s="6" t="s">
        <v>631</v>
      </c>
      <c r="H150" s="18" t="s">
        <v>470</v>
      </c>
      <c r="I150" s="7">
        <v>30000000</v>
      </c>
      <c r="J150" s="16" t="s">
        <v>633</v>
      </c>
      <c r="K150" s="16" t="s">
        <v>634</v>
      </c>
      <c r="L150" s="5" t="s">
        <v>263</v>
      </c>
      <c r="M150" s="6" t="s">
        <v>623</v>
      </c>
      <c r="N150" s="6" t="s">
        <v>640</v>
      </c>
      <c r="O150" s="6">
        <v>52</v>
      </c>
      <c r="P150" s="6"/>
      <c r="W150" s="6"/>
      <c r="X150" s="6"/>
      <c r="Y150" s="6"/>
      <c r="Z150" s="6"/>
      <c r="AA150" s="6"/>
    </row>
    <row r="151" spans="1:27" ht="82.5">
      <c r="A151" s="1" t="s">
        <v>616</v>
      </c>
      <c r="B151" s="3" t="s">
        <v>641</v>
      </c>
      <c r="C151" s="4" t="s">
        <v>642</v>
      </c>
      <c r="D151" s="12" t="s">
        <v>643</v>
      </c>
      <c r="E151" s="12" t="s">
        <v>644</v>
      </c>
      <c r="F151" s="14" t="s">
        <v>644</v>
      </c>
      <c r="G151" s="6" t="s">
        <v>631</v>
      </c>
      <c r="H151" s="18" t="s">
        <v>645</v>
      </c>
      <c r="I151" s="7">
        <v>947000000</v>
      </c>
      <c r="J151" s="16" t="s">
        <v>622</v>
      </c>
      <c r="K151" s="16" t="s">
        <v>622</v>
      </c>
      <c r="L151" s="5" t="s">
        <v>263</v>
      </c>
      <c r="M151" s="6" t="s">
        <v>623</v>
      </c>
      <c r="N151" s="6" t="s">
        <v>646</v>
      </c>
      <c r="O151" s="6">
        <v>485</v>
      </c>
      <c r="P151" s="6"/>
      <c r="W151" s="6"/>
      <c r="X151" s="6"/>
      <c r="Y151" s="6"/>
      <c r="Z151" s="6"/>
      <c r="AA151" s="6"/>
    </row>
    <row r="152" spans="1:27" ht="66">
      <c r="A152" s="1" t="s">
        <v>616</v>
      </c>
      <c r="B152" s="3" t="s">
        <v>647</v>
      </c>
      <c r="C152" s="4" t="s">
        <v>648</v>
      </c>
      <c r="D152" s="12" t="s">
        <v>619</v>
      </c>
      <c r="E152" s="12" t="s">
        <v>644</v>
      </c>
      <c r="F152" s="14" t="s">
        <v>644</v>
      </c>
      <c r="G152" s="6" t="s">
        <v>631</v>
      </c>
      <c r="H152" s="18" t="s">
        <v>645</v>
      </c>
      <c r="I152" s="7">
        <v>600000000</v>
      </c>
      <c r="J152" s="16" t="s">
        <v>622</v>
      </c>
      <c r="K152" s="16" t="s">
        <v>622</v>
      </c>
      <c r="L152" s="5" t="s">
        <v>263</v>
      </c>
      <c r="M152" s="6" t="s">
        <v>623</v>
      </c>
      <c r="N152" s="6" t="s">
        <v>649</v>
      </c>
      <c r="O152" s="6">
        <v>250</v>
      </c>
      <c r="P152" s="6"/>
      <c r="W152" s="6"/>
      <c r="X152" s="6"/>
      <c r="Y152" s="6"/>
      <c r="Z152" s="6"/>
      <c r="AA152" s="6"/>
    </row>
    <row r="153" spans="1:27" ht="90">
      <c r="A153" s="1" t="s">
        <v>616</v>
      </c>
      <c r="B153" s="3" t="s">
        <v>650</v>
      </c>
      <c r="C153" s="4" t="s">
        <v>618</v>
      </c>
      <c r="D153" s="12" t="s">
        <v>619</v>
      </c>
      <c r="E153" s="12" t="s">
        <v>651</v>
      </c>
      <c r="F153" s="14">
        <v>8293</v>
      </c>
      <c r="G153" s="6" t="s">
        <v>612</v>
      </c>
      <c r="H153" s="18" t="s">
        <v>652</v>
      </c>
      <c r="I153" s="7">
        <v>838761000</v>
      </c>
      <c r="J153" s="16" t="s">
        <v>622</v>
      </c>
      <c r="K153" s="16" t="s">
        <v>622</v>
      </c>
      <c r="L153" s="5" t="s">
        <v>263</v>
      </c>
      <c r="M153" s="6" t="s">
        <v>623</v>
      </c>
      <c r="N153" s="6" t="s">
        <v>624</v>
      </c>
      <c r="O153" s="6">
        <v>796</v>
      </c>
      <c r="P153" s="6"/>
      <c r="Q153" s="2" t="s">
        <v>653</v>
      </c>
      <c r="W153" s="6"/>
      <c r="X153" s="6"/>
      <c r="Y153" s="6"/>
      <c r="Z153" s="6"/>
      <c r="AA153" s="6"/>
    </row>
    <row r="154" spans="1:27" ht="99">
      <c r="A154" s="1" t="s">
        <v>616</v>
      </c>
      <c r="B154" s="3" t="s">
        <v>654</v>
      </c>
      <c r="C154" s="4" t="s">
        <v>655</v>
      </c>
      <c r="D154" s="12" t="s">
        <v>619</v>
      </c>
      <c r="E154" s="12" t="s">
        <v>656</v>
      </c>
      <c r="F154" s="14">
        <v>6240</v>
      </c>
      <c r="G154" s="6" t="s">
        <v>90</v>
      </c>
      <c r="H154" s="18" t="s">
        <v>657</v>
      </c>
      <c r="I154" s="7">
        <v>92400000.000000015</v>
      </c>
      <c r="J154" s="16" t="s">
        <v>622</v>
      </c>
      <c r="K154" s="16" t="s">
        <v>622</v>
      </c>
      <c r="L154" s="5" t="s">
        <v>263</v>
      </c>
      <c r="M154" s="6" t="s">
        <v>623</v>
      </c>
      <c r="N154" s="6" t="s">
        <v>635</v>
      </c>
      <c r="O154" s="6">
        <v>80</v>
      </c>
      <c r="P154" s="6"/>
      <c r="W154" s="6"/>
      <c r="X154" s="6"/>
      <c r="Y154" s="6"/>
      <c r="Z154" s="6"/>
      <c r="AA154" s="6"/>
    </row>
    <row r="155" spans="1:27" ht="66">
      <c r="A155" s="1" t="s">
        <v>658</v>
      </c>
      <c r="B155" s="3" t="s">
        <v>659</v>
      </c>
      <c r="C155" s="4" t="s">
        <v>660</v>
      </c>
      <c r="D155" s="12" t="s">
        <v>17</v>
      </c>
      <c r="E155" s="12" t="s">
        <v>661</v>
      </c>
      <c r="F155" s="14">
        <v>8</v>
      </c>
      <c r="G155" s="6" t="s">
        <v>18</v>
      </c>
      <c r="H155" s="18" t="s">
        <v>121</v>
      </c>
      <c r="I155" s="7">
        <v>2960000</v>
      </c>
      <c r="J155" s="16" t="s">
        <v>662</v>
      </c>
      <c r="K155" s="16" t="s">
        <v>663</v>
      </c>
      <c r="L155" s="5" t="s">
        <v>17</v>
      </c>
      <c r="M155" s="6" t="s">
        <v>664</v>
      </c>
      <c r="N155" s="6"/>
      <c r="O155" s="6"/>
      <c r="P155" s="6"/>
      <c r="W155" s="6"/>
      <c r="X155" s="6"/>
      <c r="Y155" s="6"/>
      <c r="Z155" s="6"/>
      <c r="AA155" s="6"/>
    </row>
    <row r="156" spans="1:27" ht="66">
      <c r="A156" s="1" t="s">
        <v>658</v>
      </c>
      <c r="B156" s="3" t="s">
        <v>665</v>
      </c>
      <c r="C156" s="4" t="s">
        <v>666</v>
      </c>
      <c r="D156" s="12" t="s">
        <v>17</v>
      </c>
      <c r="E156" s="12" t="s">
        <v>661</v>
      </c>
      <c r="F156" s="14">
        <v>4</v>
      </c>
      <c r="G156" s="6" t="s">
        <v>18</v>
      </c>
      <c r="H156" s="18" t="s">
        <v>667</v>
      </c>
      <c r="I156" s="7">
        <v>1480000</v>
      </c>
      <c r="J156" s="16" t="s">
        <v>663</v>
      </c>
      <c r="K156" s="16" t="s">
        <v>668</v>
      </c>
      <c r="L156" s="5" t="s">
        <v>17</v>
      </c>
      <c r="M156" s="6" t="s">
        <v>664</v>
      </c>
      <c r="N156" s="6"/>
      <c r="O156" s="6"/>
      <c r="P156" s="6"/>
      <c r="W156" s="6"/>
      <c r="X156" s="6"/>
      <c r="Y156" s="6"/>
      <c r="Z156" s="6"/>
      <c r="AA156" s="6"/>
    </row>
    <row r="157" spans="1:27" ht="66">
      <c r="A157" s="1" t="s">
        <v>658</v>
      </c>
      <c r="B157" s="3" t="s">
        <v>669</v>
      </c>
      <c r="C157" s="4" t="s">
        <v>670</v>
      </c>
      <c r="D157" s="12" t="s">
        <v>17</v>
      </c>
      <c r="E157" s="12" t="s">
        <v>671</v>
      </c>
      <c r="F157" s="14">
        <v>10</v>
      </c>
      <c r="G157" s="6" t="s">
        <v>22</v>
      </c>
      <c r="H157" s="18" t="s">
        <v>593</v>
      </c>
      <c r="I157" s="7">
        <v>5550000</v>
      </c>
      <c r="J157" s="16" t="s">
        <v>662</v>
      </c>
      <c r="K157" s="16" t="s">
        <v>668</v>
      </c>
      <c r="L157" s="5" t="s">
        <v>17</v>
      </c>
      <c r="M157" s="6" t="s">
        <v>664</v>
      </c>
      <c r="N157" s="6" t="s">
        <v>672</v>
      </c>
      <c r="O157" s="6"/>
      <c r="P157" s="6"/>
      <c r="W157" s="6"/>
      <c r="X157" s="6"/>
      <c r="Y157" s="6"/>
      <c r="Z157" s="6"/>
      <c r="AA157" s="6"/>
    </row>
    <row r="158" spans="1:27" ht="66">
      <c r="A158" s="1" t="s">
        <v>658</v>
      </c>
      <c r="B158" s="3" t="s">
        <v>673</v>
      </c>
      <c r="C158" s="4" t="s">
        <v>674</v>
      </c>
      <c r="D158" s="12" t="s">
        <v>17</v>
      </c>
      <c r="E158" s="12" t="s">
        <v>671</v>
      </c>
      <c r="F158" s="14">
        <v>6</v>
      </c>
      <c r="G158" s="6" t="s">
        <v>22</v>
      </c>
      <c r="H158" s="18" t="s">
        <v>593</v>
      </c>
      <c r="I158" s="7">
        <v>3330000</v>
      </c>
      <c r="J158" s="16" t="s">
        <v>675</v>
      </c>
      <c r="K158" s="16" t="s">
        <v>662</v>
      </c>
      <c r="L158" s="5" t="s">
        <v>17</v>
      </c>
      <c r="M158" s="6" t="s">
        <v>664</v>
      </c>
      <c r="N158" s="6"/>
      <c r="O158" s="6"/>
      <c r="P158" s="6"/>
      <c r="W158" s="6"/>
      <c r="X158" s="6"/>
      <c r="Y158" s="6"/>
      <c r="Z158" s="6"/>
      <c r="AA158" s="6"/>
    </row>
    <row r="159" spans="1:27" ht="66">
      <c r="A159" s="1" t="s">
        <v>658</v>
      </c>
      <c r="B159" s="3" t="s">
        <v>673</v>
      </c>
      <c r="C159" s="4" t="s">
        <v>676</v>
      </c>
      <c r="D159" s="12" t="s">
        <v>17</v>
      </c>
      <c r="E159" s="12" t="s">
        <v>671</v>
      </c>
      <c r="F159" s="14">
        <v>6</v>
      </c>
      <c r="G159" s="6" t="s">
        <v>22</v>
      </c>
      <c r="H159" s="18" t="s">
        <v>593</v>
      </c>
      <c r="I159" s="7">
        <v>3330000</v>
      </c>
      <c r="J159" s="16" t="s">
        <v>675</v>
      </c>
      <c r="K159" s="16" t="s">
        <v>662</v>
      </c>
      <c r="L159" s="5" t="s">
        <v>17</v>
      </c>
      <c r="M159" s="6" t="s">
        <v>664</v>
      </c>
      <c r="N159" s="6"/>
      <c r="O159" s="6"/>
      <c r="P159" s="6"/>
      <c r="W159" s="6"/>
      <c r="X159" s="6"/>
      <c r="Y159" s="6"/>
      <c r="Z159" s="6"/>
      <c r="AA159" s="6"/>
    </row>
    <row r="160" spans="1:27" ht="66">
      <c r="A160" s="1" t="s">
        <v>658</v>
      </c>
      <c r="B160" s="3" t="s">
        <v>677</v>
      </c>
      <c r="C160" s="4" t="s">
        <v>678</v>
      </c>
      <c r="D160" s="12" t="s">
        <v>17</v>
      </c>
      <c r="E160" s="12" t="s">
        <v>671</v>
      </c>
      <c r="F160" s="14">
        <v>5</v>
      </c>
      <c r="G160" s="6" t="s">
        <v>22</v>
      </c>
      <c r="H160" s="18" t="s">
        <v>593</v>
      </c>
      <c r="I160" s="7">
        <v>2775000</v>
      </c>
      <c r="J160" s="16" t="s">
        <v>675</v>
      </c>
      <c r="K160" s="16" t="s">
        <v>662</v>
      </c>
      <c r="L160" s="5" t="s">
        <v>17</v>
      </c>
      <c r="M160" s="6" t="s">
        <v>664</v>
      </c>
      <c r="N160" s="6"/>
      <c r="O160" s="6"/>
      <c r="P160" s="6"/>
      <c r="W160" s="6"/>
      <c r="X160" s="6"/>
      <c r="Y160" s="6"/>
      <c r="Z160" s="6"/>
      <c r="AA160" s="6"/>
    </row>
    <row r="161" spans="1:27" ht="66">
      <c r="A161" s="1" t="s">
        <v>658</v>
      </c>
      <c r="B161" s="3" t="s">
        <v>679</v>
      </c>
      <c r="C161" s="4" t="s">
        <v>680</v>
      </c>
      <c r="D161" s="12" t="s">
        <v>17</v>
      </c>
      <c r="E161" s="12" t="s">
        <v>671</v>
      </c>
      <c r="F161" s="14">
        <v>4</v>
      </c>
      <c r="G161" s="6" t="s">
        <v>22</v>
      </c>
      <c r="H161" s="18" t="s">
        <v>593</v>
      </c>
      <c r="I161" s="7">
        <v>2220000</v>
      </c>
      <c r="J161" s="16" t="s">
        <v>662</v>
      </c>
      <c r="K161" s="16" t="s">
        <v>668</v>
      </c>
      <c r="L161" s="5" t="s">
        <v>17</v>
      </c>
      <c r="M161" s="6" t="s">
        <v>664</v>
      </c>
      <c r="N161" s="6"/>
      <c r="O161" s="6"/>
      <c r="P161" s="6"/>
      <c r="W161" s="6"/>
      <c r="X161" s="6"/>
      <c r="Y161" s="6"/>
      <c r="Z161" s="6"/>
      <c r="AA161" s="6"/>
    </row>
    <row r="162" spans="1:27" ht="66">
      <c r="A162" s="1" t="s">
        <v>658</v>
      </c>
      <c r="B162" s="3" t="s">
        <v>681</v>
      </c>
      <c r="C162" s="4" t="s">
        <v>682</v>
      </c>
      <c r="D162" s="12" t="s">
        <v>17</v>
      </c>
      <c r="E162" s="12" t="s">
        <v>671</v>
      </c>
      <c r="F162" s="14">
        <v>6</v>
      </c>
      <c r="G162" s="6" t="s">
        <v>22</v>
      </c>
      <c r="H162" s="18" t="s">
        <v>593</v>
      </c>
      <c r="I162" s="7">
        <v>3330000</v>
      </c>
      <c r="J162" s="16" t="s">
        <v>675</v>
      </c>
      <c r="K162" s="16" t="s">
        <v>662</v>
      </c>
      <c r="L162" s="5" t="s">
        <v>17</v>
      </c>
      <c r="M162" s="6" t="s">
        <v>664</v>
      </c>
      <c r="N162" s="6"/>
      <c r="O162" s="6"/>
      <c r="P162" s="6"/>
      <c r="W162" s="6"/>
      <c r="X162" s="6"/>
      <c r="Y162" s="6"/>
      <c r="Z162" s="6"/>
      <c r="AA162" s="6"/>
    </row>
    <row r="163" spans="1:27" ht="66">
      <c r="A163" s="1" t="s">
        <v>658</v>
      </c>
      <c r="B163" s="3" t="s">
        <v>683</v>
      </c>
      <c r="C163" s="4" t="s">
        <v>684</v>
      </c>
      <c r="D163" s="12" t="s">
        <v>17</v>
      </c>
      <c r="E163" s="12" t="s">
        <v>671</v>
      </c>
      <c r="F163" s="14">
        <v>7</v>
      </c>
      <c r="G163" s="6" t="s">
        <v>22</v>
      </c>
      <c r="H163" s="18" t="s">
        <v>593</v>
      </c>
      <c r="I163" s="7">
        <v>3885000</v>
      </c>
      <c r="J163" s="16" t="s">
        <v>675</v>
      </c>
      <c r="K163" s="16" t="s">
        <v>662</v>
      </c>
      <c r="L163" s="5" t="s">
        <v>17</v>
      </c>
      <c r="M163" s="6" t="s">
        <v>664</v>
      </c>
      <c r="N163" s="6"/>
      <c r="O163" s="6"/>
      <c r="P163" s="6"/>
      <c r="W163" s="6"/>
      <c r="X163" s="6"/>
      <c r="Y163" s="6"/>
      <c r="Z163" s="6"/>
      <c r="AA163" s="6"/>
    </row>
    <row r="164" spans="1:27" ht="66">
      <c r="A164" s="1" t="s">
        <v>658</v>
      </c>
      <c r="B164" s="3" t="s">
        <v>685</v>
      </c>
      <c r="C164" s="4" t="s">
        <v>686</v>
      </c>
      <c r="D164" s="12" t="s">
        <v>17</v>
      </c>
      <c r="E164" s="12" t="s">
        <v>671</v>
      </c>
      <c r="F164" s="14">
        <v>9</v>
      </c>
      <c r="G164" s="6" t="s">
        <v>22</v>
      </c>
      <c r="H164" s="18" t="s">
        <v>593</v>
      </c>
      <c r="I164" s="7">
        <v>4995000</v>
      </c>
      <c r="J164" s="16" t="s">
        <v>687</v>
      </c>
      <c r="K164" s="16" t="s">
        <v>663</v>
      </c>
      <c r="L164" s="5" t="s">
        <v>17</v>
      </c>
      <c r="M164" s="6" t="s">
        <v>664</v>
      </c>
      <c r="N164" s="6"/>
      <c r="O164" s="6"/>
      <c r="P164" s="6"/>
      <c r="W164" s="6"/>
      <c r="X164" s="6"/>
      <c r="Y164" s="6"/>
      <c r="Z164" s="6"/>
      <c r="AA164" s="6"/>
    </row>
    <row r="165" spans="1:27" ht="66">
      <c r="A165" s="1" t="s">
        <v>658</v>
      </c>
      <c r="B165" s="3" t="s">
        <v>688</v>
      </c>
      <c r="C165" s="4" t="s">
        <v>689</v>
      </c>
      <c r="D165" s="12" t="s">
        <v>17</v>
      </c>
      <c r="E165" s="12" t="s">
        <v>671</v>
      </c>
      <c r="F165" s="14">
        <v>9</v>
      </c>
      <c r="G165" s="6" t="s">
        <v>22</v>
      </c>
      <c r="H165" s="18" t="s">
        <v>593</v>
      </c>
      <c r="I165" s="7">
        <v>4995000</v>
      </c>
      <c r="J165" s="16" t="s">
        <v>668</v>
      </c>
      <c r="K165" s="16" t="s">
        <v>690</v>
      </c>
      <c r="L165" s="5" t="s">
        <v>17</v>
      </c>
      <c r="M165" s="6" t="s">
        <v>664</v>
      </c>
      <c r="N165" s="6"/>
      <c r="O165" s="6"/>
      <c r="P165" s="6"/>
      <c r="W165" s="6"/>
      <c r="X165" s="6"/>
      <c r="Y165" s="6"/>
      <c r="Z165" s="6"/>
      <c r="AA165" s="6"/>
    </row>
    <row r="166" spans="1:27" ht="66">
      <c r="A166" s="1" t="s">
        <v>658</v>
      </c>
      <c r="B166" s="3" t="s">
        <v>691</v>
      </c>
      <c r="C166" s="4" t="s">
        <v>692</v>
      </c>
      <c r="D166" s="12" t="s">
        <v>17</v>
      </c>
      <c r="E166" s="12" t="s">
        <v>671</v>
      </c>
      <c r="F166" s="14">
        <v>8</v>
      </c>
      <c r="G166" s="6" t="s">
        <v>22</v>
      </c>
      <c r="H166" s="18" t="s">
        <v>593</v>
      </c>
      <c r="I166" s="7">
        <v>4440000</v>
      </c>
      <c r="J166" s="16" t="s">
        <v>668</v>
      </c>
      <c r="K166" s="16" t="s">
        <v>690</v>
      </c>
      <c r="L166" s="5" t="s">
        <v>17</v>
      </c>
      <c r="M166" s="6" t="s">
        <v>664</v>
      </c>
      <c r="N166" s="6"/>
      <c r="O166" s="6"/>
      <c r="P166" s="6"/>
      <c r="W166" s="6"/>
      <c r="X166" s="6"/>
      <c r="Y166" s="6"/>
      <c r="Z166" s="6"/>
      <c r="AA166" s="6"/>
    </row>
    <row r="167" spans="1:27" ht="66">
      <c r="A167" s="1" t="s">
        <v>658</v>
      </c>
      <c r="B167" s="3" t="s">
        <v>693</v>
      </c>
      <c r="C167" s="4" t="s">
        <v>694</v>
      </c>
      <c r="D167" s="12" t="s">
        <v>17</v>
      </c>
      <c r="E167" s="12" t="s">
        <v>661</v>
      </c>
      <c r="F167" s="14">
        <v>10</v>
      </c>
      <c r="G167" s="6" t="s">
        <v>22</v>
      </c>
      <c r="H167" s="18" t="s">
        <v>593</v>
      </c>
      <c r="I167" s="7">
        <v>5550000</v>
      </c>
      <c r="J167" s="16" t="s">
        <v>687</v>
      </c>
      <c r="K167" s="16" t="s">
        <v>663</v>
      </c>
      <c r="L167" s="5" t="s">
        <v>17</v>
      </c>
      <c r="M167" s="6" t="s">
        <v>664</v>
      </c>
      <c r="N167" s="6"/>
      <c r="O167" s="6"/>
      <c r="P167" s="6"/>
      <c r="W167" s="6"/>
      <c r="X167" s="6"/>
      <c r="Y167" s="6"/>
      <c r="Z167" s="6"/>
      <c r="AA167" s="6"/>
    </row>
    <row r="168" spans="1:27" ht="66">
      <c r="A168" s="1" t="s">
        <v>658</v>
      </c>
      <c r="B168" s="3" t="s">
        <v>695</v>
      </c>
      <c r="C168" s="4" t="s">
        <v>696</v>
      </c>
      <c r="D168" s="12" t="s">
        <v>17</v>
      </c>
      <c r="E168" s="12" t="s">
        <v>661</v>
      </c>
      <c r="F168" s="14">
        <v>8</v>
      </c>
      <c r="G168" s="6" t="s">
        <v>22</v>
      </c>
      <c r="H168" s="18" t="s">
        <v>38</v>
      </c>
      <c r="I168" s="7">
        <v>4440000</v>
      </c>
      <c r="J168" s="16" t="s">
        <v>662</v>
      </c>
      <c r="K168" s="16" t="s">
        <v>668</v>
      </c>
      <c r="L168" s="5" t="s">
        <v>17</v>
      </c>
      <c r="M168" s="6" t="s">
        <v>664</v>
      </c>
      <c r="N168" s="6"/>
      <c r="O168" s="6"/>
      <c r="P168" s="6"/>
      <c r="W168" s="6"/>
      <c r="X168" s="6"/>
      <c r="Y168" s="6"/>
      <c r="Z168" s="6"/>
      <c r="AA168" s="6"/>
    </row>
    <row r="169" spans="1:27" ht="66">
      <c r="A169" s="1" t="s">
        <v>658</v>
      </c>
      <c r="B169" s="3" t="s">
        <v>697</v>
      </c>
      <c r="C169" s="4" t="s">
        <v>698</v>
      </c>
      <c r="D169" s="12" t="s">
        <v>17</v>
      </c>
      <c r="E169" s="12" t="s">
        <v>671</v>
      </c>
      <c r="F169" s="14">
        <v>11</v>
      </c>
      <c r="G169" s="6" t="s">
        <v>22</v>
      </c>
      <c r="H169" s="18" t="s">
        <v>38</v>
      </c>
      <c r="I169" s="7">
        <v>6105000</v>
      </c>
      <c r="J169" s="16" t="s">
        <v>663</v>
      </c>
      <c r="K169" s="16" t="s">
        <v>699</v>
      </c>
      <c r="L169" s="5" t="s">
        <v>17</v>
      </c>
      <c r="M169" s="6" t="s">
        <v>664</v>
      </c>
      <c r="N169" s="6"/>
      <c r="O169" s="6"/>
      <c r="P169" s="6"/>
      <c r="W169" s="6"/>
      <c r="X169" s="6"/>
      <c r="Y169" s="6"/>
      <c r="Z169" s="6"/>
      <c r="AA169" s="6"/>
    </row>
    <row r="170" spans="1:27" ht="66">
      <c r="A170" s="1" t="s">
        <v>658</v>
      </c>
      <c r="B170" s="3" t="s">
        <v>700</v>
      </c>
      <c r="C170" s="4" t="s">
        <v>701</v>
      </c>
      <c r="D170" s="12" t="s">
        <v>17</v>
      </c>
      <c r="E170" s="12" t="s">
        <v>671</v>
      </c>
      <c r="F170" s="14">
        <v>9</v>
      </c>
      <c r="G170" s="6" t="s">
        <v>22</v>
      </c>
      <c r="H170" s="18" t="s">
        <v>38</v>
      </c>
      <c r="I170" s="7">
        <v>4995000</v>
      </c>
      <c r="J170" s="16" t="s">
        <v>663</v>
      </c>
      <c r="K170" s="16" t="s">
        <v>699</v>
      </c>
      <c r="L170" s="5" t="s">
        <v>17</v>
      </c>
      <c r="M170" s="6" t="s">
        <v>664</v>
      </c>
      <c r="N170" s="6"/>
      <c r="O170" s="6"/>
      <c r="P170" s="6"/>
      <c r="W170" s="6"/>
      <c r="X170" s="6"/>
      <c r="Y170" s="6"/>
      <c r="Z170" s="6"/>
      <c r="AA170" s="6"/>
    </row>
    <row r="171" spans="1:27" ht="66">
      <c r="A171" s="1" t="s">
        <v>658</v>
      </c>
      <c r="B171" s="3" t="s">
        <v>702</v>
      </c>
      <c r="C171" s="4" t="s">
        <v>703</v>
      </c>
      <c r="D171" s="12" t="s">
        <v>17</v>
      </c>
      <c r="E171" s="12" t="s">
        <v>671</v>
      </c>
      <c r="F171" s="14">
        <v>10</v>
      </c>
      <c r="G171" s="6" t="s">
        <v>22</v>
      </c>
      <c r="H171" s="18" t="s">
        <v>38</v>
      </c>
      <c r="I171" s="7">
        <v>5550000</v>
      </c>
      <c r="J171" s="16" t="s">
        <v>662</v>
      </c>
      <c r="K171" s="16" t="s">
        <v>668</v>
      </c>
      <c r="L171" s="5" t="s">
        <v>17</v>
      </c>
      <c r="M171" s="6" t="s">
        <v>664</v>
      </c>
      <c r="N171" s="6"/>
      <c r="O171" s="6"/>
      <c r="P171" s="6"/>
      <c r="W171" s="6"/>
      <c r="X171" s="6"/>
      <c r="Y171" s="6"/>
      <c r="Z171" s="6"/>
      <c r="AA171" s="6"/>
    </row>
    <row r="172" spans="1:27" ht="66">
      <c r="A172" s="1" t="s">
        <v>658</v>
      </c>
      <c r="B172" s="3" t="s">
        <v>702</v>
      </c>
      <c r="C172" s="4" t="s">
        <v>704</v>
      </c>
      <c r="D172" s="12" t="s">
        <v>17</v>
      </c>
      <c r="E172" s="12" t="s">
        <v>671</v>
      </c>
      <c r="F172" s="14">
        <v>8</v>
      </c>
      <c r="G172" s="6" t="s">
        <v>22</v>
      </c>
      <c r="H172" s="18" t="s">
        <v>38</v>
      </c>
      <c r="I172" s="7">
        <v>4440000</v>
      </c>
      <c r="J172" s="16" t="s">
        <v>687</v>
      </c>
      <c r="K172" s="16" t="s">
        <v>663</v>
      </c>
      <c r="L172" s="5" t="s">
        <v>17</v>
      </c>
      <c r="M172" s="6" t="s">
        <v>664</v>
      </c>
      <c r="N172" s="6"/>
      <c r="O172" s="6"/>
      <c r="P172" s="6"/>
      <c r="W172" s="6"/>
      <c r="X172" s="6"/>
      <c r="Y172" s="6"/>
      <c r="Z172" s="6"/>
      <c r="AA172" s="6"/>
    </row>
    <row r="173" spans="1:27" ht="66">
      <c r="A173" s="1" t="s">
        <v>658</v>
      </c>
      <c r="B173" s="3" t="s">
        <v>705</v>
      </c>
      <c r="C173" s="4" t="s">
        <v>706</v>
      </c>
      <c r="D173" s="12" t="s">
        <v>17</v>
      </c>
      <c r="E173" s="12" t="s">
        <v>671</v>
      </c>
      <c r="F173" s="14">
        <v>10</v>
      </c>
      <c r="G173" s="6" t="s">
        <v>22</v>
      </c>
      <c r="H173" s="18" t="s">
        <v>38</v>
      </c>
      <c r="I173" s="7">
        <v>5550000</v>
      </c>
      <c r="J173" s="16" t="s">
        <v>668</v>
      </c>
      <c r="K173" s="16" t="s">
        <v>690</v>
      </c>
      <c r="L173" s="5" t="s">
        <v>17</v>
      </c>
      <c r="M173" s="6" t="s">
        <v>664</v>
      </c>
      <c r="N173" s="6"/>
      <c r="O173" s="6"/>
      <c r="P173" s="6"/>
      <c r="W173" s="6"/>
      <c r="X173" s="6"/>
      <c r="Y173" s="6"/>
      <c r="Z173" s="6"/>
      <c r="AA173" s="6"/>
    </row>
    <row r="174" spans="1:27" ht="66">
      <c r="A174" s="1" t="s">
        <v>658</v>
      </c>
      <c r="B174" s="3" t="s">
        <v>705</v>
      </c>
      <c r="C174" s="4" t="s">
        <v>707</v>
      </c>
      <c r="D174" s="12" t="s">
        <v>17</v>
      </c>
      <c r="E174" s="12" t="s">
        <v>671</v>
      </c>
      <c r="F174" s="14">
        <v>11</v>
      </c>
      <c r="G174" s="6" t="s">
        <v>22</v>
      </c>
      <c r="H174" s="18" t="s">
        <v>38</v>
      </c>
      <c r="I174" s="7">
        <v>6105000</v>
      </c>
      <c r="J174" s="16" t="s">
        <v>687</v>
      </c>
      <c r="K174" s="16" t="s">
        <v>663</v>
      </c>
      <c r="L174" s="5" t="s">
        <v>17</v>
      </c>
      <c r="M174" s="6" t="s">
        <v>664</v>
      </c>
      <c r="N174" s="6"/>
      <c r="O174" s="6"/>
      <c r="P174" s="6"/>
      <c r="W174" s="6"/>
      <c r="X174" s="6"/>
      <c r="Y174" s="6"/>
      <c r="Z174" s="6"/>
      <c r="AA174" s="6"/>
    </row>
    <row r="175" spans="1:27" ht="66">
      <c r="A175" s="1" t="s">
        <v>658</v>
      </c>
      <c r="B175" s="3" t="s">
        <v>708</v>
      </c>
      <c r="C175" s="4" t="s">
        <v>709</v>
      </c>
      <c r="D175" s="12" t="s">
        <v>17</v>
      </c>
      <c r="E175" s="12" t="s">
        <v>671</v>
      </c>
      <c r="F175" s="14">
        <v>10</v>
      </c>
      <c r="G175" s="6" t="s">
        <v>22</v>
      </c>
      <c r="H175" s="18" t="s">
        <v>38</v>
      </c>
      <c r="I175" s="7">
        <v>5550000</v>
      </c>
      <c r="J175" s="16" t="s">
        <v>687</v>
      </c>
      <c r="K175" s="16" t="s">
        <v>663</v>
      </c>
      <c r="L175" s="5" t="s">
        <v>17</v>
      </c>
      <c r="M175" s="6" t="s">
        <v>664</v>
      </c>
      <c r="N175" s="6"/>
      <c r="O175" s="6"/>
      <c r="P175" s="6"/>
      <c r="W175" s="6"/>
      <c r="X175" s="6"/>
      <c r="Y175" s="6"/>
      <c r="Z175" s="6"/>
      <c r="AA175" s="6"/>
    </row>
    <row r="176" spans="1:27" ht="66">
      <c r="A176" s="1" t="s">
        <v>658</v>
      </c>
      <c r="B176" s="3" t="s">
        <v>710</v>
      </c>
      <c r="C176" s="4" t="s">
        <v>711</v>
      </c>
      <c r="D176" s="12" t="s">
        <v>17</v>
      </c>
      <c r="E176" s="12" t="s">
        <v>671</v>
      </c>
      <c r="F176" s="14">
        <v>9</v>
      </c>
      <c r="G176" s="6" t="s">
        <v>22</v>
      </c>
      <c r="H176" s="18" t="s">
        <v>38</v>
      </c>
      <c r="I176" s="7">
        <v>4995000</v>
      </c>
      <c r="J176" s="16" t="s">
        <v>687</v>
      </c>
      <c r="K176" s="16" t="s">
        <v>663</v>
      </c>
      <c r="L176" s="5" t="s">
        <v>17</v>
      </c>
      <c r="M176" s="6" t="s">
        <v>664</v>
      </c>
      <c r="N176" s="6"/>
      <c r="O176" s="6"/>
      <c r="P176" s="6"/>
      <c r="W176" s="6"/>
      <c r="X176" s="6"/>
      <c r="Y176" s="6"/>
      <c r="Z176" s="6"/>
      <c r="AA176" s="6"/>
    </row>
    <row r="177" spans="1:27" ht="66">
      <c r="A177" s="1" t="s">
        <v>658</v>
      </c>
      <c r="B177" s="3" t="s">
        <v>710</v>
      </c>
      <c r="C177" s="4" t="s">
        <v>712</v>
      </c>
      <c r="D177" s="12" t="s">
        <v>17</v>
      </c>
      <c r="E177" s="12" t="s">
        <v>671</v>
      </c>
      <c r="F177" s="14">
        <v>10</v>
      </c>
      <c r="G177" s="6" t="s">
        <v>22</v>
      </c>
      <c r="H177" s="18" t="s">
        <v>38</v>
      </c>
      <c r="I177" s="7">
        <v>5550000</v>
      </c>
      <c r="J177" s="16" t="s">
        <v>668</v>
      </c>
      <c r="K177" s="16" t="s">
        <v>690</v>
      </c>
      <c r="L177" s="5" t="s">
        <v>17</v>
      </c>
      <c r="M177" s="6" t="s">
        <v>664</v>
      </c>
      <c r="N177" s="6"/>
      <c r="O177" s="6"/>
      <c r="P177" s="6"/>
      <c r="W177" s="6"/>
      <c r="X177" s="6"/>
      <c r="Y177" s="6"/>
      <c r="Z177" s="6"/>
      <c r="AA177" s="6"/>
    </row>
    <row r="178" spans="1:27" ht="66">
      <c r="A178" s="1" t="s">
        <v>658</v>
      </c>
      <c r="B178" s="3" t="s">
        <v>710</v>
      </c>
      <c r="C178" s="4" t="s">
        <v>713</v>
      </c>
      <c r="D178" s="12" t="s">
        <v>17</v>
      </c>
      <c r="E178" s="12" t="s">
        <v>671</v>
      </c>
      <c r="F178" s="14">
        <v>10</v>
      </c>
      <c r="G178" s="6" t="s">
        <v>22</v>
      </c>
      <c r="H178" s="18" t="s">
        <v>38</v>
      </c>
      <c r="I178" s="7">
        <v>5550000</v>
      </c>
      <c r="J178" s="16" t="s">
        <v>663</v>
      </c>
      <c r="K178" s="16" t="s">
        <v>699</v>
      </c>
      <c r="L178" s="5" t="s">
        <v>17</v>
      </c>
      <c r="M178" s="6" t="s">
        <v>664</v>
      </c>
      <c r="N178" s="6"/>
      <c r="O178" s="6"/>
      <c r="P178" s="6"/>
      <c r="W178" s="6"/>
      <c r="X178" s="6"/>
      <c r="Y178" s="6"/>
      <c r="Z178" s="6"/>
      <c r="AA178" s="6"/>
    </row>
    <row r="179" spans="1:27" ht="66">
      <c r="A179" s="1" t="s">
        <v>658</v>
      </c>
      <c r="B179" s="3" t="s">
        <v>714</v>
      </c>
      <c r="C179" s="4" t="s">
        <v>715</v>
      </c>
      <c r="D179" s="12" t="s">
        <v>17</v>
      </c>
      <c r="E179" s="12" t="s">
        <v>671</v>
      </c>
      <c r="F179" s="14">
        <v>10</v>
      </c>
      <c r="G179" s="6" t="s">
        <v>22</v>
      </c>
      <c r="H179" s="18" t="s">
        <v>38</v>
      </c>
      <c r="I179" s="7">
        <v>5550000</v>
      </c>
      <c r="J179" s="16" t="s">
        <v>663</v>
      </c>
      <c r="K179" s="16" t="s">
        <v>699</v>
      </c>
      <c r="L179" s="5" t="s">
        <v>17</v>
      </c>
      <c r="M179" s="6" t="s">
        <v>664</v>
      </c>
      <c r="N179" s="6"/>
      <c r="O179" s="6"/>
      <c r="P179" s="6"/>
      <c r="W179" s="6"/>
      <c r="X179" s="6"/>
      <c r="Y179" s="6"/>
      <c r="Z179" s="6"/>
      <c r="AA179" s="6"/>
    </row>
    <row r="180" spans="1:27" ht="66">
      <c r="A180" s="1" t="s">
        <v>658</v>
      </c>
      <c r="B180" s="3" t="s">
        <v>716</v>
      </c>
      <c r="C180" s="4" t="s">
        <v>717</v>
      </c>
      <c r="D180" s="12" t="s">
        <v>17</v>
      </c>
      <c r="E180" s="12" t="s">
        <v>671</v>
      </c>
      <c r="F180" s="14">
        <v>13</v>
      </c>
      <c r="G180" s="6" t="s">
        <v>22</v>
      </c>
      <c r="H180" s="18" t="s">
        <v>38</v>
      </c>
      <c r="I180" s="7">
        <v>7215000</v>
      </c>
      <c r="J180" s="16" t="s">
        <v>662</v>
      </c>
      <c r="K180" s="16" t="s">
        <v>668</v>
      </c>
      <c r="L180" s="5" t="s">
        <v>17</v>
      </c>
      <c r="M180" s="6" t="s">
        <v>664</v>
      </c>
      <c r="N180" s="6"/>
      <c r="O180" s="6"/>
      <c r="P180" s="6"/>
      <c r="W180" s="6"/>
      <c r="X180" s="6"/>
      <c r="Y180" s="6"/>
      <c r="Z180" s="6"/>
      <c r="AA180" s="6"/>
    </row>
    <row r="181" spans="1:27" ht="66">
      <c r="A181" s="1" t="s">
        <v>658</v>
      </c>
      <c r="B181" s="3" t="s">
        <v>718</v>
      </c>
      <c r="C181" s="4" t="s">
        <v>719</v>
      </c>
      <c r="D181" s="12" t="s">
        <v>17</v>
      </c>
      <c r="E181" s="12" t="s">
        <v>671</v>
      </c>
      <c r="F181" s="14">
        <v>9</v>
      </c>
      <c r="G181" s="6" t="s">
        <v>22</v>
      </c>
      <c r="H181" s="18" t="s">
        <v>593</v>
      </c>
      <c r="I181" s="7">
        <v>4995000</v>
      </c>
      <c r="J181" s="16" t="s">
        <v>668</v>
      </c>
      <c r="K181" s="16" t="s">
        <v>690</v>
      </c>
      <c r="L181" s="5" t="s">
        <v>17</v>
      </c>
      <c r="M181" s="6" t="s">
        <v>664</v>
      </c>
      <c r="N181" s="6"/>
      <c r="O181" s="6"/>
      <c r="P181" s="6"/>
      <c r="W181" s="6"/>
      <c r="X181" s="6"/>
      <c r="Y181" s="6"/>
      <c r="Z181" s="6"/>
      <c r="AA181" s="6"/>
    </row>
    <row r="182" spans="1:27" ht="66">
      <c r="A182" s="1" t="s">
        <v>658</v>
      </c>
      <c r="B182" s="3" t="s">
        <v>718</v>
      </c>
      <c r="C182" s="4" t="s">
        <v>720</v>
      </c>
      <c r="D182" s="12" t="s">
        <v>17</v>
      </c>
      <c r="E182" s="12" t="s">
        <v>671</v>
      </c>
      <c r="F182" s="14">
        <v>11</v>
      </c>
      <c r="G182" s="6" t="s">
        <v>22</v>
      </c>
      <c r="H182" s="18" t="s">
        <v>593</v>
      </c>
      <c r="I182" s="7">
        <v>6105000</v>
      </c>
      <c r="J182" s="16" t="s">
        <v>662</v>
      </c>
      <c r="K182" s="16" t="s">
        <v>668</v>
      </c>
      <c r="L182" s="5" t="s">
        <v>17</v>
      </c>
      <c r="M182" s="6" t="s">
        <v>664</v>
      </c>
      <c r="N182" s="6"/>
      <c r="O182" s="6"/>
      <c r="P182" s="6"/>
      <c r="W182" s="6"/>
      <c r="X182" s="6"/>
      <c r="Y182" s="6"/>
      <c r="Z182" s="6"/>
      <c r="AA182" s="6"/>
    </row>
    <row r="183" spans="1:27" ht="66">
      <c r="A183" s="1" t="s">
        <v>658</v>
      </c>
      <c r="B183" s="3" t="s">
        <v>721</v>
      </c>
      <c r="C183" s="4" t="s">
        <v>722</v>
      </c>
      <c r="D183" s="12" t="s">
        <v>17</v>
      </c>
      <c r="E183" s="12" t="s">
        <v>671</v>
      </c>
      <c r="F183" s="14">
        <v>11</v>
      </c>
      <c r="G183" s="6" t="s">
        <v>22</v>
      </c>
      <c r="H183" s="18" t="s">
        <v>593</v>
      </c>
      <c r="I183" s="7">
        <v>6105000</v>
      </c>
      <c r="J183" s="16" t="s">
        <v>662</v>
      </c>
      <c r="K183" s="16" t="s">
        <v>668</v>
      </c>
      <c r="L183" s="5" t="s">
        <v>17</v>
      </c>
      <c r="M183" s="6" t="s">
        <v>664</v>
      </c>
      <c r="N183" s="6"/>
      <c r="O183" s="6"/>
      <c r="P183" s="6"/>
      <c r="W183" s="6"/>
      <c r="X183" s="6"/>
      <c r="Y183" s="6"/>
      <c r="Z183" s="6"/>
      <c r="AA183" s="6"/>
    </row>
    <row r="184" spans="1:27" ht="66">
      <c r="A184" s="1" t="s">
        <v>658</v>
      </c>
      <c r="B184" s="3" t="s">
        <v>723</v>
      </c>
      <c r="C184" s="4" t="s">
        <v>724</v>
      </c>
      <c r="D184" s="12" t="s">
        <v>17</v>
      </c>
      <c r="E184" s="12" t="s">
        <v>671</v>
      </c>
      <c r="F184" s="14">
        <v>8</v>
      </c>
      <c r="G184" s="6" t="s">
        <v>22</v>
      </c>
      <c r="H184" s="18" t="s">
        <v>593</v>
      </c>
      <c r="I184" s="7">
        <v>4440000</v>
      </c>
      <c r="J184" s="16" t="s">
        <v>662</v>
      </c>
      <c r="K184" s="16" t="s">
        <v>668</v>
      </c>
      <c r="L184" s="5" t="s">
        <v>17</v>
      </c>
      <c r="M184" s="6" t="s">
        <v>664</v>
      </c>
      <c r="N184" s="6"/>
      <c r="O184" s="6"/>
      <c r="P184" s="6"/>
      <c r="W184" s="6"/>
      <c r="X184" s="6"/>
      <c r="Y184" s="6"/>
      <c r="Z184" s="6"/>
      <c r="AA184" s="6"/>
    </row>
    <row r="185" spans="1:27" ht="66">
      <c r="A185" s="1" t="s">
        <v>658</v>
      </c>
      <c r="B185" s="3" t="s">
        <v>725</v>
      </c>
      <c r="C185" s="4" t="s">
        <v>726</v>
      </c>
      <c r="D185" s="12" t="s">
        <v>17</v>
      </c>
      <c r="E185" s="12" t="s">
        <v>671</v>
      </c>
      <c r="F185" s="14">
        <v>10</v>
      </c>
      <c r="G185" s="6" t="s">
        <v>22</v>
      </c>
      <c r="H185" s="18" t="s">
        <v>38</v>
      </c>
      <c r="I185" s="7">
        <v>5550000</v>
      </c>
      <c r="J185" s="16" t="s">
        <v>668</v>
      </c>
      <c r="K185" s="16" t="s">
        <v>690</v>
      </c>
      <c r="L185" s="5" t="s">
        <v>17</v>
      </c>
      <c r="M185" s="6" t="s">
        <v>664</v>
      </c>
      <c r="N185" s="6"/>
      <c r="O185" s="6"/>
      <c r="P185" s="6"/>
      <c r="W185" s="6"/>
      <c r="X185" s="6"/>
      <c r="Y185" s="6"/>
      <c r="Z185" s="6"/>
      <c r="AA185" s="6"/>
    </row>
    <row r="186" spans="1:27" ht="66">
      <c r="A186" s="1" t="s">
        <v>658</v>
      </c>
      <c r="B186" s="3" t="s">
        <v>727</v>
      </c>
      <c r="C186" s="4" t="s">
        <v>728</v>
      </c>
      <c r="D186" s="12" t="s">
        <v>17</v>
      </c>
      <c r="E186" s="12" t="s">
        <v>671</v>
      </c>
      <c r="F186" s="14">
        <v>7</v>
      </c>
      <c r="G186" s="6" t="s">
        <v>22</v>
      </c>
      <c r="H186" s="18" t="s">
        <v>593</v>
      </c>
      <c r="I186" s="7">
        <v>3885000</v>
      </c>
      <c r="J186" s="16" t="s">
        <v>663</v>
      </c>
      <c r="K186" s="16" t="s">
        <v>699</v>
      </c>
      <c r="L186" s="5" t="s">
        <v>17</v>
      </c>
      <c r="M186" s="6" t="s">
        <v>664</v>
      </c>
      <c r="N186" s="6"/>
      <c r="O186" s="6"/>
      <c r="P186" s="6"/>
      <c r="W186" s="6"/>
      <c r="X186" s="6"/>
      <c r="Y186" s="6"/>
      <c r="Z186" s="6"/>
      <c r="AA186" s="6"/>
    </row>
    <row r="187" spans="1:27" ht="66">
      <c r="A187" s="1" t="s">
        <v>658</v>
      </c>
      <c r="B187" s="3" t="s">
        <v>729</v>
      </c>
      <c r="C187" s="4" t="s">
        <v>730</v>
      </c>
      <c r="D187" s="12" t="s">
        <v>17</v>
      </c>
      <c r="E187" s="12" t="s">
        <v>671</v>
      </c>
      <c r="F187" s="14">
        <v>8</v>
      </c>
      <c r="G187" s="6" t="s">
        <v>22</v>
      </c>
      <c r="H187" s="18" t="s">
        <v>593</v>
      </c>
      <c r="I187" s="7">
        <v>4440000</v>
      </c>
      <c r="J187" s="16" t="s">
        <v>663</v>
      </c>
      <c r="K187" s="16" t="s">
        <v>699</v>
      </c>
      <c r="L187" s="5" t="s">
        <v>17</v>
      </c>
      <c r="M187" s="6" t="s">
        <v>664</v>
      </c>
      <c r="N187" s="6"/>
      <c r="O187" s="6"/>
      <c r="P187" s="6"/>
      <c r="W187" s="6"/>
      <c r="X187" s="6"/>
      <c r="Y187" s="6"/>
      <c r="Z187" s="6"/>
      <c r="AA187" s="6"/>
    </row>
    <row r="188" spans="1:27" ht="66">
      <c r="A188" s="1" t="s">
        <v>658</v>
      </c>
      <c r="B188" s="3" t="s">
        <v>731</v>
      </c>
      <c r="C188" s="4" t="s">
        <v>732</v>
      </c>
      <c r="D188" s="12" t="s">
        <v>17</v>
      </c>
      <c r="E188" s="12" t="s">
        <v>671</v>
      </c>
      <c r="F188" s="14">
        <v>10</v>
      </c>
      <c r="G188" s="6" t="s">
        <v>22</v>
      </c>
      <c r="H188" s="18" t="s">
        <v>593</v>
      </c>
      <c r="I188" s="7">
        <v>5550000</v>
      </c>
      <c r="J188" s="16" t="s">
        <v>668</v>
      </c>
      <c r="K188" s="16" t="s">
        <v>690</v>
      </c>
      <c r="L188" s="5" t="s">
        <v>17</v>
      </c>
      <c r="M188" s="6" t="s">
        <v>664</v>
      </c>
      <c r="N188" s="6"/>
      <c r="O188" s="6"/>
      <c r="P188" s="6"/>
      <c r="W188" s="6"/>
      <c r="X188" s="6"/>
      <c r="Y188" s="6"/>
      <c r="Z188" s="6"/>
      <c r="AA188" s="6"/>
    </row>
    <row r="189" spans="1:27" ht="66">
      <c r="A189" s="1" t="s">
        <v>658</v>
      </c>
      <c r="B189" s="3" t="s">
        <v>731</v>
      </c>
      <c r="C189" s="4" t="s">
        <v>733</v>
      </c>
      <c r="D189" s="12" t="s">
        <v>17</v>
      </c>
      <c r="E189" s="12" t="s">
        <v>671</v>
      </c>
      <c r="F189" s="14">
        <v>6</v>
      </c>
      <c r="G189" s="6" t="s">
        <v>22</v>
      </c>
      <c r="H189" s="18" t="s">
        <v>593</v>
      </c>
      <c r="I189" s="7">
        <v>3330000</v>
      </c>
      <c r="J189" s="16" t="s">
        <v>668</v>
      </c>
      <c r="K189" s="16" t="s">
        <v>690</v>
      </c>
      <c r="L189" s="5" t="s">
        <v>17</v>
      </c>
      <c r="M189" s="6" t="s">
        <v>664</v>
      </c>
      <c r="N189" s="6"/>
      <c r="O189" s="6"/>
      <c r="P189" s="6"/>
      <c r="W189" s="6"/>
      <c r="X189" s="6"/>
      <c r="Y189" s="6"/>
      <c r="Z189" s="6"/>
      <c r="AA189" s="6"/>
    </row>
    <row r="190" spans="1:27" ht="66">
      <c r="A190" s="1" t="s">
        <v>658</v>
      </c>
      <c r="B190" s="3" t="s">
        <v>729</v>
      </c>
      <c r="C190" s="4" t="s">
        <v>734</v>
      </c>
      <c r="D190" s="12" t="s">
        <v>17</v>
      </c>
      <c r="E190" s="12" t="s">
        <v>671</v>
      </c>
      <c r="F190" s="14">
        <v>9</v>
      </c>
      <c r="G190" s="6" t="s">
        <v>22</v>
      </c>
      <c r="H190" s="18" t="s">
        <v>593</v>
      </c>
      <c r="I190" s="7">
        <v>4995000</v>
      </c>
      <c r="J190" s="16" t="s">
        <v>668</v>
      </c>
      <c r="K190" s="16" t="s">
        <v>690</v>
      </c>
      <c r="L190" s="5" t="s">
        <v>17</v>
      </c>
      <c r="M190" s="6" t="s">
        <v>664</v>
      </c>
      <c r="N190" s="6"/>
      <c r="O190" s="6"/>
      <c r="P190" s="6"/>
      <c r="W190" s="6"/>
      <c r="X190" s="6"/>
      <c r="Y190" s="6"/>
      <c r="Z190" s="6"/>
      <c r="AA190" s="6"/>
    </row>
    <row r="191" spans="1:27" ht="66">
      <c r="A191" s="1" t="s">
        <v>658</v>
      </c>
      <c r="B191" s="3" t="s">
        <v>729</v>
      </c>
      <c r="C191" s="4" t="s">
        <v>735</v>
      </c>
      <c r="D191" s="12" t="s">
        <v>17</v>
      </c>
      <c r="E191" s="12" t="s">
        <v>671</v>
      </c>
      <c r="F191" s="14">
        <v>10</v>
      </c>
      <c r="G191" s="6" t="s">
        <v>22</v>
      </c>
      <c r="H191" s="18" t="s">
        <v>593</v>
      </c>
      <c r="I191" s="7">
        <v>5550000</v>
      </c>
      <c r="J191" s="16" t="s">
        <v>662</v>
      </c>
      <c r="K191" s="16" t="s">
        <v>668</v>
      </c>
      <c r="L191" s="5" t="s">
        <v>17</v>
      </c>
      <c r="M191" s="6" t="s">
        <v>664</v>
      </c>
      <c r="N191" s="6"/>
      <c r="O191" s="6"/>
      <c r="P191" s="6"/>
      <c r="W191" s="6"/>
      <c r="X191" s="6"/>
      <c r="Y191" s="6"/>
      <c r="Z191" s="6"/>
      <c r="AA191" s="6"/>
    </row>
    <row r="192" spans="1:27" ht="66">
      <c r="A192" s="1" t="s">
        <v>658</v>
      </c>
      <c r="B192" s="3" t="s">
        <v>736</v>
      </c>
      <c r="C192" s="4" t="s">
        <v>737</v>
      </c>
      <c r="D192" s="12" t="s">
        <v>17</v>
      </c>
      <c r="E192" s="12" t="s">
        <v>671</v>
      </c>
      <c r="F192" s="14">
        <v>10</v>
      </c>
      <c r="G192" s="6" t="s">
        <v>22</v>
      </c>
      <c r="H192" s="18" t="s">
        <v>593</v>
      </c>
      <c r="I192" s="7">
        <v>5550000</v>
      </c>
      <c r="J192" s="16" t="s">
        <v>662</v>
      </c>
      <c r="K192" s="16" t="s">
        <v>668</v>
      </c>
      <c r="L192" s="5" t="s">
        <v>17</v>
      </c>
      <c r="M192" s="6" t="s">
        <v>664</v>
      </c>
      <c r="N192" s="6"/>
      <c r="O192" s="6"/>
      <c r="P192" s="6"/>
      <c r="W192" s="6"/>
      <c r="X192" s="6"/>
      <c r="Y192" s="6"/>
      <c r="Z192" s="6"/>
      <c r="AA192" s="6"/>
    </row>
    <row r="193" spans="1:27" ht="66">
      <c r="A193" s="1" t="s">
        <v>658</v>
      </c>
      <c r="B193" s="3" t="s">
        <v>738</v>
      </c>
      <c r="C193" s="4" t="s">
        <v>739</v>
      </c>
      <c r="D193" s="12" t="s">
        <v>17</v>
      </c>
      <c r="E193" s="12" t="s">
        <v>671</v>
      </c>
      <c r="F193" s="14">
        <v>13</v>
      </c>
      <c r="G193" s="6" t="s">
        <v>22</v>
      </c>
      <c r="H193" s="18" t="s">
        <v>593</v>
      </c>
      <c r="I193" s="7">
        <v>7215000</v>
      </c>
      <c r="J193" s="16" t="s">
        <v>668</v>
      </c>
      <c r="K193" s="16" t="s">
        <v>690</v>
      </c>
      <c r="L193" s="5" t="s">
        <v>17</v>
      </c>
      <c r="M193" s="6" t="s">
        <v>664</v>
      </c>
      <c r="N193" s="6"/>
      <c r="O193" s="6"/>
      <c r="P193" s="6"/>
      <c r="W193" s="6"/>
      <c r="X193" s="6"/>
      <c r="Y193" s="6"/>
      <c r="Z193" s="6"/>
      <c r="AA193" s="6"/>
    </row>
    <row r="194" spans="1:27" ht="66">
      <c r="A194" s="1" t="s">
        <v>658</v>
      </c>
      <c r="B194" s="3" t="s">
        <v>740</v>
      </c>
      <c r="C194" s="4" t="s">
        <v>741</v>
      </c>
      <c r="D194" s="12" t="s">
        <v>17</v>
      </c>
      <c r="E194" s="12" t="s">
        <v>671</v>
      </c>
      <c r="F194" s="14">
        <v>8</v>
      </c>
      <c r="G194" s="6" t="s">
        <v>22</v>
      </c>
      <c r="H194" s="18" t="s">
        <v>593</v>
      </c>
      <c r="I194" s="7">
        <v>4440000</v>
      </c>
      <c r="J194" s="16" t="s">
        <v>668</v>
      </c>
      <c r="K194" s="16" t="s">
        <v>690</v>
      </c>
      <c r="L194" s="5" t="s">
        <v>17</v>
      </c>
      <c r="M194" s="6" t="s">
        <v>664</v>
      </c>
      <c r="N194" s="6"/>
      <c r="O194" s="6"/>
      <c r="P194" s="6"/>
      <c r="W194" s="6"/>
      <c r="X194" s="6"/>
      <c r="Y194" s="6"/>
      <c r="Z194" s="6"/>
      <c r="AA194" s="6"/>
    </row>
    <row r="195" spans="1:27" ht="66">
      <c r="A195" s="1" t="s">
        <v>658</v>
      </c>
      <c r="B195" s="3" t="s">
        <v>708</v>
      </c>
      <c r="C195" s="4" t="s">
        <v>742</v>
      </c>
      <c r="D195" s="12" t="s">
        <v>17</v>
      </c>
      <c r="E195" s="12" t="s">
        <v>671</v>
      </c>
      <c r="F195" s="14">
        <v>9</v>
      </c>
      <c r="G195" s="6" t="s">
        <v>22</v>
      </c>
      <c r="H195" s="18" t="s">
        <v>593</v>
      </c>
      <c r="I195" s="7">
        <v>4995000</v>
      </c>
      <c r="J195" s="16" t="s">
        <v>668</v>
      </c>
      <c r="K195" s="16" t="s">
        <v>690</v>
      </c>
      <c r="L195" s="5" t="s">
        <v>17</v>
      </c>
      <c r="M195" s="6" t="s">
        <v>664</v>
      </c>
      <c r="N195" s="6"/>
      <c r="O195" s="6"/>
      <c r="P195" s="6"/>
      <c r="W195" s="6"/>
      <c r="X195" s="6"/>
      <c r="Y195" s="6"/>
      <c r="Z195" s="6"/>
      <c r="AA195" s="6"/>
    </row>
    <row r="196" spans="1:27" ht="66">
      <c r="A196" s="1" t="s">
        <v>658</v>
      </c>
      <c r="B196" s="3" t="s">
        <v>743</v>
      </c>
      <c r="C196" s="4" t="s">
        <v>744</v>
      </c>
      <c r="D196" s="12" t="s">
        <v>17</v>
      </c>
      <c r="E196" s="12" t="s">
        <v>671</v>
      </c>
      <c r="F196" s="14">
        <v>5</v>
      </c>
      <c r="G196" s="6" t="s">
        <v>22</v>
      </c>
      <c r="H196" s="18" t="s">
        <v>593</v>
      </c>
      <c r="I196" s="7">
        <v>2775000</v>
      </c>
      <c r="J196" s="16" t="s">
        <v>663</v>
      </c>
      <c r="K196" s="16" t="s">
        <v>699</v>
      </c>
      <c r="L196" s="5" t="s">
        <v>17</v>
      </c>
      <c r="M196" s="6" t="s">
        <v>664</v>
      </c>
      <c r="N196" s="6"/>
      <c r="O196" s="6"/>
      <c r="P196" s="6"/>
      <c r="W196" s="6"/>
      <c r="X196" s="6"/>
      <c r="Y196" s="6"/>
      <c r="Z196" s="6"/>
      <c r="AA196" s="6"/>
    </row>
    <row r="197" spans="1:27" ht="66">
      <c r="A197" s="1" t="s">
        <v>658</v>
      </c>
      <c r="B197" s="3" t="s">
        <v>745</v>
      </c>
      <c r="C197" s="4" t="s">
        <v>746</v>
      </c>
      <c r="D197" s="12" t="s">
        <v>17</v>
      </c>
      <c r="E197" s="12" t="s">
        <v>671</v>
      </c>
      <c r="F197" s="14">
        <v>14</v>
      </c>
      <c r="G197" s="6" t="s">
        <v>22</v>
      </c>
      <c r="H197" s="18" t="s">
        <v>593</v>
      </c>
      <c r="I197" s="7">
        <v>7770000</v>
      </c>
      <c r="J197" s="16" t="s">
        <v>668</v>
      </c>
      <c r="K197" s="16" t="s">
        <v>690</v>
      </c>
      <c r="L197" s="5" t="s">
        <v>17</v>
      </c>
      <c r="M197" s="6" t="s">
        <v>664</v>
      </c>
      <c r="N197" s="6"/>
      <c r="O197" s="6"/>
      <c r="P197" s="6"/>
      <c r="W197" s="6"/>
      <c r="X197" s="6"/>
      <c r="Y197" s="6"/>
      <c r="Z197" s="6"/>
      <c r="AA197" s="6"/>
    </row>
    <row r="198" spans="1:27" ht="66">
      <c r="A198" s="1" t="s">
        <v>658</v>
      </c>
      <c r="B198" s="3" t="s">
        <v>673</v>
      </c>
      <c r="C198" s="4" t="s">
        <v>747</v>
      </c>
      <c r="D198" s="12" t="s">
        <v>17</v>
      </c>
      <c r="E198" s="12" t="s">
        <v>671</v>
      </c>
      <c r="F198" s="14">
        <v>10</v>
      </c>
      <c r="G198" s="6" t="s">
        <v>22</v>
      </c>
      <c r="H198" s="18" t="s">
        <v>593</v>
      </c>
      <c r="I198" s="7">
        <v>5550000</v>
      </c>
      <c r="J198" s="16" t="s">
        <v>662</v>
      </c>
      <c r="K198" s="16" t="s">
        <v>668</v>
      </c>
      <c r="L198" s="5" t="s">
        <v>17</v>
      </c>
      <c r="M198" s="6" t="s">
        <v>664</v>
      </c>
      <c r="N198" s="6"/>
      <c r="O198" s="6"/>
      <c r="P198" s="6"/>
      <c r="W198" s="6"/>
      <c r="X198" s="6"/>
      <c r="Y198" s="6"/>
      <c r="Z198" s="6"/>
      <c r="AA198" s="6"/>
    </row>
    <row r="199" spans="1:27" ht="66">
      <c r="A199" s="1" t="s">
        <v>658</v>
      </c>
      <c r="B199" s="3" t="s">
        <v>748</v>
      </c>
      <c r="C199" s="4" t="s">
        <v>749</v>
      </c>
      <c r="D199" s="12" t="s">
        <v>17</v>
      </c>
      <c r="E199" s="12" t="s">
        <v>671</v>
      </c>
      <c r="F199" s="14">
        <v>9</v>
      </c>
      <c r="G199" s="6" t="s">
        <v>22</v>
      </c>
      <c r="H199" s="18" t="s">
        <v>593</v>
      </c>
      <c r="I199" s="7">
        <v>4995000</v>
      </c>
      <c r="J199" s="16" t="s">
        <v>663</v>
      </c>
      <c r="K199" s="16" t="s">
        <v>699</v>
      </c>
      <c r="L199" s="5" t="s">
        <v>17</v>
      </c>
      <c r="M199" s="6" t="s">
        <v>664</v>
      </c>
      <c r="N199" s="6"/>
      <c r="O199" s="6"/>
      <c r="P199" s="6"/>
      <c r="W199" s="6"/>
      <c r="X199" s="6"/>
      <c r="Y199" s="6"/>
      <c r="Z199" s="6"/>
      <c r="AA199" s="6"/>
    </row>
    <row r="200" spans="1:27" ht="66">
      <c r="A200" s="1" t="s">
        <v>658</v>
      </c>
      <c r="B200" s="3" t="s">
        <v>750</v>
      </c>
      <c r="C200" s="4" t="s">
        <v>751</v>
      </c>
      <c r="D200" s="12" t="s">
        <v>17</v>
      </c>
      <c r="E200" s="12" t="s">
        <v>671</v>
      </c>
      <c r="F200" s="14">
        <v>10</v>
      </c>
      <c r="G200" s="6" t="s">
        <v>22</v>
      </c>
      <c r="H200" s="18" t="s">
        <v>593</v>
      </c>
      <c r="I200" s="7">
        <v>5550000</v>
      </c>
      <c r="J200" s="16" t="s">
        <v>663</v>
      </c>
      <c r="K200" s="16" t="s">
        <v>699</v>
      </c>
      <c r="L200" s="5" t="s">
        <v>17</v>
      </c>
      <c r="M200" s="6" t="s">
        <v>664</v>
      </c>
      <c r="N200" s="6"/>
      <c r="O200" s="6"/>
      <c r="P200" s="6"/>
      <c r="W200" s="6"/>
      <c r="X200" s="6"/>
      <c r="Y200" s="6"/>
      <c r="Z200" s="6"/>
      <c r="AA200" s="6"/>
    </row>
    <row r="201" spans="1:27" ht="66">
      <c r="A201" s="1" t="s">
        <v>658</v>
      </c>
      <c r="B201" s="3" t="s">
        <v>750</v>
      </c>
      <c r="C201" s="4" t="s">
        <v>752</v>
      </c>
      <c r="D201" s="12" t="s">
        <v>17</v>
      </c>
      <c r="E201" s="12" t="s">
        <v>671</v>
      </c>
      <c r="F201" s="14">
        <v>10</v>
      </c>
      <c r="G201" s="6" t="s">
        <v>22</v>
      </c>
      <c r="H201" s="18" t="s">
        <v>593</v>
      </c>
      <c r="I201" s="7">
        <v>5550000</v>
      </c>
      <c r="J201" s="16" t="s">
        <v>663</v>
      </c>
      <c r="K201" s="16" t="s">
        <v>699</v>
      </c>
      <c r="L201" s="5" t="s">
        <v>17</v>
      </c>
      <c r="M201" s="6" t="s">
        <v>664</v>
      </c>
      <c r="N201" s="6"/>
      <c r="O201" s="6"/>
      <c r="P201" s="6"/>
      <c r="W201" s="6"/>
      <c r="X201" s="6"/>
      <c r="Y201" s="6"/>
      <c r="Z201" s="6"/>
      <c r="AA201" s="6"/>
    </row>
    <row r="202" spans="1:27" ht="66">
      <c r="A202" s="1" t="s">
        <v>658</v>
      </c>
      <c r="B202" s="3" t="s">
        <v>753</v>
      </c>
      <c r="C202" s="4" t="s">
        <v>754</v>
      </c>
      <c r="D202" s="12" t="s">
        <v>17</v>
      </c>
      <c r="E202" s="12" t="s">
        <v>671</v>
      </c>
      <c r="F202" s="14">
        <v>10</v>
      </c>
      <c r="G202" s="6" t="s">
        <v>22</v>
      </c>
      <c r="H202" s="18" t="s">
        <v>593</v>
      </c>
      <c r="I202" s="7">
        <v>5550000</v>
      </c>
      <c r="J202" s="16" t="s">
        <v>668</v>
      </c>
      <c r="K202" s="16" t="s">
        <v>690</v>
      </c>
      <c r="L202" s="5" t="s">
        <v>17</v>
      </c>
      <c r="M202" s="6" t="s">
        <v>664</v>
      </c>
      <c r="N202" s="6"/>
      <c r="O202" s="6"/>
      <c r="P202" s="6"/>
      <c r="W202" s="6"/>
      <c r="X202" s="6"/>
      <c r="Y202" s="6"/>
      <c r="Z202" s="6"/>
      <c r="AA202" s="6"/>
    </row>
    <row r="203" spans="1:27" ht="66">
      <c r="A203" s="1" t="s">
        <v>658</v>
      </c>
      <c r="B203" s="3" t="s">
        <v>755</v>
      </c>
      <c r="C203" s="4" t="s">
        <v>694</v>
      </c>
      <c r="D203" s="12" t="s">
        <v>17</v>
      </c>
      <c r="E203" s="12" t="s">
        <v>671</v>
      </c>
      <c r="F203" s="14">
        <v>11</v>
      </c>
      <c r="G203" s="6" t="s">
        <v>22</v>
      </c>
      <c r="H203" s="18" t="s">
        <v>593</v>
      </c>
      <c r="I203" s="7">
        <v>6105000</v>
      </c>
      <c r="J203" s="16" t="s">
        <v>668</v>
      </c>
      <c r="K203" s="16" t="s">
        <v>690</v>
      </c>
      <c r="L203" s="5" t="s">
        <v>17</v>
      </c>
      <c r="M203" s="6" t="s">
        <v>664</v>
      </c>
      <c r="N203" s="6"/>
      <c r="O203" s="6"/>
      <c r="P203" s="6"/>
      <c r="W203" s="6"/>
      <c r="X203" s="6"/>
      <c r="Y203" s="6"/>
      <c r="Z203" s="6"/>
      <c r="AA203" s="6"/>
    </row>
    <row r="204" spans="1:27" ht="66">
      <c r="A204" s="1" t="s">
        <v>658</v>
      </c>
      <c r="B204" s="3" t="s">
        <v>756</v>
      </c>
      <c r="C204" s="4" t="s">
        <v>757</v>
      </c>
      <c r="D204" s="12" t="s">
        <v>17</v>
      </c>
      <c r="E204" s="12" t="s">
        <v>671</v>
      </c>
      <c r="F204" s="14">
        <v>15</v>
      </c>
      <c r="G204" s="6" t="s">
        <v>22</v>
      </c>
      <c r="H204" s="18" t="s">
        <v>593</v>
      </c>
      <c r="I204" s="7">
        <v>8325000</v>
      </c>
      <c r="J204" s="16" t="s">
        <v>668</v>
      </c>
      <c r="K204" s="16" t="s">
        <v>690</v>
      </c>
      <c r="L204" s="5" t="s">
        <v>17</v>
      </c>
      <c r="M204" s="6" t="s">
        <v>664</v>
      </c>
      <c r="N204" s="6"/>
      <c r="O204" s="6"/>
      <c r="P204" s="6"/>
      <c r="W204" s="6"/>
      <c r="X204" s="6"/>
      <c r="Y204" s="6"/>
      <c r="Z204" s="6"/>
      <c r="AA204" s="6"/>
    </row>
    <row r="205" spans="1:27" ht="66">
      <c r="A205" s="1" t="s">
        <v>658</v>
      </c>
      <c r="B205" s="3" t="s">
        <v>758</v>
      </c>
      <c r="C205" s="4" t="s">
        <v>759</v>
      </c>
      <c r="D205" s="12" t="s">
        <v>17</v>
      </c>
      <c r="E205" s="12" t="s">
        <v>671</v>
      </c>
      <c r="F205" s="14">
        <v>9</v>
      </c>
      <c r="G205" s="6" t="s">
        <v>22</v>
      </c>
      <c r="H205" s="18" t="s">
        <v>593</v>
      </c>
      <c r="I205" s="7">
        <v>4995000</v>
      </c>
      <c r="J205" s="16" t="s">
        <v>668</v>
      </c>
      <c r="K205" s="16" t="s">
        <v>690</v>
      </c>
      <c r="L205" s="5" t="s">
        <v>17</v>
      </c>
      <c r="M205" s="6" t="s">
        <v>664</v>
      </c>
      <c r="N205" s="6"/>
      <c r="O205" s="6"/>
      <c r="P205" s="6"/>
      <c r="W205" s="6"/>
      <c r="X205" s="6"/>
      <c r="Y205" s="6"/>
      <c r="Z205" s="6"/>
      <c r="AA205" s="6"/>
    </row>
    <row r="206" spans="1:27" ht="66">
      <c r="A206" s="1" t="s">
        <v>658</v>
      </c>
      <c r="B206" s="3" t="s">
        <v>760</v>
      </c>
      <c r="C206" s="4" t="s">
        <v>761</v>
      </c>
      <c r="D206" s="12" t="s">
        <v>17</v>
      </c>
      <c r="E206" s="12" t="s">
        <v>671</v>
      </c>
      <c r="F206" s="14">
        <v>15</v>
      </c>
      <c r="G206" s="6" t="s">
        <v>22</v>
      </c>
      <c r="H206" s="18" t="s">
        <v>593</v>
      </c>
      <c r="I206" s="7">
        <v>8325000</v>
      </c>
      <c r="J206" s="16" t="s">
        <v>699</v>
      </c>
      <c r="K206" s="16" t="s">
        <v>762</v>
      </c>
      <c r="L206" s="5" t="s">
        <v>17</v>
      </c>
      <c r="M206" s="6" t="s">
        <v>664</v>
      </c>
      <c r="N206" s="6"/>
      <c r="O206" s="6"/>
      <c r="P206" s="6"/>
      <c r="W206" s="6"/>
      <c r="X206" s="6"/>
      <c r="Y206" s="6"/>
      <c r="Z206" s="6"/>
      <c r="AA206" s="6"/>
    </row>
    <row r="207" spans="1:27" ht="66">
      <c r="A207" s="1" t="s">
        <v>658</v>
      </c>
      <c r="B207" s="3" t="s">
        <v>763</v>
      </c>
      <c r="C207" s="4" t="s">
        <v>764</v>
      </c>
      <c r="D207" s="12" t="s">
        <v>17</v>
      </c>
      <c r="E207" s="12" t="s">
        <v>671</v>
      </c>
      <c r="F207" s="14">
        <v>12</v>
      </c>
      <c r="G207" s="6" t="s">
        <v>22</v>
      </c>
      <c r="H207" s="18" t="s">
        <v>593</v>
      </c>
      <c r="I207" s="7">
        <v>6660000</v>
      </c>
      <c r="J207" s="16" t="s">
        <v>668</v>
      </c>
      <c r="K207" s="16" t="s">
        <v>690</v>
      </c>
      <c r="L207" s="5" t="s">
        <v>17</v>
      </c>
      <c r="M207" s="6" t="s">
        <v>664</v>
      </c>
      <c r="N207" s="6"/>
      <c r="O207" s="6"/>
      <c r="P207" s="6"/>
      <c r="W207" s="6"/>
      <c r="X207" s="6"/>
      <c r="Y207" s="6"/>
      <c r="Z207" s="6"/>
      <c r="AA207" s="6"/>
    </row>
    <row r="208" spans="1:27" ht="66">
      <c r="A208" s="1" t="s">
        <v>658</v>
      </c>
      <c r="B208" s="3" t="s">
        <v>765</v>
      </c>
      <c r="C208" s="4" t="s">
        <v>766</v>
      </c>
      <c r="D208" s="12" t="s">
        <v>17</v>
      </c>
      <c r="E208" s="12" t="s">
        <v>671</v>
      </c>
      <c r="F208" s="14">
        <v>11</v>
      </c>
      <c r="G208" s="6" t="s">
        <v>22</v>
      </c>
      <c r="H208" s="18" t="s">
        <v>593</v>
      </c>
      <c r="I208" s="7">
        <v>6105000</v>
      </c>
      <c r="J208" s="16" t="s">
        <v>668</v>
      </c>
      <c r="K208" s="16" t="s">
        <v>690</v>
      </c>
      <c r="L208" s="5" t="s">
        <v>17</v>
      </c>
      <c r="M208" s="6" t="s">
        <v>664</v>
      </c>
      <c r="N208" s="6"/>
      <c r="O208" s="6"/>
      <c r="P208" s="6"/>
      <c r="W208" s="6"/>
      <c r="X208" s="6"/>
      <c r="Y208" s="6"/>
      <c r="Z208" s="6"/>
      <c r="AA208" s="6"/>
    </row>
    <row r="209" spans="1:27" ht="66">
      <c r="A209" s="1" t="s">
        <v>658</v>
      </c>
      <c r="B209" s="3" t="s">
        <v>673</v>
      </c>
      <c r="C209" s="4" t="s">
        <v>767</v>
      </c>
      <c r="D209" s="12" t="s">
        <v>17</v>
      </c>
      <c r="E209" s="12" t="s">
        <v>671</v>
      </c>
      <c r="F209" s="14">
        <v>10</v>
      </c>
      <c r="G209" s="6" t="s">
        <v>51</v>
      </c>
      <c r="H209" s="18" t="s">
        <v>212</v>
      </c>
      <c r="I209" s="7">
        <v>5550000</v>
      </c>
      <c r="J209" s="16" t="s">
        <v>663</v>
      </c>
      <c r="K209" s="16" t="s">
        <v>699</v>
      </c>
      <c r="L209" s="5" t="s">
        <v>17</v>
      </c>
      <c r="M209" s="6" t="s">
        <v>664</v>
      </c>
      <c r="N209" s="6"/>
      <c r="O209" s="6"/>
      <c r="P209" s="6"/>
      <c r="W209" s="6"/>
      <c r="X209" s="6"/>
      <c r="Y209" s="6"/>
      <c r="Z209" s="6"/>
      <c r="AA209" s="6"/>
    </row>
    <row r="210" spans="1:27" ht="66">
      <c r="A210" s="1" t="s">
        <v>658</v>
      </c>
      <c r="B210" s="3" t="s">
        <v>768</v>
      </c>
      <c r="C210" s="4" t="s">
        <v>769</v>
      </c>
      <c r="D210" s="12" t="s">
        <v>17</v>
      </c>
      <c r="E210" s="12" t="s">
        <v>671</v>
      </c>
      <c r="F210" s="14">
        <v>7</v>
      </c>
      <c r="G210" s="6" t="s">
        <v>51</v>
      </c>
      <c r="H210" s="18" t="s">
        <v>51</v>
      </c>
      <c r="I210" s="7">
        <v>3885000</v>
      </c>
      <c r="J210" s="16" t="s">
        <v>663</v>
      </c>
      <c r="K210" s="16" t="s">
        <v>699</v>
      </c>
      <c r="L210" s="5" t="s">
        <v>17</v>
      </c>
      <c r="M210" s="6" t="s">
        <v>664</v>
      </c>
      <c r="N210" s="6"/>
      <c r="O210" s="6"/>
      <c r="P210" s="6"/>
      <c r="W210" s="6"/>
      <c r="X210" s="6"/>
      <c r="Y210" s="6"/>
      <c r="Z210" s="6"/>
      <c r="AA210" s="6"/>
    </row>
    <row r="211" spans="1:27" ht="66">
      <c r="A211" s="1" t="s">
        <v>770</v>
      </c>
      <c r="B211" s="3" t="s">
        <v>771</v>
      </c>
      <c r="C211" s="4" t="s">
        <v>772</v>
      </c>
      <c r="D211" s="12" t="s">
        <v>17</v>
      </c>
      <c r="E211" s="12" t="s">
        <v>661</v>
      </c>
      <c r="F211" s="14">
        <v>6</v>
      </c>
      <c r="G211" s="6" t="s">
        <v>57</v>
      </c>
      <c r="H211" s="18" t="s">
        <v>342</v>
      </c>
      <c r="I211" s="7">
        <v>2220000</v>
      </c>
      <c r="J211" s="16" t="s">
        <v>699</v>
      </c>
      <c r="K211" s="16" t="s">
        <v>690</v>
      </c>
      <c r="L211" s="5" t="s">
        <v>17</v>
      </c>
      <c r="M211" s="6" t="s">
        <v>664</v>
      </c>
      <c r="N211" s="6"/>
      <c r="O211" s="6"/>
      <c r="P211" s="6"/>
      <c r="W211" s="6"/>
      <c r="X211" s="6"/>
      <c r="Y211" s="6"/>
      <c r="Z211" s="6"/>
      <c r="AA211" s="6"/>
    </row>
    <row r="212" spans="1:27" ht="66">
      <c r="A212" s="1" t="s">
        <v>658</v>
      </c>
      <c r="B212" s="3" t="s">
        <v>773</v>
      </c>
      <c r="C212" s="4" t="s">
        <v>774</v>
      </c>
      <c r="D212" s="12" t="s">
        <v>17</v>
      </c>
      <c r="E212" s="12" t="s">
        <v>671</v>
      </c>
      <c r="F212" s="14">
        <v>10</v>
      </c>
      <c r="G212" s="6" t="s">
        <v>70</v>
      </c>
      <c r="H212" s="18" t="s">
        <v>244</v>
      </c>
      <c r="I212" s="7">
        <v>3700000</v>
      </c>
      <c r="J212" s="16" t="s">
        <v>775</v>
      </c>
      <c r="K212" s="16" t="s">
        <v>675</v>
      </c>
      <c r="L212" s="5" t="s">
        <v>17</v>
      </c>
      <c r="M212" s="6" t="s">
        <v>664</v>
      </c>
      <c r="N212" s="6"/>
      <c r="O212" s="6"/>
      <c r="P212" s="6"/>
      <c r="W212" s="6"/>
      <c r="X212" s="6"/>
      <c r="Y212" s="6"/>
      <c r="Z212" s="6"/>
      <c r="AA212" s="6"/>
    </row>
    <row r="213" spans="1:27" ht="66">
      <c r="A213" s="1" t="s">
        <v>770</v>
      </c>
      <c r="B213" s="3" t="s">
        <v>776</v>
      </c>
      <c r="C213" s="4" t="s">
        <v>777</v>
      </c>
      <c r="D213" s="12" t="s">
        <v>17</v>
      </c>
      <c r="E213" s="12" t="s">
        <v>671</v>
      </c>
      <c r="F213" s="14">
        <v>9</v>
      </c>
      <c r="G213" s="6" t="s">
        <v>70</v>
      </c>
      <c r="H213" s="18" t="s">
        <v>70</v>
      </c>
      <c r="I213" s="7">
        <v>4995000</v>
      </c>
      <c r="J213" s="16" t="s">
        <v>663</v>
      </c>
      <c r="K213" s="16" t="s">
        <v>699</v>
      </c>
      <c r="L213" s="5" t="s">
        <v>17</v>
      </c>
      <c r="M213" s="6" t="s">
        <v>664</v>
      </c>
      <c r="N213" s="6"/>
      <c r="O213" s="6"/>
      <c r="P213" s="6"/>
      <c r="W213" s="6"/>
      <c r="X213" s="6"/>
      <c r="Y213" s="6"/>
      <c r="Z213" s="6"/>
      <c r="AA213" s="6"/>
    </row>
    <row r="214" spans="1:27" ht="66">
      <c r="A214" s="1" t="s">
        <v>658</v>
      </c>
      <c r="B214" s="3" t="s">
        <v>688</v>
      </c>
      <c r="C214" s="4" t="s">
        <v>778</v>
      </c>
      <c r="D214" s="12" t="s">
        <v>17</v>
      </c>
      <c r="E214" s="12" t="s">
        <v>671</v>
      </c>
      <c r="F214" s="14">
        <v>10</v>
      </c>
      <c r="G214" s="6" t="s">
        <v>90</v>
      </c>
      <c r="H214" s="18" t="s">
        <v>100</v>
      </c>
      <c r="I214" s="7">
        <v>5550000</v>
      </c>
      <c r="J214" s="16" t="s">
        <v>687</v>
      </c>
      <c r="K214" s="16" t="s">
        <v>663</v>
      </c>
      <c r="L214" s="5" t="s">
        <v>17</v>
      </c>
      <c r="M214" s="6" t="s">
        <v>664</v>
      </c>
      <c r="N214" s="6"/>
      <c r="O214" s="6"/>
      <c r="P214" s="6"/>
      <c r="W214" s="6"/>
      <c r="X214" s="6"/>
      <c r="Y214" s="6"/>
      <c r="Z214" s="6"/>
      <c r="AA214" s="6"/>
    </row>
    <row r="215" spans="1:27" ht="66">
      <c r="A215" s="1" t="s">
        <v>658</v>
      </c>
      <c r="B215" s="3" t="s">
        <v>779</v>
      </c>
      <c r="C215" s="4" t="s">
        <v>780</v>
      </c>
      <c r="D215" s="12" t="s">
        <v>17</v>
      </c>
      <c r="E215" s="12" t="s">
        <v>671</v>
      </c>
      <c r="F215" s="14">
        <v>10</v>
      </c>
      <c r="G215" s="6" t="s">
        <v>90</v>
      </c>
      <c r="H215" s="18" t="s">
        <v>100</v>
      </c>
      <c r="I215" s="7">
        <v>5550000</v>
      </c>
      <c r="J215" s="16" t="s">
        <v>687</v>
      </c>
      <c r="K215" s="16" t="s">
        <v>663</v>
      </c>
      <c r="L215" s="5" t="s">
        <v>17</v>
      </c>
      <c r="M215" s="6" t="s">
        <v>664</v>
      </c>
      <c r="N215" s="6"/>
      <c r="O215" s="6"/>
      <c r="P215" s="6"/>
      <c r="W215" s="6"/>
      <c r="X215" s="6"/>
      <c r="Y215" s="6"/>
      <c r="Z215" s="6"/>
      <c r="AA215" s="6"/>
    </row>
    <row r="216" spans="1:27" ht="66">
      <c r="A216" s="1" t="s">
        <v>658</v>
      </c>
      <c r="B216" s="3" t="s">
        <v>781</v>
      </c>
      <c r="C216" s="4" t="s">
        <v>782</v>
      </c>
      <c r="D216" s="12" t="s">
        <v>17</v>
      </c>
      <c r="E216" s="12" t="s">
        <v>671</v>
      </c>
      <c r="F216" s="14">
        <v>10</v>
      </c>
      <c r="G216" s="6" t="s">
        <v>90</v>
      </c>
      <c r="H216" s="18" t="s">
        <v>100</v>
      </c>
      <c r="I216" s="7">
        <v>5550000</v>
      </c>
      <c r="J216" s="16" t="s">
        <v>663</v>
      </c>
      <c r="K216" s="16" t="s">
        <v>699</v>
      </c>
      <c r="L216" s="5" t="s">
        <v>17</v>
      </c>
      <c r="M216" s="6" t="s">
        <v>664</v>
      </c>
      <c r="N216" s="6"/>
      <c r="O216" s="6"/>
      <c r="P216" s="6"/>
      <c r="W216" s="6"/>
      <c r="X216" s="6"/>
      <c r="Y216" s="6"/>
      <c r="Z216" s="6"/>
      <c r="AA216" s="6"/>
    </row>
    <row r="217" spans="1:27" ht="66">
      <c r="A217" s="1" t="s">
        <v>658</v>
      </c>
      <c r="B217" s="3" t="s">
        <v>783</v>
      </c>
      <c r="C217" s="4" t="s">
        <v>784</v>
      </c>
      <c r="D217" s="12" t="s">
        <v>17</v>
      </c>
      <c r="E217" s="12" t="s">
        <v>671</v>
      </c>
      <c r="F217" s="14">
        <v>9</v>
      </c>
      <c r="G217" s="6" t="s">
        <v>90</v>
      </c>
      <c r="H217" s="18" t="s">
        <v>100</v>
      </c>
      <c r="I217" s="7">
        <v>4995000</v>
      </c>
      <c r="J217" s="16" t="s">
        <v>687</v>
      </c>
      <c r="K217" s="16" t="s">
        <v>663</v>
      </c>
      <c r="L217" s="5" t="s">
        <v>17</v>
      </c>
      <c r="M217" s="6" t="s">
        <v>664</v>
      </c>
      <c r="N217" s="6"/>
      <c r="O217" s="6"/>
      <c r="P217" s="6"/>
      <c r="W217" s="6"/>
      <c r="X217" s="6"/>
      <c r="Y217" s="6"/>
      <c r="Z217" s="6"/>
      <c r="AA217" s="6"/>
    </row>
    <row r="218" spans="1:27" ht="66">
      <c r="A218" s="1" t="s">
        <v>658</v>
      </c>
      <c r="B218" s="3" t="s">
        <v>665</v>
      </c>
      <c r="C218" s="4" t="s">
        <v>785</v>
      </c>
      <c r="D218" s="12" t="s">
        <v>17</v>
      </c>
      <c r="E218" s="12" t="s">
        <v>661</v>
      </c>
      <c r="F218" s="14">
        <v>9</v>
      </c>
      <c r="G218" s="6" t="s">
        <v>90</v>
      </c>
      <c r="H218" s="18" t="s">
        <v>572</v>
      </c>
      <c r="I218" s="7">
        <v>4995000</v>
      </c>
      <c r="J218" s="16" t="s">
        <v>687</v>
      </c>
      <c r="K218" s="16" t="s">
        <v>663</v>
      </c>
      <c r="L218" s="5" t="s">
        <v>17</v>
      </c>
      <c r="M218" s="6" t="s">
        <v>664</v>
      </c>
      <c r="N218" s="6"/>
      <c r="O218" s="6"/>
      <c r="P218" s="6"/>
      <c r="W218" s="6"/>
      <c r="X218" s="6"/>
      <c r="Y218" s="6"/>
      <c r="Z218" s="6"/>
      <c r="AA218" s="6"/>
    </row>
    <row r="219" spans="1:27" ht="66">
      <c r="A219" s="1" t="s">
        <v>658</v>
      </c>
      <c r="B219" s="3" t="s">
        <v>665</v>
      </c>
      <c r="C219" s="4" t="s">
        <v>786</v>
      </c>
      <c r="D219" s="12" t="s">
        <v>17</v>
      </c>
      <c r="E219" s="12" t="s">
        <v>661</v>
      </c>
      <c r="F219" s="14">
        <v>10</v>
      </c>
      <c r="G219" s="6" t="s">
        <v>90</v>
      </c>
      <c r="H219" s="18" t="s">
        <v>572</v>
      </c>
      <c r="I219" s="7">
        <v>5550000</v>
      </c>
      <c r="J219" s="16" t="s">
        <v>687</v>
      </c>
      <c r="K219" s="16" t="s">
        <v>663</v>
      </c>
      <c r="L219" s="5" t="s">
        <v>17</v>
      </c>
      <c r="M219" s="6" t="s">
        <v>664</v>
      </c>
      <c r="N219" s="6"/>
      <c r="O219" s="6"/>
      <c r="P219" s="6"/>
      <c r="W219" s="6"/>
      <c r="X219" s="6"/>
      <c r="Y219" s="6"/>
      <c r="Z219" s="6"/>
      <c r="AA219" s="6"/>
    </row>
    <row r="220" spans="1:27" ht="66">
      <c r="A220" s="1" t="s">
        <v>658</v>
      </c>
      <c r="B220" s="3" t="s">
        <v>787</v>
      </c>
      <c r="C220" s="4" t="s">
        <v>788</v>
      </c>
      <c r="D220" s="12" t="s">
        <v>17</v>
      </c>
      <c r="E220" s="12" t="s">
        <v>661</v>
      </c>
      <c r="F220" s="14">
        <v>9</v>
      </c>
      <c r="G220" s="6" t="s">
        <v>90</v>
      </c>
      <c r="H220" s="18" t="s">
        <v>572</v>
      </c>
      <c r="I220" s="7">
        <v>4995000</v>
      </c>
      <c r="J220" s="16" t="s">
        <v>687</v>
      </c>
      <c r="K220" s="16" t="s">
        <v>663</v>
      </c>
      <c r="L220" s="5" t="s">
        <v>17</v>
      </c>
      <c r="M220" s="6" t="s">
        <v>664</v>
      </c>
      <c r="N220" s="6"/>
      <c r="O220" s="6"/>
      <c r="P220" s="6"/>
      <c r="W220" s="6"/>
      <c r="X220" s="6"/>
      <c r="Y220" s="6"/>
      <c r="Z220" s="6"/>
      <c r="AA220" s="6"/>
    </row>
    <row r="221" spans="1:27" ht="66">
      <c r="A221" s="1" t="s">
        <v>658</v>
      </c>
      <c r="B221" s="3" t="s">
        <v>789</v>
      </c>
      <c r="C221" s="4" t="s">
        <v>790</v>
      </c>
      <c r="D221" s="12" t="s">
        <v>17</v>
      </c>
      <c r="E221" s="12" t="s">
        <v>671</v>
      </c>
      <c r="F221" s="14">
        <v>10</v>
      </c>
      <c r="G221" s="6" t="s">
        <v>90</v>
      </c>
      <c r="H221" s="18" t="s">
        <v>100</v>
      </c>
      <c r="I221" s="7">
        <v>5550000</v>
      </c>
      <c r="J221" s="16" t="s">
        <v>687</v>
      </c>
      <c r="K221" s="16" t="s">
        <v>663</v>
      </c>
      <c r="L221" s="5" t="s">
        <v>17</v>
      </c>
      <c r="M221" s="6" t="s">
        <v>664</v>
      </c>
      <c r="N221" s="6"/>
      <c r="O221" s="6"/>
      <c r="P221" s="6"/>
      <c r="W221" s="6"/>
      <c r="X221" s="6"/>
      <c r="Y221" s="6"/>
      <c r="Z221" s="6"/>
      <c r="AA221" s="6"/>
    </row>
    <row r="222" spans="1:27" ht="66">
      <c r="A222" s="1" t="s">
        <v>658</v>
      </c>
      <c r="B222" s="3" t="s">
        <v>791</v>
      </c>
      <c r="C222" s="4" t="s">
        <v>792</v>
      </c>
      <c r="D222" s="12" t="s">
        <v>17</v>
      </c>
      <c r="E222" s="12" t="s">
        <v>671</v>
      </c>
      <c r="F222" s="14">
        <v>9</v>
      </c>
      <c r="G222" s="6" t="s">
        <v>90</v>
      </c>
      <c r="H222" s="18" t="s">
        <v>100</v>
      </c>
      <c r="I222" s="7">
        <v>4995000</v>
      </c>
      <c r="J222" s="16" t="s">
        <v>668</v>
      </c>
      <c r="K222" s="16" t="s">
        <v>690</v>
      </c>
      <c r="L222" s="5" t="s">
        <v>17</v>
      </c>
      <c r="M222" s="6" t="s">
        <v>664</v>
      </c>
      <c r="N222" s="6"/>
      <c r="O222" s="6"/>
      <c r="P222" s="6"/>
      <c r="W222" s="6"/>
      <c r="X222" s="6"/>
      <c r="Y222" s="6"/>
      <c r="Z222" s="6"/>
      <c r="AA222" s="6"/>
    </row>
    <row r="223" spans="1:27" ht="66">
      <c r="A223" s="1" t="s">
        <v>658</v>
      </c>
      <c r="B223" s="3" t="s">
        <v>793</v>
      </c>
      <c r="C223" s="4" t="s">
        <v>794</v>
      </c>
      <c r="D223" s="12" t="s">
        <v>17</v>
      </c>
      <c r="E223" s="12" t="s">
        <v>671</v>
      </c>
      <c r="F223" s="14">
        <v>9</v>
      </c>
      <c r="G223" s="6" t="s">
        <v>90</v>
      </c>
      <c r="H223" s="18" t="s">
        <v>572</v>
      </c>
      <c r="I223" s="7">
        <v>4995000</v>
      </c>
      <c r="J223" s="16" t="s">
        <v>668</v>
      </c>
      <c r="K223" s="16" t="s">
        <v>690</v>
      </c>
      <c r="L223" s="5" t="s">
        <v>17</v>
      </c>
      <c r="M223" s="6" t="s">
        <v>664</v>
      </c>
      <c r="N223" s="6"/>
      <c r="O223" s="6"/>
      <c r="P223" s="6"/>
      <c r="W223" s="6"/>
      <c r="X223" s="6"/>
      <c r="Y223" s="6"/>
      <c r="Z223" s="6"/>
      <c r="AA223" s="6"/>
    </row>
    <row r="224" spans="1:27" ht="66">
      <c r="A224" s="1" t="s">
        <v>658</v>
      </c>
      <c r="B224" s="3" t="s">
        <v>795</v>
      </c>
      <c r="C224" s="4" t="s">
        <v>796</v>
      </c>
      <c r="D224" s="12" t="s">
        <v>17</v>
      </c>
      <c r="E224" s="12" t="s">
        <v>671</v>
      </c>
      <c r="F224" s="14">
        <v>10</v>
      </c>
      <c r="G224" s="6" t="s">
        <v>90</v>
      </c>
      <c r="H224" s="18" t="s">
        <v>100</v>
      </c>
      <c r="I224" s="7">
        <v>5550000</v>
      </c>
      <c r="J224" s="16" t="s">
        <v>663</v>
      </c>
      <c r="K224" s="16" t="s">
        <v>699</v>
      </c>
      <c r="L224" s="5" t="s">
        <v>17</v>
      </c>
      <c r="M224" s="6" t="s">
        <v>664</v>
      </c>
      <c r="N224" s="6"/>
      <c r="O224" s="6"/>
      <c r="P224" s="6"/>
      <c r="W224" s="6"/>
      <c r="X224" s="6"/>
      <c r="Y224" s="6"/>
      <c r="Z224" s="6"/>
      <c r="AA224" s="6"/>
    </row>
    <row r="225" spans="1:27" ht="66">
      <c r="A225" s="1" t="s">
        <v>770</v>
      </c>
      <c r="B225" s="3" t="s">
        <v>797</v>
      </c>
      <c r="C225" s="4" t="s">
        <v>798</v>
      </c>
      <c r="D225" s="12" t="s">
        <v>17</v>
      </c>
      <c r="E225" s="12" t="s">
        <v>671</v>
      </c>
      <c r="F225" s="14">
        <v>10</v>
      </c>
      <c r="G225" s="6" t="s">
        <v>90</v>
      </c>
      <c r="H225" s="18" t="s">
        <v>100</v>
      </c>
      <c r="I225" s="7">
        <v>5550000</v>
      </c>
      <c r="J225" s="16" t="s">
        <v>663</v>
      </c>
      <c r="K225" s="16" t="s">
        <v>699</v>
      </c>
      <c r="L225" s="5" t="s">
        <v>17</v>
      </c>
      <c r="M225" s="6" t="s">
        <v>664</v>
      </c>
      <c r="N225" s="6"/>
      <c r="O225" s="6"/>
      <c r="P225" s="6"/>
      <c r="W225" s="6"/>
      <c r="X225" s="6"/>
      <c r="Y225" s="6"/>
      <c r="Z225" s="6"/>
      <c r="AA225" s="6"/>
    </row>
    <row r="226" spans="1:27" ht="66">
      <c r="A226" s="1" t="s">
        <v>770</v>
      </c>
      <c r="B226" s="3" t="s">
        <v>799</v>
      </c>
      <c r="C226" s="4" t="s">
        <v>800</v>
      </c>
      <c r="D226" s="12" t="s">
        <v>17</v>
      </c>
      <c r="E226" s="12" t="s">
        <v>671</v>
      </c>
      <c r="F226" s="14">
        <v>10</v>
      </c>
      <c r="G226" s="6" t="s">
        <v>90</v>
      </c>
      <c r="H226" s="18" t="s">
        <v>572</v>
      </c>
      <c r="I226" s="7">
        <v>5550000</v>
      </c>
      <c r="J226" s="16" t="s">
        <v>668</v>
      </c>
      <c r="K226" s="16" t="s">
        <v>690</v>
      </c>
      <c r="L226" s="5" t="s">
        <v>17</v>
      </c>
      <c r="M226" s="6" t="s">
        <v>664</v>
      </c>
      <c r="N226" s="6"/>
      <c r="O226" s="6"/>
      <c r="P226" s="6"/>
      <c r="W226" s="6"/>
      <c r="X226" s="6"/>
      <c r="Y226" s="6"/>
      <c r="Z226" s="6"/>
      <c r="AA226" s="6"/>
    </row>
    <row r="227" spans="1:27" ht="66">
      <c r="A227" s="1" t="s">
        <v>770</v>
      </c>
      <c r="B227" s="3" t="s">
        <v>801</v>
      </c>
      <c r="C227" s="4" t="s">
        <v>802</v>
      </c>
      <c r="D227" s="12" t="s">
        <v>17</v>
      </c>
      <c r="E227" s="12" t="s">
        <v>671</v>
      </c>
      <c r="F227" s="14">
        <v>11</v>
      </c>
      <c r="G227" s="6" t="s">
        <v>90</v>
      </c>
      <c r="H227" s="18" t="s">
        <v>572</v>
      </c>
      <c r="I227" s="7">
        <v>6105000</v>
      </c>
      <c r="J227" s="16" t="s">
        <v>662</v>
      </c>
      <c r="K227" s="16" t="s">
        <v>668</v>
      </c>
      <c r="L227" s="5" t="s">
        <v>17</v>
      </c>
      <c r="M227" s="6" t="s">
        <v>664</v>
      </c>
      <c r="N227" s="6"/>
      <c r="O227" s="6"/>
      <c r="P227" s="6"/>
      <c r="W227" s="6"/>
      <c r="X227" s="6"/>
      <c r="Y227" s="6"/>
      <c r="Z227" s="6"/>
      <c r="AA227" s="6"/>
    </row>
    <row r="228" spans="1:27" ht="66">
      <c r="A228" s="1" t="s">
        <v>770</v>
      </c>
      <c r="B228" s="3" t="s">
        <v>803</v>
      </c>
      <c r="C228" s="4" t="s">
        <v>742</v>
      </c>
      <c r="D228" s="12" t="s">
        <v>17</v>
      </c>
      <c r="E228" s="12" t="s">
        <v>671</v>
      </c>
      <c r="F228" s="14">
        <v>10</v>
      </c>
      <c r="G228" s="6" t="s">
        <v>90</v>
      </c>
      <c r="H228" s="18" t="s">
        <v>572</v>
      </c>
      <c r="I228" s="7">
        <v>5550000</v>
      </c>
      <c r="J228" s="16" t="s">
        <v>662</v>
      </c>
      <c r="K228" s="16" t="s">
        <v>668</v>
      </c>
      <c r="L228" s="5" t="s">
        <v>17</v>
      </c>
      <c r="M228" s="6" t="s">
        <v>664</v>
      </c>
      <c r="N228" s="6"/>
      <c r="O228" s="6"/>
      <c r="P228" s="6"/>
      <c r="W228" s="6"/>
      <c r="X228" s="6"/>
      <c r="Y228" s="6"/>
      <c r="Z228" s="6"/>
      <c r="AA228" s="6"/>
    </row>
    <row r="229" spans="1:27" ht="66">
      <c r="A229" s="1" t="s">
        <v>770</v>
      </c>
      <c r="B229" s="3" t="s">
        <v>804</v>
      </c>
      <c r="C229" s="4" t="s">
        <v>805</v>
      </c>
      <c r="D229" s="12" t="s">
        <v>17</v>
      </c>
      <c r="E229" s="12" t="s">
        <v>671</v>
      </c>
      <c r="F229" s="14">
        <v>10</v>
      </c>
      <c r="G229" s="6" t="s">
        <v>90</v>
      </c>
      <c r="H229" s="18" t="s">
        <v>572</v>
      </c>
      <c r="I229" s="7">
        <v>5550000</v>
      </c>
      <c r="J229" s="16" t="s">
        <v>662</v>
      </c>
      <c r="K229" s="16" t="s">
        <v>668</v>
      </c>
      <c r="L229" s="5" t="s">
        <v>17</v>
      </c>
      <c r="M229" s="6" t="s">
        <v>664</v>
      </c>
      <c r="N229" s="6"/>
      <c r="O229" s="6"/>
      <c r="P229" s="6"/>
      <c r="W229" s="6"/>
      <c r="X229" s="6"/>
      <c r="Y229" s="6"/>
      <c r="Z229" s="6"/>
      <c r="AA229" s="6"/>
    </row>
    <row r="230" spans="1:27" ht="66">
      <c r="A230" s="1" t="s">
        <v>770</v>
      </c>
      <c r="B230" s="3" t="s">
        <v>806</v>
      </c>
      <c r="C230" s="4" t="s">
        <v>807</v>
      </c>
      <c r="D230" s="12" t="s">
        <v>17</v>
      </c>
      <c r="E230" s="12" t="s">
        <v>671</v>
      </c>
      <c r="F230" s="14">
        <v>10</v>
      </c>
      <c r="G230" s="6" t="s">
        <v>90</v>
      </c>
      <c r="H230" s="18" t="s">
        <v>100</v>
      </c>
      <c r="I230" s="7">
        <v>5550000</v>
      </c>
      <c r="J230" s="16" t="s">
        <v>662</v>
      </c>
      <c r="K230" s="16" t="s">
        <v>668</v>
      </c>
      <c r="L230" s="5" t="s">
        <v>17</v>
      </c>
      <c r="M230" s="6" t="s">
        <v>664</v>
      </c>
      <c r="N230" s="6"/>
      <c r="O230" s="6"/>
      <c r="P230" s="6"/>
      <c r="W230" s="6"/>
      <c r="X230" s="6"/>
      <c r="Y230" s="6"/>
      <c r="Z230" s="6"/>
      <c r="AA230" s="6"/>
    </row>
    <row r="231" spans="1:27" ht="66">
      <c r="A231" s="1" t="s">
        <v>770</v>
      </c>
      <c r="B231" s="3" t="s">
        <v>808</v>
      </c>
      <c r="C231" s="4" t="s">
        <v>809</v>
      </c>
      <c r="D231" s="12" t="s">
        <v>17</v>
      </c>
      <c r="E231" s="12" t="s">
        <v>671</v>
      </c>
      <c r="F231" s="14">
        <v>7</v>
      </c>
      <c r="G231" s="6" t="s">
        <v>90</v>
      </c>
      <c r="H231" s="18" t="s">
        <v>100</v>
      </c>
      <c r="I231" s="7">
        <v>3885000</v>
      </c>
      <c r="J231" s="16" t="s">
        <v>663</v>
      </c>
      <c r="K231" s="16" t="s">
        <v>699</v>
      </c>
      <c r="L231" s="5" t="s">
        <v>17</v>
      </c>
      <c r="M231" s="6" t="s">
        <v>664</v>
      </c>
      <c r="N231" s="6"/>
      <c r="O231" s="6"/>
      <c r="P231" s="6"/>
      <c r="W231" s="6"/>
      <c r="X231" s="6"/>
      <c r="Y231" s="6"/>
      <c r="Z231" s="6"/>
      <c r="AA231" s="6"/>
    </row>
    <row r="232" spans="1:27" ht="66">
      <c r="A232" s="1" t="s">
        <v>770</v>
      </c>
      <c r="B232" s="3" t="s">
        <v>727</v>
      </c>
      <c r="C232" s="4" t="s">
        <v>757</v>
      </c>
      <c r="D232" s="12" t="s">
        <v>17</v>
      </c>
      <c r="E232" s="12" t="s">
        <v>671</v>
      </c>
      <c r="F232" s="14">
        <v>11</v>
      </c>
      <c r="G232" s="6" t="s">
        <v>90</v>
      </c>
      <c r="H232" s="18" t="s">
        <v>100</v>
      </c>
      <c r="I232" s="7">
        <v>4070000</v>
      </c>
      <c r="J232" s="16" t="s">
        <v>663</v>
      </c>
      <c r="K232" s="16" t="s">
        <v>668</v>
      </c>
      <c r="L232" s="5" t="s">
        <v>17</v>
      </c>
      <c r="M232" s="6" t="s">
        <v>664</v>
      </c>
      <c r="N232" s="6"/>
      <c r="O232" s="6"/>
      <c r="P232" s="6"/>
      <c r="W232" s="6"/>
      <c r="X232" s="6"/>
      <c r="Y232" s="6"/>
      <c r="Z232" s="6"/>
      <c r="AA232" s="6"/>
    </row>
    <row r="233" spans="1:27" ht="409.5">
      <c r="A233" s="1" t="s">
        <v>810</v>
      </c>
      <c r="B233" s="3" t="s">
        <v>811</v>
      </c>
      <c r="C233" s="4" t="s">
        <v>812</v>
      </c>
      <c r="D233" s="12" t="s">
        <v>813</v>
      </c>
      <c r="E233" s="12" t="s">
        <v>814</v>
      </c>
      <c r="F233" s="14" t="s">
        <v>815</v>
      </c>
      <c r="G233" s="6" t="s">
        <v>22</v>
      </c>
      <c r="H233" s="18" t="s">
        <v>22</v>
      </c>
      <c r="I233" s="7">
        <v>256477454.69</v>
      </c>
      <c r="J233" s="16" t="s">
        <v>816</v>
      </c>
      <c r="K233" s="16">
        <v>43361</v>
      </c>
      <c r="L233" s="5" t="s">
        <v>817</v>
      </c>
      <c r="M233" s="6"/>
      <c r="N233" s="6"/>
      <c r="O233" s="6"/>
      <c r="P233" s="6"/>
      <c r="W233" s="6"/>
      <c r="X233" s="6"/>
      <c r="Y233" s="6"/>
      <c r="Z233" s="6"/>
      <c r="AA233" s="6"/>
    </row>
    <row r="234" spans="1:27" ht="148.5">
      <c r="A234" s="1" t="s">
        <v>810</v>
      </c>
      <c r="B234" s="3" t="s">
        <v>818</v>
      </c>
      <c r="C234" s="4" t="s">
        <v>819</v>
      </c>
      <c r="D234" s="12" t="s">
        <v>820</v>
      </c>
      <c r="E234" s="12" t="s">
        <v>814</v>
      </c>
      <c r="F234" s="14" t="s">
        <v>815</v>
      </c>
      <c r="G234" s="6" t="s">
        <v>22</v>
      </c>
      <c r="H234" s="18" t="s">
        <v>22</v>
      </c>
      <c r="I234" s="7">
        <v>2530333162.7399998</v>
      </c>
      <c r="J234" s="16">
        <v>43178</v>
      </c>
      <c r="K234" s="8">
        <v>43179</v>
      </c>
      <c r="L234" s="5" t="s">
        <v>821</v>
      </c>
      <c r="M234" s="6"/>
      <c r="N234" s="6"/>
      <c r="O234" s="6"/>
      <c r="P234" s="6"/>
      <c r="W234" s="6"/>
      <c r="X234" s="6"/>
      <c r="Y234" s="6"/>
      <c r="Z234" s="6"/>
      <c r="AA234" s="6"/>
    </row>
    <row r="235" spans="1:27" ht="148.5">
      <c r="A235" s="1" t="s">
        <v>810</v>
      </c>
      <c r="B235" s="3" t="s">
        <v>822</v>
      </c>
      <c r="C235" s="4" t="s">
        <v>823</v>
      </c>
      <c r="D235" s="12" t="s">
        <v>824</v>
      </c>
      <c r="E235" s="12" t="s">
        <v>814</v>
      </c>
      <c r="F235" s="14" t="s">
        <v>815</v>
      </c>
      <c r="G235" s="6" t="s">
        <v>22</v>
      </c>
      <c r="H235" s="18" t="s">
        <v>22</v>
      </c>
      <c r="I235" s="7">
        <v>571724137.5</v>
      </c>
      <c r="J235" s="16">
        <v>43363</v>
      </c>
      <c r="K235" s="8">
        <v>43333</v>
      </c>
      <c r="L235" s="5" t="s">
        <v>17</v>
      </c>
      <c r="M235" s="6"/>
      <c r="N235" s="6"/>
      <c r="O235" s="6"/>
      <c r="P235" s="6"/>
      <c r="W235" s="6"/>
      <c r="X235" s="6"/>
      <c r="Y235" s="6"/>
      <c r="Z235" s="6"/>
      <c r="AA235" s="6"/>
    </row>
    <row r="236" spans="1:27" ht="66">
      <c r="A236" s="1" t="s">
        <v>825</v>
      </c>
      <c r="B236" s="3" t="s">
        <v>826</v>
      </c>
      <c r="C236" s="4" t="s">
        <v>827</v>
      </c>
      <c r="D236" s="12" t="s">
        <v>17</v>
      </c>
      <c r="E236" s="12" t="s">
        <v>828</v>
      </c>
      <c r="F236" s="14" t="s">
        <v>829</v>
      </c>
      <c r="G236" s="6" t="s">
        <v>830</v>
      </c>
      <c r="H236" s="18"/>
      <c r="I236" s="7" t="s">
        <v>831</v>
      </c>
      <c r="J236" s="16">
        <v>2021</v>
      </c>
      <c r="K236" s="8"/>
      <c r="L236" s="5" t="s">
        <v>17</v>
      </c>
      <c r="M236" s="6" t="s">
        <v>832</v>
      </c>
      <c r="N236" s="6" t="s">
        <v>833</v>
      </c>
      <c r="O236" s="6" t="s">
        <v>834</v>
      </c>
      <c r="P236" s="6"/>
      <c r="W236" s="6"/>
      <c r="X236" s="6"/>
      <c r="Y236" s="6"/>
      <c r="Z236" s="6"/>
      <c r="AA236" s="6"/>
    </row>
    <row r="237" spans="1:27" ht="82.5">
      <c r="A237" s="1" t="s">
        <v>825</v>
      </c>
      <c r="B237" s="3" t="s">
        <v>835</v>
      </c>
      <c r="C237" s="4" t="s">
        <v>836</v>
      </c>
      <c r="D237" s="12" t="s">
        <v>17</v>
      </c>
      <c r="E237" s="12" t="s">
        <v>837</v>
      </c>
      <c r="F237" s="14" t="s">
        <v>838</v>
      </c>
      <c r="G237" s="6" t="s">
        <v>830</v>
      </c>
      <c r="H237" s="18"/>
      <c r="I237" s="7" t="s">
        <v>839</v>
      </c>
      <c r="J237" s="16">
        <v>2021</v>
      </c>
      <c r="K237" s="8"/>
      <c r="L237" s="5" t="s">
        <v>17</v>
      </c>
      <c r="M237" s="6" t="s">
        <v>832</v>
      </c>
      <c r="N237" s="6"/>
      <c r="O237" s="6" t="s">
        <v>840</v>
      </c>
      <c r="P237" s="6"/>
      <c r="W237" s="6"/>
      <c r="X237" s="6"/>
      <c r="Y237" s="6"/>
      <c r="Z237" s="6"/>
      <c r="AA237" s="6"/>
    </row>
    <row r="238" spans="1:27" ht="49.5">
      <c r="A238" s="1" t="s">
        <v>825</v>
      </c>
      <c r="B238" s="3" t="s">
        <v>841</v>
      </c>
      <c r="C238" s="4" t="s">
        <v>842</v>
      </c>
      <c r="D238" s="12" t="s">
        <v>17</v>
      </c>
      <c r="E238" s="12" t="s">
        <v>837</v>
      </c>
      <c r="F238" s="14" t="s">
        <v>829</v>
      </c>
      <c r="G238" s="6" t="s">
        <v>830</v>
      </c>
      <c r="H238" s="18"/>
      <c r="I238" s="7" t="s">
        <v>843</v>
      </c>
      <c r="J238" s="16">
        <v>2021</v>
      </c>
      <c r="K238" s="8"/>
      <c r="L238" s="5" t="s">
        <v>17</v>
      </c>
      <c r="M238" s="6" t="s">
        <v>832</v>
      </c>
      <c r="N238" s="6"/>
      <c r="O238" s="6" t="s">
        <v>834</v>
      </c>
      <c r="P238" s="6"/>
      <c r="W238" s="6"/>
      <c r="X238" s="6"/>
      <c r="Y238" s="6"/>
      <c r="Z238" s="6"/>
      <c r="AA238" s="6"/>
    </row>
    <row r="239" spans="1:27" ht="115.5">
      <c r="A239" s="1" t="s">
        <v>825</v>
      </c>
      <c r="B239" s="3" t="s">
        <v>844</v>
      </c>
      <c r="C239" s="4" t="s">
        <v>845</v>
      </c>
      <c r="D239" s="12" t="s">
        <v>17</v>
      </c>
      <c r="E239" s="12" t="s">
        <v>846</v>
      </c>
      <c r="F239" s="14" t="s">
        <v>847</v>
      </c>
      <c r="G239" s="6" t="s">
        <v>830</v>
      </c>
      <c r="H239" s="18"/>
      <c r="I239" s="7" t="s">
        <v>848</v>
      </c>
      <c r="J239" s="16" t="s">
        <v>849</v>
      </c>
      <c r="K239" s="8"/>
      <c r="L239" s="5" t="s">
        <v>17</v>
      </c>
      <c r="M239" s="6" t="s">
        <v>850</v>
      </c>
      <c r="N239" s="6"/>
      <c r="O239" s="6" t="s">
        <v>834</v>
      </c>
      <c r="P239" s="6"/>
      <c r="W239" s="6"/>
      <c r="X239" s="6"/>
      <c r="Y239" s="6"/>
      <c r="Z239" s="6"/>
      <c r="AA239" s="6"/>
    </row>
    <row r="240" spans="1:27" ht="99">
      <c r="A240" s="1" t="s">
        <v>825</v>
      </c>
      <c r="B240" s="3" t="s">
        <v>851</v>
      </c>
      <c r="C240" s="4" t="s">
        <v>852</v>
      </c>
      <c r="D240" s="12" t="s">
        <v>17</v>
      </c>
      <c r="E240" s="12" t="s">
        <v>853</v>
      </c>
      <c r="F240" s="14" t="s">
        <v>847</v>
      </c>
      <c r="G240" s="6" t="s">
        <v>830</v>
      </c>
      <c r="H240" s="18"/>
      <c r="I240" s="7" t="s">
        <v>848</v>
      </c>
      <c r="J240" s="16" t="s">
        <v>849</v>
      </c>
      <c r="K240" s="8"/>
      <c r="L240" s="5" t="s">
        <v>17</v>
      </c>
      <c r="M240" s="6" t="s">
        <v>854</v>
      </c>
      <c r="N240" s="6"/>
      <c r="O240" s="6" t="s">
        <v>855</v>
      </c>
      <c r="P240" s="6"/>
      <c r="W240" s="6"/>
      <c r="X240" s="6"/>
      <c r="Y240" s="6"/>
      <c r="Z240" s="6"/>
      <c r="AA240" s="6"/>
    </row>
    <row r="241" spans="1:27" ht="132">
      <c r="A241" s="1" t="s">
        <v>825</v>
      </c>
      <c r="B241" s="3" t="s">
        <v>856</v>
      </c>
      <c r="C241" s="4" t="s">
        <v>857</v>
      </c>
      <c r="D241" s="12" t="s">
        <v>17</v>
      </c>
      <c r="E241" s="12" t="s">
        <v>853</v>
      </c>
      <c r="F241" s="14" t="s">
        <v>847</v>
      </c>
      <c r="G241" s="6" t="s">
        <v>858</v>
      </c>
      <c r="H241" s="18"/>
      <c r="I241" s="7">
        <v>76000000</v>
      </c>
      <c r="J241" s="16" t="s">
        <v>859</v>
      </c>
      <c r="K241" s="8"/>
      <c r="L241" s="5" t="s">
        <v>17</v>
      </c>
      <c r="M241" s="6" t="s">
        <v>860</v>
      </c>
      <c r="N241" s="6" t="s">
        <v>861</v>
      </c>
      <c r="O241" s="6"/>
      <c r="P241" s="6"/>
      <c r="W241" s="6"/>
      <c r="X241" s="6"/>
      <c r="Y241" s="6"/>
      <c r="Z241" s="6"/>
      <c r="AA241" s="6"/>
    </row>
    <row r="242" spans="1:27" ht="132">
      <c r="A242" s="1" t="s">
        <v>862</v>
      </c>
      <c r="B242" s="3" t="s">
        <v>863</v>
      </c>
      <c r="C242" s="4" t="s">
        <v>864</v>
      </c>
      <c r="D242" s="12" t="s">
        <v>17</v>
      </c>
      <c r="E242" s="12" t="s">
        <v>865</v>
      </c>
      <c r="F242" s="14" t="s">
        <v>866</v>
      </c>
      <c r="G242" s="6" t="s">
        <v>22</v>
      </c>
      <c r="H242" s="18" t="s">
        <v>22</v>
      </c>
      <c r="I242" s="7">
        <v>362520000</v>
      </c>
      <c r="J242" s="16" t="s">
        <v>867</v>
      </c>
      <c r="K242" s="8">
        <v>43466</v>
      </c>
      <c r="L242" s="5"/>
      <c r="M242" s="6"/>
      <c r="N242" s="6" t="s">
        <v>868</v>
      </c>
      <c r="O242" s="6"/>
      <c r="P242" s="6"/>
      <c r="W242" s="6"/>
      <c r="X242" s="6"/>
      <c r="Y242" s="6"/>
      <c r="Z242" s="6"/>
      <c r="AA242" s="6"/>
    </row>
    <row r="243" spans="1:27" ht="82.5">
      <c r="A243" s="1" t="s">
        <v>862</v>
      </c>
      <c r="B243" s="3" t="s">
        <v>869</v>
      </c>
      <c r="C243" s="4" t="s">
        <v>870</v>
      </c>
      <c r="D243" s="12" t="s">
        <v>17</v>
      </c>
      <c r="E243" s="12" t="s">
        <v>871</v>
      </c>
      <c r="F243" s="14" t="s">
        <v>872</v>
      </c>
      <c r="G243" s="6" t="s">
        <v>22</v>
      </c>
      <c r="H243" s="18" t="s">
        <v>22</v>
      </c>
      <c r="I243" s="7">
        <v>400000000</v>
      </c>
      <c r="J243" s="16"/>
      <c r="K243" s="8"/>
      <c r="L243" s="5"/>
      <c r="M243" s="6" t="s">
        <v>873</v>
      </c>
      <c r="N243" s="6"/>
      <c r="O243" s="6"/>
      <c r="P243" s="6"/>
      <c r="W243" s="6"/>
      <c r="X243" s="6"/>
      <c r="Y243" s="6"/>
      <c r="Z243" s="6"/>
      <c r="AA243" s="6"/>
    </row>
    <row r="244" spans="1:27" ht="165">
      <c r="A244" s="1" t="s">
        <v>862</v>
      </c>
      <c r="B244" s="3" t="s">
        <v>874</v>
      </c>
      <c r="C244" s="4" t="s">
        <v>875</v>
      </c>
      <c r="D244" s="12" t="s">
        <v>17</v>
      </c>
      <c r="E244" s="12" t="s">
        <v>865</v>
      </c>
      <c r="F244" s="14" t="s">
        <v>876</v>
      </c>
      <c r="G244" s="6" t="s">
        <v>90</v>
      </c>
      <c r="H244" s="18" t="s">
        <v>100</v>
      </c>
      <c r="I244" s="7">
        <v>27515000</v>
      </c>
      <c r="J244" s="16">
        <v>43374</v>
      </c>
      <c r="K244" s="8">
        <v>43435</v>
      </c>
      <c r="L244" s="5"/>
      <c r="M244" s="6" t="s">
        <v>877</v>
      </c>
      <c r="N244" s="6"/>
      <c r="O244" s="6"/>
      <c r="P244" s="6"/>
      <c r="W244" s="6"/>
      <c r="X244" s="6"/>
      <c r="Y244" s="6"/>
      <c r="Z244" s="6"/>
      <c r="AA244" s="6"/>
    </row>
    <row r="245" spans="1:27" ht="132">
      <c r="A245" s="1" t="s">
        <v>878</v>
      </c>
      <c r="B245" s="3" t="s">
        <v>879</v>
      </c>
      <c r="C245" s="4" t="s">
        <v>880</v>
      </c>
      <c r="D245" s="12" t="s">
        <v>881</v>
      </c>
      <c r="E245" s="12" t="s">
        <v>882</v>
      </c>
      <c r="F245" s="14">
        <v>119</v>
      </c>
      <c r="G245" s="6" t="s">
        <v>22</v>
      </c>
      <c r="H245" s="18" t="s">
        <v>883</v>
      </c>
      <c r="I245" s="7">
        <v>219400000</v>
      </c>
      <c r="J245" s="16" t="s">
        <v>884</v>
      </c>
      <c r="K245" s="8" t="s">
        <v>885</v>
      </c>
      <c r="L245" s="5" t="s">
        <v>886</v>
      </c>
      <c r="M245" s="6"/>
      <c r="N245" s="6" t="s">
        <v>887</v>
      </c>
      <c r="O245" s="6"/>
      <c r="P245" s="6"/>
      <c r="W245" s="6"/>
      <c r="X245" s="6"/>
      <c r="Y245" s="6"/>
      <c r="Z245" s="6"/>
      <c r="AA245" s="6"/>
    </row>
    <row r="246" spans="1:27" ht="82.5">
      <c r="A246" s="1" t="s">
        <v>878</v>
      </c>
      <c r="B246" s="3" t="s">
        <v>888</v>
      </c>
      <c r="C246" s="4" t="s">
        <v>889</v>
      </c>
      <c r="D246" s="12" t="s">
        <v>890</v>
      </c>
      <c r="E246" s="12" t="s">
        <v>882</v>
      </c>
      <c r="F246" s="14">
        <v>140</v>
      </c>
      <c r="G246" s="6" t="s">
        <v>22</v>
      </c>
      <c r="H246" s="18" t="s">
        <v>830</v>
      </c>
      <c r="I246" s="7">
        <v>150000000</v>
      </c>
      <c r="J246" s="16" t="s">
        <v>891</v>
      </c>
      <c r="K246" s="8">
        <v>43419</v>
      </c>
      <c r="L246" s="5" t="s">
        <v>892</v>
      </c>
      <c r="M246" s="6"/>
      <c r="N246" s="6"/>
      <c r="O246" s="6"/>
      <c r="P246" s="6"/>
      <c r="W246" s="6"/>
      <c r="X246" s="6"/>
      <c r="Y246" s="6"/>
      <c r="Z246" s="6"/>
      <c r="AA246" s="6"/>
    </row>
    <row r="247" spans="1:27" ht="214.5">
      <c r="A247" s="1" t="s">
        <v>878</v>
      </c>
      <c r="B247" s="3" t="s">
        <v>893</v>
      </c>
      <c r="C247" s="4" t="s">
        <v>894</v>
      </c>
      <c r="D247" s="12" t="s">
        <v>17</v>
      </c>
      <c r="E247" s="12" t="s">
        <v>882</v>
      </c>
      <c r="F247" s="14" t="s">
        <v>17</v>
      </c>
      <c r="G247" s="6" t="s">
        <v>22</v>
      </c>
      <c r="H247" s="18" t="s">
        <v>830</v>
      </c>
      <c r="I247" s="7">
        <v>350000000</v>
      </c>
      <c r="J247" s="16">
        <v>2024</v>
      </c>
      <c r="K247" s="8">
        <v>2025</v>
      </c>
      <c r="L247" s="5" t="s">
        <v>17</v>
      </c>
      <c r="M247" s="6" t="s">
        <v>17</v>
      </c>
      <c r="N247" s="6" t="s">
        <v>17</v>
      </c>
      <c r="O247" s="6" t="s">
        <v>17</v>
      </c>
      <c r="P247" s="6" t="s">
        <v>17</v>
      </c>
      <c r="W247" s="6"/>
      <c r="X247" s="6"/>
      <c r="Y247" s="6"/>
      <c r="Z247" s="6"/>
      <c r="AA247" s="6"/>
    </row>
    <row r="248" spans="1:27" ht="49.5">
      <c r="A248" s="1" t="s">
        <v>878</v>
      </c>
      <c r="B248" s="3" t="s">
        <v>895</v>
      </c>
      <c r="C248" s="4" t="s">
        <v>896</v>
      </c>
      <c r="D248" s="12" t="s">
        <v>897</v>
      </c>
      <c r="E248" s="12" t="s">
        <v>882</v>
      </c>
      <c r="F248" s="14">
        <v>370</v>
      </c>
      <c r="G248" s="6" t="s">
        <v>898</v>
      </c>
      <c r="H248" s="18" t="s">
        <v>899</v>
      </c>
      <c r="I248" s="7">
        <v>190000000</v>
      </c>
      <c r="J248" s="16">
        <v>2020</v>
      </c>
      <c r="K248" s="8">
        <v>2020</v>
      </c>
      <c r="L248" s="5" t="s">
        <v>897</v>
      </c>
      <c r="M248" s="6"/>
      <c r="N248" s="6"/>
      <c r="O248" s="6"/>
      <c r="P248" s="6"/>
      <c r="W248" s="6"/>
      <c r="X248" s="6"/>
      <c r="Y248" s="6"/>
      <c r="Z248" s="6"/>
      <c r="AA248" s="6"/>
    </row>
    <row r="249" spans="1:27" ht="49.5">
      <c r="A249" s="1" t="s">
        <v>878</v>
      </c>
      <c r="B249" s="3" t="s">
        <v>900</v>
      </c>
      <c r="C249" s="4" t="s">
        <v>889</v>
      </c>
      <c r="D249" s="12" t="s">
        <v>897</v>
      </c>
      <c r="E249" s="12" t="s">
        <v>882</v>
      </c>
      <c r="F249" s="14">
        <v>556</v>
      </c>
      <c r="G249" s="6" t="s">
        <v>898</v>
      </c>
      <c r="H249" s="18" t="s">
        <v>901</v>
      </c>
      <c r="I249" s="7">
        <v>120000000</v>
      </c>
      <c r="J249" s="16">
        <v>2021</v>
      </c>
      <c r="K249" s="8">
        <v>2021</v>
      </c>
      <c r="L249" s="5" t="s">
        <v>897</v>
      </c>
      <c r="M249" s="6"/>
      <c r="N249" s="6"/>
      <c r="O249" s="6"/>
      <c r="P249" s="6"/>
      <c r="W249" s="6"/>
      <c r="X249" s="6"/>
      <c r="Y249" s="6"/>
      <c r="Z249" s="6"/>
      <c r="AA249" s="6"/>
    </row>
    <row r="250" spans="1:27" ht="49.5">
      <c r="A250" s="1" t="s">
        <v>878</v>
      </c>
      <c r="B250" s="3" t="s">
        <v>902</v>
      </c>
      <c r="C250" s="4" t="s">
        <v>889</v>
      </c>
      <c r="D250" s="12" t="s">
        <v>897</v>
      </c>
      <c r="E250" s="12" t="s">
        <v>882</v>
      </c>
      <c r="F250" s="14">
        <v>407</v>
      </c>
      <c r="G250" s="6" t="s">
        <v>898</v>
      </c>
      <c r="H250" s="18" t="s">
        <v>903</v>
      </c>
      <c r="I250" s="7">
        <v>95000000</v>
      </c>
      <c r="J250" s="16">
        <v>2021</v>
      </c>
      <c r="K250" s="8">
        <v>2021</v>
      </c>
      <c r="L250" s="5" t="s">
        <v>897</v>
      </c>
      <c r="M250" s="6"/>
      <c r="N250" s="6"/>
      <c r="O250" s="6"/>
      <c r="P250" s="6"/>
      <c r="W250" s="6"/>
      <c r="X250" s="6"/>
      <c r="Y250" s="6"/>
      <c r="Z250" s="6"/>
      <c r="AA250" s="6"/>
    </row>
    <row r="251" spans="1:27" ht="181.5">
      <c r="A251" s="1" t="s">
        <v>878</v>
      </c>
      <c r="B251" s="3" t="s">
        <v>904</v>
      </c>
      <c r="C251" s="4" t="s">
        <v>905</v>
      </c>
      <c r="D251" s="12" t="s">
        <v>17</v>
      </c>
      <c r="E251" s="12" t="s">
        <v>882</v>
      </c>
      <c r="F251" s="14" t="s">
        <v>17</v>
      </c>
      <c r="G251" s="6" t="s">
        <v>906</v>
      </c>
      <c r="H251" s="18" t="s">
        <v>907</v>
      </c>
      <c r="I251" s="7">
        <v>549000000</v>
      </c>
      <c r="J251" s="16" t="s">
        <v>908</v>
      </c>
      <c r="K251" s="8" t="s">
        <v>909</v>
      </c>
      <c r="L251" s="5" t="s">
        <v>17</v>
      </c>
      <c r="M251" s="6"/>
      <c r="N251" s="6"/>
      <c r="O251" s="6"/>
      <c r="P251" s="6"/>
      <c r="W251" s="6"/>
      <c r="X251" s="6"/>
      <c r="Y251" s="6"/>
      <c r="Z251" s="6"/>
      <c r="AA251" s="6"/>
    </row>
    <row r="252" spans="1:27" ht="214.5">
      <c r="A252" s="1" t="s">
        <v>878</v>
      </c>
      <c r="B252" s="3" t="s">
        <v>910</v>
      </c>
      <c r="C252" s="4" t="s">
        <v>911</v>
      </c>
      <c r="D252" s="12" t="s">
        <v>17</v>
      </c>
      <c r="E252" s="12" t="s">
        <v>882</v>
      </c>
      <c r="F252" s="14" t="s">
        <v>17</v>
      </c>
      <c r="G252" s="6" t="s">
        <v>912</v>
      </c>
      <c r="H252" s="18" t="s">
        <v>912</v>
      </c>
      <c r="I252" s="7">
        <v>550000000</v>
      </c>
      <c r="J252" s="16">
        <v>2020</v>
      </c>
      <c r="K252" s="8">
        <v>2021</v>
      </c>
      <c r="L252" s="5" t="s">
        <v>17</v>
      </c>
      <c r="M252" s="6"/>
      <c r="N252" s="6"/>
      <c r="O252" s="6"/>
      <c r="P252" s="6"/>
      <c r="W252" s="6"/>
      <c r="X252" s="6"/>
      <c r="Y252" s="6"/>
      <c r="Z252" s="6"/>
      <c r="AA252" s="6"/>
    </row>
    <row r="253" spans="1:27" ht="132">
      <c r="A253" s="1" t="s">
        <v>913</v>
      </c>
      <c r="B253" s="3" t="s">
        <v>914</v>
      </c>
      <c r="C253" s="4" t="s">
        <v>915</v>
      </c>
      <c r="D253" s="12" t="s">
        <v>17</v>
      </c>
      <c r="E253" s="12" t="s">
        <v>916</v>
      </c>
      <c r="F253" s="14" t="s">
        <v>917</v>
      </c>
      <c r="G253" s="6" t="s">
        <v>22</v>
      </c>
      <c r="H253" s="18" t="s">
        <v>22</v>
      </c>
      <c r="I253" s="7">
        <v>1117825</v>
      </c>
      <c r="J253" s="16">
        <v>2020</v>
      </c>
      <c r="K253" s="8">
        <v>2021</v>
      </c>
      <c r="L253" s="5" t="s">
        <v>17</v>
      </c>
      <c r="M253" s="6" t="s">
        <v>918</v>
      </c>
      <c r="N253" s="6" t="s">
        <v>919</v>
      </c>
      <c r="O253" s="6"/>
      <c r="P253" s="6"/>
      <c r="W253" s="6"/>
      <c r="X253" s="6"/>
      <c r="Y253" s="6"/>
      <c r="Z253" s="6"/>
      <c r="AA253" s="6"/>
    </row>
    <row r="254" spans="1:27" ht="66">
      <c r="A254" s="1" t="s">
        <v>920</v>
      </c>
      <c r="B254" s="3" t="s">
        <v>921</v>
      </c>
      <c r="C254" s="4" t="s">
        <v>922</v>
      </c>
      <c r="D254" s="12" t="s">
        <v>923</v>
      </c>
      <c r="E254" s="12" t="s">
        <v>924</v>
      </c>
      <c r="F254" s="14" t="s">
        <v>925</v>
      </c>
      <c r="G254" s="6" t="s">
        <v>22</v>
      </c>
      <c r="H254" s="18" t="s">
        <v>926</v>
      </c>
      <c r="I254" s="7">
        <v>112023573.09</v>
      </c>
      <c r="J254" s="16">
        <v>41030</v>
      </c>
      <c r="K254" s="8">
        <v>43374</v>
      </c>
      <c r="L254" s="5" t="s">
        <v>927</v>
      </c>
      <c r="M254" s="6" t="s">
        <v>928</v>
      </c>
      <c r="N254" s="6" t="s">
        <v>929</v>
      </c>
      <c r="O254" s="6"/>
      <c r="P254" s="6"/>
      <c r="W254" s="6"/>
      <c r="X254" s="6"/>
      <c r="Y254" s="6"/>
      <c r="Z254" s="6"/>
      <c r="AA254" s="6"/>
    </row>
    <row r="255" spans="1:27" ht="115.5">
      <c r="A255" s="1" t="s">
        <v>920</v>
      </c>
      <c r="B255" s="3" t="s">
        <v>930</v>
      </c>
      <c r="C255" s="4" t="s">
        <v>931</v>
      </c>
      <c r="D255" s="12" t="s">
        <v>932</v>
      </c>
      <c r="E255" s="12" t="s">
        <v>924</v>
      </c>
      <c r="F255" s="14" t="s">
        <v>933</v>
      </c>
      <c r="G255" s="6" t="s">
        <v>22</v>
      </c>
      <c r="H255" s="18" t="s">
        <v>926</v>
      </c>
      <c r="I255" s="7">
        <v>14875000</v>
      </c>
      <c r="J255" s="16">
        <v>41548</v>
      </c>
      <c r="K255" s="8" t="s">
        <v>934</v>
      </c>
      <c r="L255" s="5" t="s">
        <v>935</v>
      </c>
      <c r="M255" s="6" t="s">
        <v>936</v>
      </c>
      <c r="N255" s="6"/>
      <c r="O255" s="6"/>
      <c r="P255" s="6"/>
      <c r="W255" s="6"/>
      <c r="X255" s="6"/>
      <c r="Y255" s="6"/>
      <c r="Z255" s="6"/>
      <c r="AA255" s="6"/>
    </row>
    <row r="256" spans="1:27" ht="115.5">
      <c r="A256" s="1" t="s">
        <v>920</v>
      </c>
      <c r="B256" s="3" t="s">
        <v>937</v>
      </c>
      <c r="C256" s="4" t="s">
        <v>938</v>
      </c>
      <c r="D256" s="12" t="s">
        <v>939</v>
      </c>
      <c r="E256" s="12" t="s">
        <v>924</v>
      </c>
      <c r="F256" s="14" t="s">
        <v>940</v>
      </c>
      <c r="G256" s="6" t="s">
        <v>22</v>
      </c>
      <c r="H256" s="18" t="s">
        <v>926</v>
      </c>
      <c r="I256" s="7">
        <v>1174838.6000000001</v>
      </c>
      <c r="J256" s="16">
        <v>42826</v>
      </c>
      <c r="K256" s="8">
        <v>43132</v>
      </c>
      <c r="L256" s="5" t="s">
        <v>941</v>
      </c>
      <c r="M256" s="6" t="s">
        <v>942</v>
      </c>
      <c r="N256" s="6"/>
      <c r="O256" s="6"/>
      <c r="P256" s="6"/>
      <c r="W256" s="6"/>
      <c r="X256" s="6"/>
      <c r="Y256" s="6"/>
      <c r="Z256" s="6"/>
      <c r="AA256" s="6"/>
    </row>
    <row r="257" spans="1:27" ht="148.5">
      <c r="A257" s="1" t="s">
        <v>920</v>
      </c>
      <c r="B257" s="3" t="s">
        <v>943</v>
      </c>
      <c r="C257" s="4" t="s">
        <v>944</v>
      </c>
      <c r="D257" s="12" t="s">
        <v>945</v>
      </c>
      <c r="E257" s="12" t="s">
        <v>924</v>
      </c>
      <c r="F257" s="14" t="s">
        <v>933</v>
      </c>
      <c r="G257" s="6" t="s">
        <v>22</v>
      </c>
      <c r="H257" s="18" t="s">
        <v>926</v>
      </c>
      <c r="I257" s="7">
        <v>43257048</v>
      </c>
      <c r="J257" s="16">
        <v>41518</v>
      </c>
      <c r="K257" s="8" t="s">
        <v>934</v>
      </c>
      <c r="L257" s="5" t="s">
        <v>946</v>
      </c>
      <c r="M257" s="6" t="s">
        <v>947</v>
      </c>
      <c r="N257" s="6"/>
      <c r="O257" s="6"/>
      <c r="P257" s="6"/>
      <c r="W257" s="6"/>
      <c r="X257" s="6"/>
      <c r="Y257" s="6"/>
      <c r="Z257" s="6"/>
      <c r="AA257" s="6"/>
    </row>
    <row r="258" spans="1:27" ht="115.5">
      <c r="A258" s="1" t="s">
        <v>920</v>
      </c>
      <c r="B258" s="3" t="s">
        <v>948</v>
      </c>
      <c r="C258" s="4" t="s">
        <v>949</v>
      </c>
      <c r="D258" s="12" t="s">
        <v>950</v>
      </c>
      <c r="E258" s="12" t="s">
        <v>924</v>
      </c>
      <c r="F258" s="14" t="s">
        <v>951</v>
      </c>
      <c r="G258" s="6" t="s">
        <v>22</v>
      </c>
      <c r="H258" s="18" t="s">
        <v>926</v>
      </c>
      <c r="I258" s="7">
        <f xml:space="preserve"> 49068120.17 / 600</f>
        <v>81780.200283333339</v>
      </c>
      <c r="J258" s="16">
        <v>41183</v>
      </c>
      <c r="K258" s="8">
        <v>43525</v>
      </c>
      <c r="L258" s="5" t="s">
        <v>946</v>
      </c>
      <c r="M258" s="6" t="s">
        <v>952</v>
      </c>
      <c r="N258" s="6"/>
      <c r="O258" s="6"/>
      <c r="P258" s="6"/>
      <c r="W258" s="6"/>
      <c r="X258" s="6"/>
      <c r="Y258" s="6"/>
      <c r="Z258" s="6"/>
      <c r="AA258" s="6"/>
    </row>
    <row r="259" spans="1:27" ht="66">
      <c r="A259" s="1" t="s">
        <v>920</v>
      </c>
      <c r="B259" s="3" t="s">
        <v>953</v>
      </c>
      <c r="C259" s="4" t="s">
        <v>954</v>
      </c>
      <c r="D259" s="12"/>
      <c r="E259" s="12" t="s">
        <v>924</v>
      </c>
      <c r="F259" s="14" t="s">
        <v>955</v>
      </c>
      <c r="G259" s="6" t="s">
        <v>22</v>
      </c>
      <c r="H259" s="18" t="s">
        <v>926</v>
      </c>
      <c r="I259" s="7">
        <v>8570000</v>
      </c>
      <c r="J259" s="16">
        <v>43282</v>
      </c>
      <c r="K259" s="8">
        <v>43831</v>
      </c>
      <c r="L259" s="5"/>
      <c r="M259" s="6" t="s">
        <v>956</v>
      </c>
      <c r="N259" s="6" t="s">
        <v>929</v>
      </c>
      <c r="O259" s="6"/>
      <c r="P259" s="6"/>
      <c r="W259" s="6"/>
      <c r="X259" s="6"/>
      <c r="Y259" s="6"/>
      <c r="Z259" s="6"/>
      <c r="AA259" s="6"/>
    </row>
    <row r="260" spans="1:27" ht="82.5">
      <c r="A260" s="1" t="s">
        <v>920</v>
      </c>
      <c r="B260" s="3" t="s">
        <v>957</v>
      </c>
      <c r="C260" s="4" t="s">
        <v>958</v>
      </c>
      <c r="D260" s="12"/>
      <c r="E260" s="12" t="s">
        <v>924</v>
      </c>
      <c r="F260" s="14" t="s">
        <v>940</v>
      </c>
      <c r="G260" s="6" t="s">
        <v>22</v>
      </c>
      <c r="H260" s="18" t="s">
        <v>926</v>
      </c>
      <c r="I260" s="7">
        <v>6300000</v>
      </c>
      <c r="J260" s="16">
        <v>43252</v>
      </c>
      <c r="K260" s="8">
        <v>43862</v>
      </c>
      <c r="L260" s="5"/>
      <c r="M260" s="6" t="s">
        <v>959</v>
      </c>
      <c r="N260" s="6"/>
      <c r="O260" s="6"/>
      <c r="P260" s="6"/>
      <c r="W260" s="6"/>
      <c r="X260" s="6"/>
      <c r="Y260" s="6"/>
      <c r="Z260" s="6"/>
      <c r="AA260" s="6"/>
    </row>
    <row r="261" spans="1:27" ht="66">
      <c r="A261" s="1" t="s">
        <v>920</v>
      </c>
      <c r="B261" s="3" t="s">
        <v>960</v>
      </c>
      <c r="C261" s="4" t="s">
        <v>961</v>
      </c>
      <c r="D261" s="12"/>
      <c r="E261" s="12" t="s">
        <v>924</v>
      </c>
      <c r="F261" s="14" t="s">
        <v>940</v>
      </c>
      <c r="G261" s="6" t="s">
        <v>22</v>
      </c>
      <c r="H261" s="18" t="s">
        <v>926</v>
      </c>
      <c r="I261" s="7">
        <v>1000000</v>
      </c>
      <c r="J261" s="16">
        <v>43831</v>
      </c>
      <c r="K261" s="8">
        <v>44348</v>
      </c>
      <c r="L261" s="5"/>
      <c r="M261" s="6" t="s">
        <v>962</v>
      </c>
      <c r="N261" s="6"/>
      <c r="O261" s="6"/>
      <c r="P261" s="6"/>
      <c r="W261" s="6"/>
      <c r="X261" s="6"/>
      <c r="Y261" s="6"/>
      <c r="Z261" s="6"/>
      <c r="AA261" s="6"/>
    </row>
    <row r="262" spans="1:27" ht="198">
      <c r="A262" s="1" t="s">
        <v>920</v>
      </c>
      <c r="B262" s="3" t="s">
        <v>963</v>
      </c>
      <c r="C262" s="4" t="s">
        <v>964</v>
      </c>
      <c r="D262" s="12"/>
      <c r="E262" s="12" t="s">
        <v>924</v>
      </c>
      <c r="F262" s="14" t="s">
        <v>940</v>
      </c>
      <c r="G262" s="6" t="s">
        <v>22</v>
      </c>
      <c r="H262" s="18" t="s">
        <v>926</v>
      </c>
      <c r="I262" s="7">
        <v>2755000</v>
      </c>
      <c r="J262" s="16">
        <v>43831</v>
      </c>
      <c r="K262" s="8">
        <v>44348</v>
      </c>
      <c r="L262" s="5"/>
      <c r="M262" s="6" t="s">
        <v>965</v>
      </c>
      <c r="N262" s="6"/>
      <c r="O262" s="6"/>
      <c r="P262" s="6"/>
      <c r="W262" s="6"/>
      <c r="X262" s="6"/>
      <c r="Y262" s="6"/>
      <c r="Z262" s="6"/>
      <c r="AA262" s="6"/>
    </row>
    <row r="263" spans="1:27" ht="82.5">
      <c r="A263" s="1" t="s">
        <v>920</v>
      </c>
      <c r="B263" s="3" t="s">
        <v>966</v>
      </c>
      <c r="C263" s="4" t="s">
        <v>967</v>
      </c>
      <c r="D263" s="12"/>
      <c r="E263" s="12" t="s">
        <v>924</v>
      </c>
      <c r="F263" s="14" t="s">
        <v>951</v>
      </c>
      <c r="G263" s="6" t="s">
        <v>22</v>
      </c>
      <c r="H263" s="18" t="s">
        <v>926</v>
      </c>
      <c r="I263" s="7">
        <v>45355897</v>
      </c>
      <c r="J263" s="16">
        <v>44013</v>
      </c>
      <c r="K263" s="8">
        <v>45352</v>
      </c>
      <c r="L263" s="5"/>
      <c r="M263" s="6" t="s">
        <v>968</v>
      </c>
      <c r="N263" s="6"/>
      <c r="O263" s="6"/>
      <c r="P263" s="6"/>
      <c r="W263" s="6"/>
      <c r="X263" s="6"/>
      <c r="Y263" s="6"/>
      <c r="Z263" s="6"/>
      <c r="AA263" s="6"/>
    </row>
    <row r="264" spans="1:27" ht="99">
      <c r="A264" s="1" t="s">
        <v>920</v>
      </c>
      <c r="B264" s="3" t="s">
        <v>969</v>
      </c>
      <c r="C264" s="4" t="s">
        <v>970</v>
      </c>
      <c r="D264" s="12"/>
      <c r="E264" s="12" t="s">
        <v>924</v>
      </c>
      <c r="F264" s="14" t="s">
        <v>971</v>
      </c>
      <c r="G264" s="6" t="s">
        <v>183</v>
      </c>
      <c r="H264" s="18" t="s">
        <v>926</v>
      </c>
      <c r="I264" s="7">
        <v>9000000</v>
      </c>
      <c r="J264" s="16">
        <v>44501</v>
      </c>
      <c r="K264" s="8">
        <v>45139</v>
      </c>
      <c r="L264" s="5"/>
      <c r="M264" s="6" t="s">
        <v>972</v>
      </c>
      <c r="N264" s="6"/>
      <c r="O264" s="6"/>
      <c r="P264" s="6"/>
      <c r="W264" s="6"/>
      <c r="X264" s="6"/>
      <c r="Y264" s="6"/>
      <c r="Z264" s="6"/>
      <c r="AA264" s="6"/>
    </row>
    <row r="265" spans="1:27" ht="409.5">
      <c r="A265" s="1" t="s">
        <v>973</v>
      </c>
      <c r="B265" s="3"/>
      <c r="C265" s="4"/>
      <c r="D265" s="12" t="s">
        <v>17</v>
      </c>
      <c r="E265" s="12" t="s">
        <v>974</v>
      </c>
      <c r="F265" s="14" t="s">
        <v>975</v>
      </c>
      <c r="G265" s="6" t="s">
        <v>51</v>
      </c>
      <c r="H265" s="18" t="s">
        <v>51</v>
      </c>
      <c r="I265" s="7" t="s">
        <v>976</v>
      </c>
      <c r="J265" s="16" t="s">
        <v>977</v>
      </c>
      <c r="K265" s="8" t="s">
        <v>17</v>
      </c>
      <c r="L265" s="5" t="s">
        <v>17</v>
      </c>
      <c r="M265" s="6" t="s">
        <v>978</v>
      </c>
      <c r="N265" s="6" t="s">
        <v>979</v>
      </c>
      <c r="O265" s="6"/>
      <c r="P265" s="6"/>
      <c r="W265" s="6"/>
      <c r="X265" s="6"/>
      <c r="Y265" s="6"/>
      <c r="Z265" s="6"/>
      <c r="AA265" s="6"/>
    </row>
    <row r="266" spans="1:27" ht="66">
      <c r="A266" s="1" t="s">
        <v>980</v>
      </c>
      <c r="B266" s="3" t="s">
        <v>981</v>
      </c>
      <c r="C266" s="4" t="s">
        <v>982</v>
      </c>
      <c r="D266" s="12" t="s">
        <v>983</v>
      </c>
      <c r="E266" s="12" t="s">
        <v>984</v>
      </c>
      <c r="F266" s="14" t="s">
        <v>985</v>
      </c>
      <c r="G266" s="6" t="s">
        <v>51</v>
      </c>
      <c r="H266" s="18" t="s">
        <v>986</v>
      </c>
      <c r="I266" s="7">
        <v>731000000</v>
      </c>
      <c r="J266" s="16"/>
      <c r="K266" s="8"/>
      <c r="L266" s="5"/>
      <c r="M266" s="6" t="s">
        <v>987</v>
      </c>
      <c r="N266" s="6" t="s">
        <v>988</v>
      </c>
      <c r="O266" s="6" t="s">
        <v>980</v>
      </c>
      <c r="P266" s="6"/>
      <c r="W266" s="6"/>
      <c r="X266" s="6"/>
      <c r="Y266" s="6"/>
      <c r="Z266" s="6"/>
      <c r="AA266" s="6"/>
    </row>
    <row r="267" spans="1:27" ht="346.5">
      <c r="A267" s="1" t="s">
        <v>980</v>
      </c>
      <c r="B267" s="3" t="s">
        <v>989</v>
      </c>
      <c r="C267" s="4" t="s">
        <v>990</v>
      </c>
      <c r="D267" s="12" t="s">
        <v>983</v>
      </c>
      <c r="E267" s="12" t="s">
        <v>991</v>
      </c>
      <c r="F267" s="12" t="s">
        <v>992</v>
      </c>
      <c r="G267" s="6" t="s">
        <v>70</v>
      </c>
      <c r="H267" s="18" t="s">
        <v>78</v>
      </c>
      <c r="I267" s="7" t="s">
        <v>993</v>
      </c>
      <c r="J267" s="16" t="s">
        <v>994</v>
      </c>
      <c r="K267" s="8" t="s">
        <v>995</v>
      </c>
      <c r="L267" s="5" t="s">
        <v>983</v>
      </c>
      <c r="M267" s="6" t="s">
        <v>996</v>
      </c>
      <c r="N267" s="6"/>
      <c r="O267" s="6" t="s">
        <v>997</v>
      </c>
      <c r="P267" s="6"/>
      <c r="W267" s="6"/>
      <c r="X267" s="6"/>
      <c r="Y267" s="6"/>
      <c r="Z267" s="6"/>
      <c r="AA267" s="6"/>
    </row>
    <row r="268" spans="1:27" ht="82.5">
      <c r="A268" s="1" t="s">
        <v>980</v>
      </c>
      <c r="B268" s="3" t="s">
        <v>998</v>
      </c>
      <c r="C268" s="4" t="s">
        <v>999</v>
      </c>
      <c r="D268" s="12" t="s">
        <v>1000</v>
      </c>
      <c r="E268" s="12" t="s">
        <v>984</v>
      </c>
      <c r="F268" s="14" t="s">
        <v>1001</v>
      </c>
      <c r="G268" s="6" t="s">
        <v>70</v>
      </c>
      <c r="H268" s="18" t="s">
        <v>78</v>
      </c>
      <c r="I268" s="7">
        <v>402300000</v>
      </c>
      <c r="J268" s="16" t="s">
        <v>1002</v>
      </c>
      <c r="K268" s="8" t="s">
        <v>1003</v>
      </c>
      <c r="L268" s="5" t="s">
        <v>1004</v>
      </c>
      <c r="M268" s="6" t="s">
        <v>1005</v>
      </c>
      <c r="N268" s="6"/>
      <c r="O268" s="6" t="s">
        <v>1006</v>
      </c>
      <c r="P268" s="6"/>
      <c r="W268" s="6"/>
      <c r="X268" s="6"/>
      <c r="Y268" s="6"/>
      <c r="Z268" s="6"/>
      <c r="AA268" s="6"/>
    </row>
    <row r="269" spans="1:27" ht="214.5">
      <c r="A269" s="1" t="s">
        <v>980</v>
      </c>
      <c r="B269" s="3" t="s">
        <v>1007</v>
      </c>
      <c r="C269" s="4" t="s">
        <v>1008</v>
      </c>
      <c r="D269" s="12" t="s">
        <v>983</v>
      </c>
      <c r="E269" s="12" t="s">
        <v>984</v>
      </c>
      <c r="F269" s="14" t="s">
        <v>1009</v>
      </c>
      <c r="G269" s="6" t="s">
        <v>90</v>
      </c>
      <c r="H269" s="18" t="s">
        <v>1010</v>
      </c>
      <c r="I269" s="7">
        <v>28000000</v>
      </c>
      <c r="J269" s="16"/>
      <c r="K269" s="8"/>
      <c r="L269" s="5"/>
      <c r="M269" s="6" t="s">
        <v>1011</v>
      </c>
      <c r="N269" s="6"/>
      <c r="O269" s="6" t="s">
        <v>980</v>
      </c>
      <c r="P269" s="6"/>
      <c r="W269" s="6"/>
      <c r="X269" s="6"/>
      <c r="Y269" s="6"/>
      <c r="Z269" s="6"/>
      <c r="AA269" s="6"/>
    </row>
    <row r="270" spans="1:27" ht="297">
      <c r="A270" s="1" t="s">
        <v>1012</v>
      </c>
      <c r="B270" s="3" t="s">
        <v>1013</v>
      </c>
      <c r="C270" s="4" t="s">
        <v>1014</v>
      </c>
      <c r="D270" s="12" t="s">
        <v>1015</v>
      </c>
      <c r="E270" s="12" t="s">
        <v>882</v>
      </c>
      <c r="F270" s="14">
        <v>4500</v>
      </c>
      <c r="G270" s="6" t="s">
        <v>57</v>
      </c>
      <c r="H270" s="18" t="s">
        <v>58</v>
      </c>
      <c r="I270" s="7">
        <v>338000000</v>
      </c>
      <c r="J270" s="16" t="s">
        <v>1016</v>
      </c>
      <c r="K270" s="8" t="s">
        <v>1017</v>
      </c>
      <c r="L270" s="5" t="s">
        <v>1018</v>
      </c>
      <c r="M270" s="6" t="s">
        <v>1019</v>
      </c>
      <c r="N270" s="6"/>
      <c r="O270" s="6" t="s">
        <v>1020</v>
      </c>
      <c r="P270" s="6">
        <v>332</v>
      </c>
      <c r="W270" s="6"/>
      <c r="X270" s="6"/>
      <c r="Y270" s="6"/>
      <c r="Z270" s="6"/>
      <c r="AA270" s="6"/>
    </row>
    <row r="271" spans="1:27" ht="165">
      <c r="A271" s="1" t="s">
        <v>1012</v>
      </c>
      <c r="B271" s="3" t="s">
        <v>1021</v>
      </c>
      <c r="C271" s="4" t="s">
        <v>1022</v>
      </c>
      <c r="D271" s="12" t="s">
        <v>1023</v>
      </c>
      <c r="E271" s="12" t="s">
        <v>882</v>
      </c>
      <c r="F271" s="14">
        <v>203491</v>
      </c>
      <c r="G271" s="6" t="s">
        <v>57</v>
      </c>
      <c r="H271" s="18" t="s">
        <v>58</v>
      </c>
      <c r="I271" s="7">
        <v>22400000000</v>
      </c>
      <c r="J271" s="16">
        <v>2021</v>
      </c>
      <c r="K271" s="8">
        <v>2023</v>
      </c>
      <c r="L271" s="5"/>
      <c r="M271" s="6" t="s">
        <v>1024</v>
      </c>
      <c r="N271" s="6"/>
      <c r="O271" s="6"/>
      <c r="P271" s="6"/>
      <c r="W271" s="6"/>
      <c r="X271" s="6"/>
      <c r="Y271" s="6"/>
      <c r="Z271" s="6"/>
      <c r="AA271" s="6"/>
    </row>
    <row r="272" spans="1:27" ht="148.5">
      <c r="A272" s="1" t="s">
        <v>1012</v>
      </c>
      <c r="B272" s="3" t="s">
        <v>1025</v>
      </c>
      <c r="C272" s="4" t="s">
        <v>1026</v>
      </c>
      <c r="D272" s="12" t="s">
        <v>1023</v>
      </c>
      <c r="E272" s="12" t="s">
        <v>882</v>
      </c>
      <c r="F272" s="14">
        <v>67295</v>
      </c>
      <c r="G272" s="6" t="s">
        <v>57</v>
      </c>
      <c r="H272" s="18" t="s">
        <v>342</v>
      </c>
      <c r="I272" s="7">
        <v>7800000000</v>
      </c>
      <c r="J272" s="16" t="s">
        <v>1027</v>
      </c>
      <c r="K272" s="8" t="s">
        <v>1027</v>
      </c>
      <c r="L272" s="5"/>
      <c r="M272" s="6" t="s">
        <v>1028</v>
      </c>
      <c r="N272" s="6"/>
      <c r="O272" s="6"/>
      <c r="P272" s="6"/>
      <c r="W272" s="6"/>
      <c r="X272" s="6"/>
      <c r="Y272" s="6"/>
      <c r="Z272" s="6"/>
      <c r="AA272" s="6"/>
    </row>
    <row r="273" spans="1:27" ht="49.5">
      <c r="A273" s="1" t="s">
        <v>1012</v>
      </c>
      <c r="B273" s="3" t="s">
        <v>1029</v>
      </c>
      <c r="C273" s="4"/>
      <c r="D273" s="12" t="s">
        <v>1023</v>
      </c>
      <c r="E273" s="12" t="s">
        <v>882</v>
      </c>
      <c r="F273" s="14">
        <v>85140</v>
      </c>
      <c r="G273" s="6" t="s">
        <v>57</v>
      </c>
      <c r="H273" s="18" t="s">
        <v>1030</v>
      </c>
      <c r="I273" s="7">
        <v>9400000000</v>
      </c>
      <c r="J273" s="16" t="s">
        <v>1027</v>
      </c>
      <c r="K273" s="8" t="s">
        <v>1027</v>
      </c>
      <c r="L273" s="5"/>
      <c r="M273" s="6"/>
      <c r="N273" s="6"/>
      <c r="O273" s="6"/>
      <c r="P273" s="6"/>
      <c r="W273" s="6"/>
      <c r="X273" s="6"/>
      <c r="Y273" s="6"/>
      <c r="Z273" s="6"/>
      <c r="AA273" s="6"/>
    </row>
    <row r="274" spans="1:27" ht="297">
      <c r="A274" s="1" t="s">
        <v>1012</v>
      </c>
      <c r="B274" s="3" t="s">
        <v>1031</v>
      </c>
      <c r="C274" s="4" t="s">
        <v>1014</v>
      </c>
      <c r="D274" s="12" t="s">
        <v>1023</v>
      </c>
      <c r="E274" s="12" t="s">
        <v>882</v>
      </c>
      <c r="F274" s="14">
        <v>4279</v>
      </c>
      <c r="G274" s="6" t="s">
        <v>57</v>
      </c>
      <c r="H274" s="18" t="s">
        <v>342</v>
      </c>
      <c r="I274" s="7">
        <v>400000000</v>
      </c>
      <c r="J274" s="16">
        <v>2021</v>
      </c>
      <c r="K274" s="8">
        <v>2021</v>
      </c>
      <c r="L274" s="5"/>
      <c r="M274" s="6" t="s">
        <v>1032</v>
      </c>
      <c r="N274" s="6"/>
      <c r="O274" s="6"/>
      <c r="P274" s="6"/>
      <c r="W274" s="6"/>
      <c r="X274" s="6"/>
      <c r="Y274" s="6"/>
      <c r="Z274" s="6"/>
      <c r="AA274" s="6"/>
    </row>
    <row r="275" spans="1:27" ht="82.5">
      <c r="A275" s="1" t="s">
        <v>1012</v>
      </c>
      <c r="B275" s="3" t="s">
        <v>1033</v>
      </c>
      <c r="C275" s="4" t="s">
        <v>1034</v>
      </c>
      <c r="D275" s="12" t="s">
        <v>1023</v>
      </c>
      <c r="E275" s="12" t="s">
        <v>1035</v>
      </c>
      <c r="F275" s="14">
        <v>452635</v>
      </c>
      <c r="G275" s="6" t="s">
        <v>22</v>
      </c>
      <c r="H275" s="18" t="s">
        <v>22</v>
      </c>
      <c r="I275" s="7" t="s">
        <v>1036</v>
      </c>
      <c r="J275" s="16" t="s">
        <v>1036</v>
      </c>
      <c r="K275" s="8" t="s">
        <v>1036</v>
      </c>
      <c r="L275" s="5" t="s">
        <v>1023</v>
      </c>
      <c r="M275" s="6" t="s">
        <v>1037</v>
      </c>
      <c r="N275" s="6"/>
      <c r="O275" s="6"/>
      <c r="P275" s="6" t="s">
        <v>1036</v>
      </c>
      <c r="W275" s="6"/>
      <c r="X275" s="6"/>
      <c r="Y275" s="6"/>
      <c r="Z275" s="6"/>
      <c r="AA275" s="6"/>
    </row>
    <row r="276" spans="1:27" ht="297">
      <c r="A276" s="1" t="s">
        <v>1012</v>
      </c>
      <c r="B276" s="3" t="s">
        <v>1038</v>
      </c>
      <c r="C276" s="4" t="s">
        <v>1014</v>
      </c>
      <c r="D276" s="12" t="s">
        <v>1023</v>
      </c>
      <c r="E276" s="12" t="s">
        <v>1035</v>
      </c>
      <c r="F276" s="14">
        <v>5670</v>
      </c>
      <c r="G276" s="6" t="s">
        <v>22</v>
      </c>
      <c r="H276" s="18" t="s">
        <v>22</v>
      </c>
      <c r="I276" s="7">
        <v>400000000</v>
      </c>
      <c r="J276" s="16">
        <v>2021</v>
      </c>
      <c r="K276" s="8">
        <v>2021</v>
      </c>
      <c r="L276" s="5" t="s">
        <v>1023</v>
      </c>
      <c r="M276" s="6" t="s">
        <v>1032</v>
      </c>
      <c r="N276" s="6"/>
      <c r="O276" s="6"/>
      <c r="P276" s="6">
        <v>332</v>
      </c>
      <c r="W276" s="6"/>
      <c r="X276" s="6"/>
      <c r="Y276" s="6"/>
      <c r="Z276" s="6"/>
      <c r="AA276" s="6"/>
    </row>
    <row r="277" spans="1:27" ht="297">
      <c r="A277" s="1" t="s">
        <v>1012</v>
      </c>
      <c r="B277" s="3" t="s">
        <v>1039</v>
      </c>
      <c r="C277" s="4" t="s">
        <v>1014</v>
      </c>
      <c r="D277" s="12" t="s">
        <v>1015</v>
      </c>
      <c r="E277" s="12" t="s">
        <v>1035</v>
      </c>
      <c r="F277" s="14">
        <v>5444</v>
      </c>
      <c r="G277" s="6" t="s">
        <v>22</v>
      </c>
      <c r="H277" s="18" t="s">
        <v>593</v>
      </c>
      <c r="I277" s="7">
        <v>378000000</v>
      </c>
      <c r="J277" s="16" t="s">
        <v>1016</v>
      </c>
      <c r="K277" s="8" t="s">
        <v>1017</v>
      </c>
      <c r="L277" s="5" t="s">
        <v>1018</v>
      </c>
      <c r="M277" s="6" t="s">
        <v>1019</v>
      </c>
      <c r="N277" s="6" t="s">
        <v>1040</v>
      </c>
      <c r="O277" s="6" t="s">
        <v>1020</v>
      </c>
      <c r="P277" s="6">
        <v>332</v>
      </c>
      <c r="W277" s="6"/>
      <c r="X277" s="6"/>
      <c r="Y277" s="6"/>
      <c r="Z277" s="6"/>
      <c r="AA277" s="6"/>
    </row>
    <row r="278" spans="1:27" ht="297">
      <c r="A278" s="1" t="s">
        <v>1012</v>
      </c>
      <c r="B278" s="3" t="s">
        <v>1041</v>
      </c>
      <c r="C278" s="4" t="s">
        <v>1014</v>
      </c>
      <c r="D278" s="12" t="s">
        <v>1042</v>
      </c>
      <c r="E278" s="12" t="s">
        <v>882</v>
      </c>
      <c r="F278" s="14">
        <v>3431</v>
      </c>
      <c r="G278" s="6" t="s">
        <v>22</v>
      </c>
      <c r="H278" s="18" t="s">
        <v>593</v>
      </c>
      <c r="I278" s="7">
        <v>550000000</v>
      </c>
      <c r="J278" s="16" t="s">
        <v>622</v>
      </c>
      <c r="K278" s="8" t="s">
        <v>622</v>
      </c>
      <c r="L278" s="5" t="s">
        <v>1042</v>
      </c>
      <c r="M278" s="6" t="s">
        <v>1043</v>
      </c>
      <c r="N278" s="6"/>
      <c r="O278" s="6" t="s">
        <v>1020</v>
      </c>
      <c r="P278" s="6">
        <v>332</v>
      </c>
      <c r="W278" s="6"/>
      <c r="X278" s="6"/>
      <c r="Y278" s="6"/>
      <c r="Z278" s="6"/>
      <c r="AA278" s="6"/>
    </row>
    <row r="279" spans="1:27" ht="297">
      <c r="A279" s="1" t="s">
        <v>1012</v>
      </c>
      <c r="B279" s="3" t="s">
        <v>1044</v>
      </c>
      <c r="C279" s="4" t="s">
        <v>1014</v>
      </c>
      <c r="D279" s="12" t="s">
        <v>1045</v>
      </c>
      <c r="E279" s="12" t="s">
        <v>1035</v>
      </c>
      <c r="F279" s="14">
        <v>2147</v>
      </c>
      <c r="G279" s="6" t="s">
        <v>90</v>
      </c>
      <c r="H279" s="18" t="s">
        <v>572</v>
      </c>
      <c r="I279" s="7">
        <v>245000000</v>
      </c>
      <c r="J279" s="16" t="s">
        <v>1046</v>
      </c>
      <c r="K279" s="8">
        <v>43374</v>
      </c>
      <c r="L279" s="5" t="s">
        <v>1047</v>
      </c>
      <c r="M279" s="6" t="s">
        <v>1048</v>
      </c>
      <c r="N279" s="6"/>
      <c r="O279" s="6" t="s">
        <v>1020</v>
      </c>
      <c r="P279" s="6">
        <v>273.08999999999997</v>
      </c>
      <c r="W279" s="6"/>
      <c r="X279" s="6"/>
      <c r="Y279" s="6"/>
      <c r="Z279" s="6"/>
      <c r="AA279" s="6"/>
    </row>
    <row r="280" spans="1:27" ht="297">
      <c r="A280" s="1" t="s">
        <v>1012</v>
      </c>
      <c r="B280" s="3" t="s">
        <v>1049</v>
      </c>
      <c r="C280" s="4" t="s">
        <v>1014</v>
      </c>
      <c r="D280" s="12" t="s">
        <v>1050</v>
      </c>
      <c r="E280" s="12" t="s">
        <v>1035</v>
      </c>
      <c r="F280" s="14">
        <v>650</v>
      </c>
      <c r="G280" s="6" t="s">
        <v>90</v>
      </c>
      <c r="H280" s="18" t="s">
        <v>572</v>
      </c>
      <c r="I280" s="7">
        <v>949000000</v>
      </c>
      <c r="J280" s="16" t="s">
        <v>1051</v>
      </c>
      <c r="K280" s="8">
        <v>43435</v>
      </c>
      <c r="L280" s="5" t="s">
        <v>1052</v>
      </c>
      <c r="M280" s="6" t="s">
        <v>1053</v>
      </c>
      <c r="N280" s="6"/>
      <c r="O280" s="6" t="s">
        <v>1054</v>
      </c>
      <c r="P280" s="6">
        <v>595</v>
      </c>
      <c r="W280" s="6"/>
      <c r="X280" s="6"/>
      <c r="Y280" s="6"/>
      <c r="Z280" s="6"/>
      <c r="AA280" s="6"/>
    </row>
    <row r="281" spans="1:27" ht="297">
      <c r="A281" s="1" t="s">
        <v>1012</v>
      </c>
      <c r="B281" s="3" t="s">
        <v>1055</v>
      </c>
      <c r="C281" s="4" t="s">
        <v>1014</v>
      </c>
      <c r="D281" s="12" t="s">
        <v>1050</v>
      </c>
      <c r="E281" s="12" t="s">
        <v>1035</v>
      </c>
      <c r="F281" s="14">
        <v>650</v>
      </c>
      <c r="G281" s="6" t="s">
        <v>90</v>
      </c>
      <c r="H281" s="18" t="s">
        <v>572</v>
      </c>
      <c r="I281" s="7">
        <v>949000000</v>
      </c>
      <c r="J281" s="16" t="s">
        <v>1056</v>
      </c>
      <c r="K281" s="8">
        <v>43435</v>
      </c>
      <c r="L281" s="5" t="s">
        <v>1052</v>
      </c>
      <c r="M281" s="6" t="s">
        <v>1053</v>
      </c>
      <c r="N281" s="6"/>
      <c r="O281" s="6" t="s">
        <v>1054</v>
      </c>
      <c r="P281" s="6">
        <v>595</v>
      </c>
      <c r="W281" s="6"/>
      <c r="X281" s="6"/>
      <c r="Y281" s="6"/>
      <c r="Z281" s="6"/>
      <c r="AA281" s="6"/>
    </row>
    <row r="282" spans="1:27" s="20" customFormat="1" ht="16.5">
      <c r="A282" s="1" t="s">
        <v>1109</v>
      </c>
      <c r="B282" s="3" t="s">
        <v>1062</v>
      </c>
      <c r="C282" s="4" t="s">
        <v>1063</v>
      </c>
      <c r="D282" s="12" t="s">
        <v>1064</v>
      </c>
      <c r="E282" s="12" t="s">
        <v>1065</v>
      </c>
      <c r="F282" s="14">
        <v>198</v>
      </c>
      <c r="G282" s="6" t="s">
        <v>1066</v>
      </c>
      <c r="H282" s="18" t="s">
        <v>1067</v>
      </c>
      <c r="I282" s="7">
        <v>0</v>
      </c>
      <c r="J282" s="16">
        <v>0</v>
      </c>
      <c r="K282" s="8" t="s">
        <v>1068</v>
      </c>
      <c r="L282" s="5"/>
      <c r="M282" s="6"/>
      <c r="N282" s="6"/>
      <c r="O282" s="6"/>
      <c r="P282" s="6"/>
      <c r="W282" s="6"/>
      <c r="X282" s="6"/>
      <c r="Y282" s="6"/>
      <c r="Z282" s="6"/>
      <c r="AA282" s="6"/>
    </row>
    <row r="283" spans="1:27" s="20" customFormat="1" ht="181.5">
      <c r="A283" s="1" t="s">
        <v>1109</v>
      </c>
      <c r="B283" s="3" t="s">
        <v>1069</v>
      </c>
      <c r="C283" s="4" t="s">
        <v>1070</v>
      </c>
      <c r="D283" s="12" t="s">
        <v>1064</v>
      </c>
      <c r="E283" s="12" t="s">
        <v>1065</v>
      </c>
      <c r="F283" s="14">
        <v>80</v>
      </c>
      <c r="G283" s="6" t="s">
        <v>1066</v>
      </c>
      <c r="H283" s="18" t="s">
        <v>1066</v>
      </c>
      <c r="I283" s="7">
        <v>398109928.99000001</v>
      </c>
      <c r="J283" s="16">
        <v>398109928.85000002</v>
      </c>
      <c r="K283" s="8" t="s">
        <v>1071</v>
      </c>
      <c r="L283" s="5"/>
      <c r="M283" s="6"/>
      <c r="N283" s="6"/>
      <c r="O283" s="6"/>
      <c r="P283" s="6"/>
      <c r="W283" s="6"/>
      <c r="X283" s="6"/>
      <c r="Y283" s="6"/>
      <c r="Z283" s="6"/>
      <c r="AA283" s="6"/>
    </row>
    <row r="284" spans="1:27" s="20" customFormat="1" ht="33">
      <c r="A284" s="1" t="s">
        <v>1109</v>
      </c>
      <c r="B284" s="3" t="s">
        <v>1072</v>
      </c>
      <c r="C284" s="4" t="s">
        <v>1073</v>
      </c>
      <c r="D284" s="12" t="s">
        <v>1064</v>
      </c>
      <c r="E284" s="12" t="s">
        <v>1065</v>
      </c>
      <c r="F284" s="14">
        <v>557</v>
      </c>
      <c r="G284" s="6" t="s">
        <v>1066</v>
      </c>
      <c r="H284" s="18" t="s">
        <v>1066</v>
      </c>
      <c r="I284" s="7">
        <v>30747407.039999999</v>
      </c>
      <c r="J284" s="16">
        <v>14512071.82</v>
      </c>
      <c r="K284" s="8" t="s">
        <v>1074</v>
      </c>
      <c r="L284" s="5"/>
      <c r="M284" s="6"/>
      <c r="N284" s="6"/>
      <c r="O284" s="6"/>
      <c r="P284" s="6"/>
      <c r="W284" s="6"/>
      <c r="X284" s="6"/>
      <c r="Y284" s="6"/>
      <c r="Z284" s="6"/>
      <c r="AA284" s="6"/>
    </row>
    <row r="285" spans="1:27" s="20" customFormat="1" ht="181.5">
      <c r="A285" s="1" t="s">
        <v>1109</v>
      </c>
      <c r="B285" s="3" t="s">
        <v>1075</v>
      </c>
      <c r="C285" s="4" t="s">
        <v>1076</v>
      </c>
      <c r="D285" s="12" t="s">
        <v>1064</v>
      </c>
      <c r="E285" s="12" t="s">
        <v>1065</v>
      </c>
      <c r="F285" s="14">
        <v>624</v>
      </c>
      <c r="G285" s="6" t="s">
        <v>1066</v>
      </c>
      <c r="H285" s="18" t="s">
        <v>1066</v>
      </c>
      <c r="I285" s="7">
        <v>585636933.98000002</v>
      </c>
      <c r="J285" s="16">
        <v>585636933.95000005</v>
      </c>
      <c r="K285" s="8" t="s">
        <v>1071</v>
      </c>
      <c r="L285" s="5"/>
      <c r="M285" s="6"/>
      <c r="N285" s="6"/>
      <c r="O285" s="6"/>
      <c r="P285" s="6"/>
      <c r="W285" s="6"/>
      <c r="X285" s="6"/>
      <c r="Y285" s="6"/>
      <c r="Z285" s="6"/>
      <c r="AA285" s="6"/>
    </row>
    <row r="286" spans="1:27" s="20" customFormat="1" ht="132">
      <c r="A286" s="1" t="s">
        <v>1109</v>
      </c>
      <c r="B286" s="3" t="s">
        <v>1077</v>
      </c>
      <c r="C286" s="4" t="s">
        <v>1078</v>
      </c>
      <c r="D286" s="12" t="s">
        <v>1064</v>
      </c>
      <c r="E286" s="12" t="s">
        <v>1065</v>
      </c>
      <c r="F286" s="14">
        <v>70</v>
      </c>
      <c r="G286" s="6" t="s">
        <v>1066</v>
      </c>
      <c r="H286" s="18" t="s">
        <v>1066</v>
      </c>
      <c r="I286" s="7">
        <v>0</v>
      </c>
      <c r="J286" s="16">
        <v>0</v>
      </c>
      <c r="K286" s="8" t="s">
        <v>1068</v>
      </c>
      <c r="L286" s="5"/>
      <c r="M286" s="6"/>
      <c r="N286" s="6"/>
      <c r="O286" s="6"/>
      <c r="P286" s="6"/>
      <c r="W286" s="6"/>
      <c r="X286" s="6"/>
      <c r="Y286" s="6"/>
      <c r="Z286" s="6"/>
      <c r="AA286" s="6"/>
    </row>
    <row r="287" spans="1:27" s="20" customFormat="1" ht="115.5">
      <c r="A287" s="1" t="s">
        <v>1109</v>
      </c>
      <c r="B287" s="3" t="s">
        <v>1067</v>
      </c>
      <c r="C287" s="4" t="s">
        <v>1079</v>
      </c>
      <c r="D287" s="12" t="s">
        <v>1064</v>
      </c>
      <c r="E287" s="12" t="s">
        <v>1065</v>
      </c>
      <c r="F287" s="14">
        <v>318</v>
      </c>
      <c r="G287" s="6" t="s">
        <v>1066</v>
      </c>
      <c r="H287" s="18" t="s">
        <v>1067</v>
      </c>
      <c r="I287" s="7">
        <v>990680406</v>
      </c>
      <c r="J287" s="16">
        <v>757159757</v>
      </c>
      <c r="K287" s="8" t="s">
        <v>1071</v>
      </c>
      <c r="L287" s="5"/>
      <c r="M287" s="6"/>
      <c r="N287" s="6"/>
      <c r="O287" s="6"/>
      <c r="P287" s="6"/>
      <c r="W287" s="6"/>
      <c r="X287" s="6"/>
      <c r="Y287" s="6"/>
      <c r="Z287" s="6"/>
      <c r="AA287" s="6"/>
    </row>
    <row r="288" spans="1:27" s="20" customFormat="1" ht="16.5">
      <c r="A288" s="1" t="s">
        <v>1109</v>
      </c>
      <c r="B288" s="3" t="s">
        <v>1080</v>
      </c>
      <c r="C288" s="4" t="s">
        <v>1081</v>
      </c>
      <c r="D288" s="12" t="s">
        <v>1064</v>
      </c>
      <c r="E288" s="12" t="s">
        <v>1065</v>
      </c>
      <c r="F288" s="14">
        <v>89</v>
      </c>
      <c r="G288" s="6" t="s">
        <v>1066</v>
      </c>
      <c r="H288" s="18" t="s">
        <v>1082</v>
      </c>
      <c r="I288" s="7">
        <v>0</v>
      </c>
      <c r="J288" s="16">
        <v>0</v>
      </c>
      <c r="K288" s="8" t="s">
        <v>1068</v>
      </c>
      <c r="L288" s="5"/>
      <c r="M288" s="6"/>
      <c r="N288" s="6"/>
      <c r="O288" s="6"/>
      <c r="P288" s="6"/>
      <c r="W288" s="6"/>
      <c r="X288" s="6"/>
      <c r="Y288" s="6"/>
      <c r="Z288" s="6"/>
      <c r="AA288" s="6"/>
    </row>
    <row r="289" spans="1:27" s="20" customFormat="1" ht="16.5">
      <c r="A289" s="1" t="s">
        <v>1109</v>
      </c>
      <c r="B289" s="3" t="s">
        <v>1083</v>
      </c>
      <c r="C289" s="4" t="s">
        <v>1084</v>
      </c>
      <c r="D289" s="12" t="s">
        <v>1064</v>
      </c>
      <c r="E289" s="12" t="s">
        <v>1065</v>
      </c>
      <c r="F289" s="14">
        <v>207</v>
      </c>
      <c r="G289" s="6" t="s">
        <v>1066</v>
      </c>
      <c r="H289" s="18" t="s">
        <v>1085</v>
      </c>
      <c r="I289" s="7">
        <v>9717485</v>
      </c>
      <c r="J289" s="16">
        <v>9717485</v>
      </c>
      <c r="K289" s="8" t="s">
        <v>1086</v>
      </c>
      <c r="L289" s="5"/>
      <c r="M289" s="6"/>
      <c r="N289" s="6"/>
      <c r="O289" s="6"/>
      <c r="P289" s="6"/>
      <c r="W289" s="6"/>
      <c r="X289" s="6"/>
      <c r="Y289" s="6"/>
      <c r="Z289" s="6"/>
      <c r="AA289" s="6"/>
    </row>
    <row r="290" spans="1:27" s="20" customFormat="1" ht="264">
      <c r="A290" s="1" t="s">
        <v>1109</v>
      </c>
      <c r="B290" s="3" t="s">
        <v>1087</v>
      </c>
      <c r="C290" s="4" t="s">
        <v>1088</v>
      </c>
      <c r="D290" s="12" t="s">
        <v>1064</v>
      </c>
      <c r="E290" s="12" t="s">
        <v>1065</v>
      </c>
      <c r="F290" s="14">
        <v>104</v>
      </c>
      <c r="G290" s="6" t="s">
        <v>1066</v>
      </c>
      <c r="H290" s="18" t="s">
        <v>1085</v>
      </c>
      <c r="I290" s="7">
        <v>534952034.31999999</v>
      </c>
      <c r="J290" s="16">
        <v>536954128.67299998</v>
      </c>
      <c r="K290" s="8" t="s">
        <v>1071</v>
      </c>
      <c r="L290" s="5"/>
      <c r="M290" s="6"/>
      <c r="N290" s="6"/>
      <c r="O290" s="6"/>
      <c r="P290" s="6"/>
      <c r="W290" s="6"/>
      <c r="X290" s="6"/>
      <c r="Y290" s="6"/>
      <c r="Z290" s="6"/>
      <c r="AA290" s="6"/>
    </row>
    <row r="291" spans="1:27" s="20" customFormat="1" ht="148.5">
      <c r="A291" s="1" t="s">
        <v>1109</v>
      </c>
      <c r="B291" s="3" t="s">
        <v>1089</v>
      </c>
      <c r="C291" s="4" t="s">
        <v>1090</v>
      </c>
      <c r="D291" s="12" t="s">
        <v>1064</v>
      </c>
      <c r="E291" s="12" t="s">
        <v>1065</v>
      </c>
      <c r="F291" s="14">
        <v>169</v>
      </c>
      <c r="G291" s="6" t="s">
        <v>1066</v>
      </c>
      <c r="H291" s="18" t="s">
        <v>1085</v>
      </c>
      <c r="I291" s="7">
        <v>441155017.76999998</v>
      </c>
      <c r="J291" s="16">
        <v>441155018</v>
      </c>
      <c r="K291" s="8"/>
      <c r="L291" s="5"/>
      <c r="M291" s="6"/>
      <c r="N291" s="6"/>
      <c r="O291" s="6"/>
      <c r="P291" s="6"/>
      <c r="W291" s="6"/>
      <c r="X291" s="6"/>
      <c r="Y291" s="6"/>
      <c r="Z291" s="6"/>
      <c r="AA291" s="6"/>
    </row>
    <row r="292" spans="1:27" s="20" customFormat="1" ht="264">
      <c r="A292" s="1" t="s">
        <v>1109</v>
      </c>
      <c r="B292" s="3" t="s">
        <v>1091</v>
      </c>
      <c r="C292" s="4" t="s">
        <v>1092</v>
      </c>
      <c r="D292" s="12" t="s">
        <v>1064</v>
      </c>
      <c r="E292" s="12" t="s">
        <v>1065</v>
      </c>
      <c r="F292" s="14">
        <v>132</v>
      </c>
      <c r="G292" s="6" t="s">
        <v>1066</v>
      </c>
      <c r="H292" s="18" t="s">
        <v>1093</v>
      </c>
      <c r="I292" s="7">
        <v>0</v>
      </c>
      <c r="J292" s="16">
        <v>0</v>
      </c>
      <c r="K292" s="8" t="s">
        <v>1094</v>
      </c>
      <c r="L292" s="5"/>
      <c r="M292" s="6"/>
      <c r="N292" s="6"/>
      <c r="O292" s="6"/>
      <c r="P292" s="6"/>
      <c r="W292" s="6"/>
      <c r="X292" s="6"/>
      <c r="Y292" s="6"/>
      <c r="Z292" s="6"/>
      <c r="AA292" s="6"/>
    </row>
    <row r="293" spans="1:27" s="20" customFormat="1" ht="264">
      <c r="A293" s="1" t="s">
        <v>1109</v>
      </c>
      <c r="B293" s="3" t="s">
        <v>1095</v>
      </c>
      <c r="C293" s="4" t="s">
        <v>1096</v>
      </c>
      <c r="D293" s="12" t="s">
        <v>1064</v>
      </c>
      <c r="E293" s="12" t="s">
        <v>1065</v>
      </c>
      <c r="F293" s="14">
        <v>298</v>
      </c>
      <c r="G293" s="6" t="s">
        <v>1066</v>
      </c>
      <c r="H293" s="18" t="s">
        <v>1085</v>
      </c>
      <c r="I293" s="7">
        <v>1093211797.75</v>
      </c>
      <c r="J293" s="16">
        <v>55144477.030000001</v>
      </c>
      <c r="K293" s="8" t="s">
        <v>1086</v>
      </c>
      <c r="L293" s="5"/>
      <c r="M293" s="6"/>
      <c r="N293" s="6"/>
      <c r="O293" s="6"/>
      <c r="P293" s="6"/>
      <c r="W293" s="6"/>
      <c r="X293" s="6"/>
      <c r="Y293" s="6"/>
      <c r="Z293" s="6"/>
      <c r="AA293" s="6"/>
    </row>
    <row r="294" spans="1:27" s="20" customFormat="1" ht="409.5">
      <c r="A294" s="1" t="s">
        <v>1109</v>
      </c>
      <c r="B294" s="3" t="s">
        <v>1097</v>
      </c>
      <c r="C294" s="4" t="s">
        <v>1098</v>
      </c>
      <c r="D294" s="12" t="s">
        <v>1064</v>
      </c>
      <c r="E294" s="12" t="s">
        <v>1065</v>
      </c>
      <c r="F294" s="14">
        <v>359</v>
      </c>
      <c r="G294" s="6" t="s">
        <v>1066</v>
      </c>
      <c r="H294" s="18" t="s">
        <v>1066</v>
      </c>
      <c r="I294" s="7">
        <v>522531136.51906967</v>
      </c>
      <c r="J294" s="16">
        <v>0</v>
      </c>
      <c r="K294" s="8" t="s">
        <v>1068</v>
      </c>
      <c r="L294" s="5"/>
      <c r="M294" s="6"/>
      <c r="N294" s="6"/>
      <c r="O294" s="6"/>
      <c r="P294" s="6"/>
      <c r="W294" s="6"/>
      <c r="X294" s="6"/>
      <c r="Y294" s="6"/>
      <c r="Z294" s="6"/>
      <c r="AA294" s="6"/>
    </row>
    <row r="295" spans="1:27" s="20" customFormat="1" ht="33">
      <c r="A295" s="1" t="s">
        <v>1109</v>
      </c>
      <c r="B295" s="3" t="s">
        <v>1099</v>
      </c>
      <c r="C295" s="4" t="s">
        <v>1100</v>
      </c>
      <c r="D295" s="12" t="s">
        <v>1064</v>
      </c>
      <c r="E295" s="12" t="s">
        <v>1065</v>
      </c>
      <c r="F295" s="14">
        <v>434</v>
      </c>
      <c r="G295" s="6" t="s">
        <v>1066</v>
      </c>
      <c r="H295" s="18" t="s">
        <v>1093</v>
      </c>
      <c r="I295" s="7">
        <v>355378026.60000002</v>
      </c>
      <c r="J295" s="16">
        <v>0</v>
      </c>
      <c r="K295" s="8" t="s">
        <v>1068</v>
      </c>
      <c r="L295" s="5"/>
      <c r="M295" s="6"/>
      <c r="N295" s="6"/>
      <c r="O295" s="6"/>
      <c r="P295" s="6"/>
      <c r="W295" s="6"/>
      <c r="X295" s="6"/>
      <c r="Y295" s="6"/>
      <c r="Z295" s="6"/>
      <c r="AA295" s="6"/>
    </row>
    <row r="296" spans="1:27" s="20" customFormat="1" ht="33">
      <c r="A296" s="1" t="s">
        <v>1109</v>
      </c>
      <c r="B296" s="3" t="s">
        <v>1099</v>
      </c>
      <c r="C296" s="4" t="s">
        <v>1101</v>
      </c>
      <c r="D296" s="12" t="s">
        <v>1064</v>
      </c>
      <c r="E296" s="12" t="s">
        <v>1065</v>
      </c>
      <c r="F296" s="14">
        <v>434</v>
      </c>
      <c r="G296" s="6" t="s">
        <v>1066</v>
      </c>
      <c r="H296" s="18" t="s">
        <v>1093</v>
      </c>
      <c r="I296" s="7">
        <v>0</v>
      </c>
      <c r="J296" s="16">
        <v>0</v>
      </c>
      <c r="K296" s="8" t="s">
        <v>1086</v>
      </c>
      <c r="L296" s="5"/>
      <c r="M296" s="6"/>
      <c r="N296" s="6"/>
      <c r="O296" s="6"/>
      <c r="P296" s="6"/>
      <c r="W296" s="6"/>
      <c r="X296" s="6"/>
      <c r="Y296" s="6"/>
      <c r="Z296" s="6"/>
      <c r="AA296" s="6"/>
    </row>
    <row r="297" spans="1:27" s="20" customFormat="1" ht="33">
      <c r="A297" s="1" t="s">
        <v>1109</v>
      </c>
      <c r="B297" s="3" t="s">
        <v>1099</v>
      </c>
      <c r="C297" s="4" t="s">
        <v>1102</v>
      </c>
      <c r="D297" s="12" t="s">
        <v>1064</v>
      </c>
      <c r="E297" s="12" t="s">
        <v>1065</v>
      </c>
      <c r="F297" s="14">
        <v>434</v>
      </c>
      <c r="G297" s="6" t="s">
        <v>1066</v>
      </c>
      <c r="H297" s="18" t="s">
        <v>1093</v>
      </c>
      <c r="I297" s="7">
        <v>0</v>
      </c>
      <c r="J297" s="16">
        <v>0</v>
      </c>
      <c r="K297" s="8" t="s">
        <v>1094</v>
      </c>
      <c r="L297" s="5"/>
      <c r="M297" s="6"/>
      <c r="N297" s="6"/>
      <c r="O297" s="6"/>
      <c r="P297" s="6"/>
      <c r="W297" s="6"/>
      <c r="X297" s="6"/>
      <c r="Y297" s="6"/>
      <c r="Z297" s="6"/>
      <c r="AA297" s="6"/>
    </row>
    <row r="298" spans="1:27" s="20" customFormat="1" ht="16.5">
      <c r="A298" s="1" t="s">
        <v>1109</v>
      </c>
      <c r="B298" s="3" t="s">
        <v>1103</v>
      </c>
      <c r="C298" s="4" t="s">
        <v>1104</v>
      </c>
      <c r="D298" s="12" t="s">
        <v>1064</v>
      </c>
      <c r="E298" s="12" t="s">
        <v>1065</v>
      </c>
      <c r="F298" s="14">
        <v>27</v>
      </c>
      <c r="G298" s="6" t="s">
        <v>1066</v>
      </c>
      <c r="H298" s="18" t="s">
        <v>1093</v>
      </c>
      <c r="I298" s="7">
        <v>0</v>
      </c>
      <c r="J298" s="16">
        <v>0</v>
      </c>
      <c r="K298" s="8" t="s">
        <v>1068</v>
      </c>
      <c r="L298" s="5"/>
      <c r="M298" s="6"/>
      <c r="N298" s="6"/>
      <c r="O298" s="6"/>
      <c r="P298" s="6"/>
      <c r="W298" s="6"/>
      <c r="X298" s="6"/>
      <c r="Y298" s="6"/>
      <c r="Z298" s="6"/>
      <c r="AA298" s="6"/>
    </row>
    <row r="299" spans="1:27" s="20" customFormat="1" ht="82.5">
      <c r="A299" s="1" t="s">
        <v>1109</v>
      </c>
      <c r="B299" s="3" t="s">
        <v>1105</v>
      </c>
      <c r="C299" s="4" t="s">
        <v>1106</v>
      </c>
      <c r="D299" s="12" t="s">
        <v>1064</v>
      </c>
      <c r="E299" s="12" t="s">
        <v>1065</v>
      </c>
      <c r="F299" s="14">
        <v>442</v>
      </c>
      <c r="G299" s="6" t="s">
        <v>1066</v>
      </c>
      <c r="H299" s="18" t="s">
        <v>1066</v>
      </c>
      <c r="I299" s="7">
        <v>592060853.99000001</v>
      </c>
      <c r="J299" s="16">
        <v>161256000</v>
      </c>
      <c r="K299" s="8" t="s">
        <v>1068</v>
      </c>
      <c r="L299" s="5"/>
      <c r="M299" s="6"/>
      <c r="N299" s="6"/>
      <c r="O299" s="6"/>
      <c r="P299" s="6"/>
      <c r="W299" s="6"/>
      <c r="X299" s="6"/>
      <c r="Y299" s="6"/>
      <c r="Z299" s="6"/>
      <c r="AA299" s="6"/>
    </row>
    <row r="300" spans="1:27" s="20" customFormat="1" ht="99">
      <c r="A300" s="1" t="s">
        <v>1109</v>
      </c>
      <c r="B300" s="3" t="s">
        <v>1107</v>
      </c>
      <c r="C300" s="4" t="s">
        <v>1108</v>
      </c>
      <c r="D300" s="12" t="s">
        <v>1064</v>
      </c>
      <c r="E300" s="12" t="s">
        <v>1065</v>
      </c>
      <c r="F300" s="14">
        <v>821</v>
      </c>
      <c r="G300" s="6" t="s">
        <v>1066</v>
      </c>
      <c r="H300" s="18" t="s">
        <v>1066</v>
      </c>
      <c r="I300" s="7">
        <v>1819676699</v>
      </c>
      <c r="J300" s="16">
        <v>1684871783.9200001</v>
      </c>
      <c r="K300" s="8" t="s">
        <v>1071</v>
      </c>
      <c r="L300" s="5"/>
      <c r="M300" s="6"/>
      <c r="N300" s="6"/>
      <c r="O300" s="6"/>
      <c r="P300" s="6"/>
      <c r="W300" s="6"/>
      <c r="X300" s="6"/>
      <c r="Y300" s="6"/>
      <c r="Z300" s="6"/>
      <c r="AA300" s="6"/>
    </row>
    <row r="301" spans="1:27" s="20" customFormat="1" ht="16.5">
      <c r="A301" s="1" t="s">
        <v>1109</v>
      </c>
      <c r="B301" s="3" t="s">
        <v>1110</v>
      </c>
      <c r="C301" s="4" t="s">
        <v>1081</v>
      </c>
      <c r="D301" s="12" t="s">
        <v>1064</v>
      </c>
      <c r="E301" s="12" t="s">
        <v>1065</v>
      </c>
      <c r="F301" s="14">
        <v>125</v>
      </c>
      <c r="G301" s="6" t="s">
        <v>1111</v>
      </c>
      <c r="H301" s="18" t="s">
        <v>883</v>
      </c>
      <c r="I301" s="7">
        <v>0</v>
      </c>
      <c r="J301" s="16"/>
      <c r="K301" s="8"/>
      <c r="L301" s="5"/>
      <c r="M301" s="6"/>
      <c r="N301" s="6"/>
      <c r="O301" s="6"/>
      <c r="P301" s="6"/>
      <c r="W301" s="6"/>
      <c r="X301" s="6"/>
      <c r="Y301" s="6"/>
      <c r="Z301" s="6"/>
      <c r="AA301" s="6"/>
    </row>
    <row r="302" spans="1:27" s="20" customFormat="1" ht="82.5">
      <c r="A302" s="1" t="s">
        <v>1109</v>
      </c>
      <c r="B302" s="3" t="s">
        <v>1112</v>
      </c>
      <c r="C302" s="4" t="s">
        <v>1113</v>
      </c>
      <c r="D302" s="12" t="s">
        <v>1064</v>
      </c>
      <c r="E302" s="12" t="s">
        <v>1065</v>
      </c>
      <c r="F302" s="14">
        <v>71</v>
      </c>
      <c r="G302" s="6" t="s">
        <v>1111</v>
      </c>
      <c r="H302" s="18" t="s">
        <v>1114</v>
      </c>
      <c r="I302" s="7">
        <v>537411863.09000003</v>
      </c>
      <c r="J302" s="16"/>
      <c r="K302" s="8"/>
      <c r="L302" s="5"/>
      <c r="M302" s="6"/>
      <c r="N302" s="6"/>
      <c r="O302" s="6"/>
      <c r="P302" s="6"/>
      <c r="W302" s="6"/>
      <c r="X302" s="6"/>
      <c r="Y302" s="6"/>
      <c r="Z302" s="6"/>
      <c r="AA302" s="6"/>
    </row>
    <row r="303" spans="1:27" s="20" customFormat="1" ht="363">
      <c r="A303" s="1" t="s">
        <v>1109</v>
      </c>
      <c r="B303" s="3" t="s">
        <v>1115</v>
      </c>
      <c r="C303" s="4" t="s">
        <v>1116</v>
      </c>
      <c r="D303" s="12" t="s">
        <v>1064</v>
      </c>
      <c r="E303" s="12" t="s">
        <v>1065</v>
      </c>
      <c r="F303" s="14">
        <v>352</v>
      </c>
      <c r="G303" s="6" t="s">
        <v>1111</v>
      </c>
      <c r="H303" s="18" t="s">
        <v>1117</v>
      </c>
      <c r="I303" s="7">
        <v>282695857.60000002</v>
      </c>
      <c r="J303" s="16"/>
      <c r="K303" s="8"/>
      <c r="L303" s="5"/>
      <c r="M303" s="6"/>
      <c r="N303" s="6"/>
      <c r="O303" s="6"/>
      <c r="P303" s="6"/>
      <c r="W303" s="6"/>
      <c r="X303" s="6"/>
      <c r="Y303" s="6"/>
      <c r="Z303" s="6"/>
      <c r="AA303" s="6"/>
    </row>
    <row r="304" spans="1:27" s="20" customFormat="1" ht="313.5">
      <c r="A304" s="1" t="s">
        <v>1109</v>
      </c>
      <c r="B304" s="3" t="s">
        <v>1118</v>
      </c>
      <c r="C304" s="4" t="s">
        <v>1119</v>
      </c>
      <c r="D304" s="12" t="s">
        <v>1064</v>
      </c>
      <c r="E304" s="12" t="s">
        <v>1065</v>
      </c>
      <c r="F304" s="14">
        <v>11</v>
      </c>
      <c r="G304" s="6" t="s">
        <v>1111</v>
      </c>
      <c r="H304" s="18" t="s">
        <v>883</v>
      </c>
      <c r="I304" s="7">
        <v>247803418.99000001</v>
      </c>
      <c r="J304" s="16"/>
      <c r="K304" s="8"/>
      <c r="L304" s="5"/>
      <c r="M304" s="6"/>
      <c r="N304" s="6"/>
      <c r="O304" s="6"/>
      <c r="P304" s="6"/>
      <c r="W304" s="6"/>
      <c r="X304" s="6"/>
      <c r="Y304" s="6"/>
      <c r="Z304" s="6"/>
      <c r="AA304" s="6"/>
    </row>
    <row r="305" spans="1:27" s="20" customFormat="1" ht="16.5">
      <c r="A305" s="1" t="s">
        <v>1109</v>
      </c>
      <c r="B305" s="3" t="s">
        <v>1120</v>
      </c>
      <c r="C305" s="4" t="s">
        <v>1121</v>
      </c>
      <c r="D305" s="12" t="s">
        <v>1064</v>
      </c>
      <c r="E305" s="12" t="s">
        <v>1065</v>
      </c>
      <c r="F305" s="14">
        <v>722</v>
      </c>
      <c r="G305" s="6" t="s">
        <v>1111</v>
      </c>
      <c r="H305" s="18" t="s">
        <v>1111</v>
      </c>
      <c r="I305" s="7">
        <v>0</v>
      </c>
      <c r="J305" s="16"/>
      <c r="K305" s="8"/>
      <c r="L305" s="5"/>
      <c r="M305" s="6"/>
      <c r="N305" s="6"/>
      <c r="O305" s="6"/>
      <c r="P305" s="6"/>
      <c r="W305" s="6"/>
      <c r="X305" s="6"/>
      <c r="Y305" s="6"/>
      <c r="Z305" s="6"/>
      <c r="AA305" s="6"/>
    </row>
    <row r="306" spans="1:27" s="20" customFormat="1" ht="214.5">
      <c r="A306" s="1" t="s">
        <v>1109</v>
      </c>
      <c r="B306" s="3" t="s">
        <v>1122</v>
      </c>
      <c r="C306" s="4" t="s">
        <v>1123</v>
      </c>
      <c r="D306" s="12" t="s">
        <v>1064</v>
      </c>
      <c r="E306" s="12" t="s">
        <v>1065</v>
      </c>
      <c r="F306" s="14">
        <v>220</v>
      </c>
      <c r="G306" s="6" t="s">
        <v>1111</v>
      </c>
      <c r="H306" s="18" t="s">
        <v>883</v>
      </c>
      <c r="I306" s="7">
        <v>569875365.55999994</v>
      </c>
      <c r="J306" s="16"/>
      <c r="K306" s="8"/>
      <c r="L306" s="5"/>
      <c r="M306" s="6"/>
      <c r="N306" s="6"/>
      <c r="O306" s="6"/>
      <c r="P306" s="6"/>
      <c r="W306" s="6"/>
      <c r="X306" s="6"/>
      <c r="Y306" s="6"/>
      <c r="Z306" s="6"/>
      <c r="AA306" s="6"/>
    </row>
    <row r="307" spans="1:27" s="20" customFormat="1" ht="181.5">
      <c r="A307" s="1" t="s">
        <v>1109</v>
      </c>
      <c r="B307" s="3" t="s">
        <v>1124</v>
      </c>
      <c r="C307" s="4" t="s">
        <v>1125</v>
      </c>
      <c r="D307" s="12" t="s">
        <v>1064</v>
      </c>
      <c r="E307" s="12" t="s">
        <v>1065</v>
      </c>
      <c r="F307" s="14">
        <v>258</v>
      </c>
      <c r="G307" s="6" t="s">
        <v>1111</v>
      </c>
      <c r="H307" s="18" t="s">
        <v>1111</v>
      </c>
      <c r="I307" s="7">
        <v>880984139.83000004</v>
      </c>
      <c r="J307" s="16"/>
      <c r="K307" s="8"/>
      <c r="L307" s="5"/>
      <c r="M307" s="6"/>
      <c r="N307" s="6"/>
      <c r="O307" s="6"/>
      <c r="P307" s="6"/>
      <c r="W307" s="6"/>
      <c r="X307" s="6"/>
      <c r="Y307" s="6"/>
      <c r="Z307" s="6"/>
      <c r="AA307" s="6"/>
    </row>
    <row r="308" spans="1:27" s="20" customFormat="1" ht="33">
      <c r="A308" s="1" t="s">
        <v>1109</v>
      </c>
      <c r="B308" s="3" t="s">
        <v>1126</v>
      </c>
      <c r="C308" s="4" t="s">
        <v>1104</v>
      </c>
      <c r="D308" s="12" t="s">
        <v>1064</v>
      </c>
      <c r="E308" s="12" t="s">
        <v>1065</v>
      </c>
      <c r="F308" s="14">
        <v>677</v>
      </c>
      <c r="G308" s="6" t="s">
        <v>1111</v>
      </c>
      <c r="H308" s="18" t="s">
        <v>1111</v>
      </c>
      <c r="I308" s="7">
        <v>0</v>
      </c>
      <c r="J308" s="16"/>
      <c r="K308" s="8"/>
      <c r="L308" s="5"/>
      <c r="M308" s="6"/>
      <c r="N308" s="6"/>
      <c r="O308" s="6"/>
      <c r="P308" s="6"/>
      <c r="W308" s="6"/>
      <c r="X308" s="6"/>
      <c r="Y308" s="6"/>
      <c r="Z308" s="6"/>
      <c r="AA308" s="6"/>
    </row>
    <row r="309" spans="1:27" s="20" customFormat="1" ht="16.5">
      <c r="A309" s="1" t="s">
        <v>1109</v>
      </c>
      <c r="B309" s="3" t="s">
        <v>1127</v>
      </c>
      <c r="C309" s="4" t="s">
        <v>1104</v>
      </c>
      <c r="D309" s="12" t="s">
        <v>1064</v>
      </c>
      <c r="E309" s="12" t="s">
        <v>1065</v>
      </c>
      <c r="F309" s="14">
        <v>53</v>
      </c>
      <c r="G309" s="6" t="s">
        <v>1111</v>
      </c>
      <c r="H309" s="18" t="s">
        <v>883</v>
      </c>
      <c r="I309" s="7">
        <v>0</v>
      </c>
      <c r="J309" s="16"/>
      <c r="K309" s="8"/>
      <c r="L309" s="5"/>
      <c r="M309" s="6"/>
      <c r="N309" s="6"/>
      <c r="O309" s="6"/>
      <c r="P309" s="6"/>
      <c r="W309" s="6"/>
      <c r="X309" s="6"/>
      <c r="Y309" s="6"/>
      <c r="Z309" s="6"/>
      <c r="AA309" s="6"/>
    </row>
    <row r="310" spans="1:27" s="20" customFormat="1" ht="16.5">
      <c r="A310" s="1" t="s">
        <v>1109</v>
      </c>
      <c r="B310" s="3" t="s">
        <v>1128</v>
      </c>
      <c r="C310" s="4" t="s">
        <v>1063</v>
      </c>
      <c r="D310" s="12" t="s">
        <v>1064</v>
      </c>
      <c r="E310" s="12" t="s">
        <v>1065</v>
      </c>
      <c r="F310" s="14">
        <v>61</v>
      </c>
      <c r="G310" s="6" t="s">
        <v>1111</v>
      </c>
      <c r="H310" s="18" t="s">
        <v>1117</v>
      </c>
      <c r="I310" s="7">
        <v>0</v>
      </c>
      <c r="J310" s="16"/>
      <c r="K310" s="8"/>
      <c r="L310" s="5"/>
      <c r="M310" s="6"/>
      <c r="N310" s="6"/>
      <c r="O310" s="6"/>
      <c r="P310" s="6"/>
      <c r="W310" s="6"/>
      <c r="X310" s="6"/>
      <c r="Y310" s="6"/>
      <c r="Z310" s="6"/>
      <c r="AA310" s="6"/>
    </row>
    <row r="311" spans="1:27" s="20" customFormat="1" ht="132">
      <c r="A311" s="1" t="s">
        <v>1109</v>
      </c>
      <c r="B311" s="3" t="s">
        <v>1129</v>
      </c>
      <c r="C311" s="4" t="s">
        <v>1130</v>
      </c>
      <c r="D311" s="12" t="s">
        <v>1064</v>
      </c>
      <c r="E311" s="12" t="s">
        <v>1065</v>
      </c>
      <c r="F311" s="14">
        <v>89</v>
      </c>
      <c r="G311" s="6" t="s">
        <v>1111</v>
      </c>
      <c r="H311" s="18" t="s">
        <v>1117</v>
      </c>
      <c r="I311" s="7">
        <v>278489152.38999999</v>
      </c>
      <c r="J311" s="16"/>
      <c r="K311" s="8"/>
      <c r="L311" s="5"/>
      <c r="M311" s="6"/>
      <c r="N311" s="6"/>
      <c r="O311" s="6"/>
      <c r="P311" s="6"/>
      <c r="W311" s="6"/>
      <c r="X311" s="6"/>
      <c r="Y311" s="6"/>
      <c r="Z311" s="6"/>
      <c r="AA311" s="6"/>
    </row>
    <row r="312" spans="1:27" s="20" customFormat="1" ht="82.5">
      <c r="A312" s="1" t="s">
        <v>1109</v>
      </c>
      <c r="B312" s="3" t="s">
        <v>1131</v>
      </c>
      <c r="C312" s="4" t="s">
        <v>1132</v>
      </c>
      <c r="D312" s="12" t="s">
        <v>1064</v>
      </c>
      <c r="E312" s="12" t="s">
        <v>1065</v>
      </c>
      <c r="F312" s="14">
        <v>599</v>
      </c>
      <c r="G312" s="6" t="s">
        <v>1111</v>
      </c>
      <c r="H312" s="18" t="s">
        <v>1111</v>
      </c>
      <c r="I312" s="7">
        <v>1201314815.49</v>
      </c>
      <c r="J312" s="16"/>
      <c r="K312" s="8"/>
      <c r="L312" s="5"/>
      <c r="M312" s="6"/>
      <c r="N312" s="6"/>
      <c r="O312" s="6"/>
      <c r="P312" s="6"/>
      <c r="W312" s="6"/>
      <c r="X312" s="6"/>
      <c r="Y312" s="6"/>
      <c r="Z312" s="6"/>
      <c r="AA312" s="6"/>
    </row>
    <row r="313" spans="1:27" s="20" customFormat="1" ht="16.5">
      <c r="A313" s="1" t="s">
        <v>1109</v>
      </c>
      <c r="B313" s="3" t="s">
        <v>1133</v>
      </c>
      <c r="C313" s="4" t="s">
        <v>1063</v>
      </c>
      <c r="D313" s="12" t="s">
        <v>1064</v>
      </c>
      <c r="E313" s="12" t="s">
        <v>1065</v>
      </c>
      <c r="F313" s="14">
        <v>253</v>
      </c>
      <c r="G313" s="6" t="s">
        <v>1111</v>
      </c>
      <c r="H313" s="18" t="s">
        <v>883</v>
      </c>
      <c r="I313" s="7">
        <v>0</v>
      </c>
      <c r="J313" s="16"/>
      <c r="K313" s="8"/>
      <c r="L313" s="5"/>
      <c r="M313" s="6"/>
      <c r="N313" s="6"/>
      <c r="O313" s="6"/>
      <c r="P313" s="6"/>
      <c r="W313" s="6"/>
      <c r="X313" s="6"/>
      <c r="Y313" s="6"/>
      <c r="Z313" s="6"/>
      <c r="AA313" s="6"/>
    </row>
    <row r="314" spans="1:27" s="20" customFormat="1" ht="99">
      <c r="A314" s="1" t="s">
        <v>1109</v>
      </c>
      <c r="B314" s="3" t="s">
        <v>1114</v>
      </c>
      <c r="C314" s="4" t="s">
        <v>1134</v>
      </c>
      <c r="D314" s="12" t="s">
        <v>1064</v>
      </c>
      <c r="E314" s="12" t="s">
        <v>1065</v>
      </c>
      <c r="F314" s="14">
        <v>138</v>
      </c>
      <c r="G314" s="6" t="s">
        <v>1111</v>
      </c>
      <c r="H314" s="18" t="s">
        <v>1114</v>
      </c>
      <c r="I314" s="7">
        <v>416013561</v>
      </c>
      <c r="J314" s="16"/>
      <c r="K314" s="8"/>
      <c r="L314" s="5"/>
      <c r="M314" s="6"/>
      <c r="N314" s="6"/>
      <c r="O314" s="6"/>
      <c r="P314" s="6"/>
      <c r="W314" s="6"/>
      <c r="X314" s="6"/>
      <c r="Y314" s="6"/>
      <c r="Z314" s="6"/>
      <c r="AA314" s="6"/>
    </row>
    <row r="315" spans="1:27" s="20" customFormat="1" ht="16.5">
      <c r="A315" s="1" t="s">
        <v>1109</v>
      </c>
      <c r="B315" s="3" t="s">
        <v>1114</v>
      </c>
      <c r="C315" s="4" t="s">
        <v>1104</v>
      </c>
      <c r="D315" s="12" t="s">
        <v>1064</v>
      </c>
      <c r="E315" s="12" t="s">
        <v>1065</v>
      </c>
      <c r="F315" s="14">
        <v>134</v>
      </c>
      <c r="G315" s="6" t="s">
        <v>1111</v>
      </c>
      <c r="H315" s="18" t="s">
        <v>1114</v>
      </c>
      <c r="I315" s="7">
        <v>0</v>
      </c>
      <c r="J315" s="16"/>
      <c r="K315" s="8"/>
      <c r="L315" s="5"/>
      <c r="M315" s="6"/>
      <c r="N315" s="6"/>
      <c r="O315" s="6"/>
      <c r="P315" s="6"/>
      <c r="W315" s="6"/>
      <c r="X315" s="6"/>
      <c r="Y315" s="6"/>
      <c r="Z315" s="6"/>
      <c r="AA315" s="6"/>
    </row>
    <row r="316" spans="1:27" s="20" customFormat="1" ht="16.5">
      <c r="A316" s="1" t="s">
        <v>1109</v>
      </c>
      <c r="B316" s="3" t="s">
        <v>1135</v>
      </c>
      <c r="C316" s="4" t="s">
        <v>1063</v>
      </c>
      <c r="D316" s="12" t="s">
        <v>1064</v>
      </c>
      <c r="E316" s="12" t="s">
        <v>1065</v>
      </c>
      <c r="F316" s="14">
        <v>104</v>
      </c>
      <c r="G316" s="6" t="s">
        <v>1111</v>
      </c>
      <c r="H316" s="18" t="s">
        <v>1117</v>
      </c>
      <c r="I316" s="7">
        <v>0</v>
      </c>
      <c r="J316" s="16"/>
      <c r="K316" s="8"/>
      <c r="L316" s="5"/>
      <c r="M316" s="6"/>
      <c r="N316" s="6"/>
      <c r="O316" s="6"/>
      <c r="P316" s="6"/>
      <c r="W316" s="6"/>
      <c r="X316" s="6"/>
      <c r="Y316" s="6"/>
      <c r="Z316" s="6"/>
      <c r="AA316" s="6"/>
    </row>
    <row r="317" spans="1:27" s="20" customFormat="1" ht="231">
      <c r="A317" s="1" t="s">
        <v>1109</v>
      </c>
      <c r="B317" s="3" t="s">
        <v>1136</v>
      </c>
      <c r="C317" s="4" t="s">
        <v>1137</v>
      </c>
      <c r="D317" s="12" t="s">
        <v>1064</v>
      </c>
      <c r="E317" s="12" t="s">
        <v>1065</v>
      </c>
      <c r="F317" s="14">
        <v>7</v>
      </c>
      <c r="G317" s="6" t="s">
        <v>1111</v>
      </c>
      <c r="H317" s="18" t="s">
        <v>1117</v>
      </c>
      <c r="I317" s="7">
        <v>314170686.25999999</v>
      </c>
      <c r="J317" s="16"/>
      <c r="K317" s="8"/>
      <c r="L317" s="5"/>
      <c r="M317" s="6"/>
      <c r="N317" s="6"/>
      <c r="O317" s="6"/>
      <c r="P317" s="6"/>
      <c r="W317" s="6"/>
      <c r="X317" s="6"/>
      <c r="Y317" s="6"/>
      <c r="Z317" s="6"/>
      <c r="AA317" s="6"/>
    </row>
    <row r="318" spans="1:27" s="20" customFormat="1" ht="132">
      <c r="A318" s="1" t="s">
        <v>1109</v>
      </c>
      <c r="B318" s="3" t="s">
        <v>1138</v>
      </c>
      <c r="C318" s="4" t="s">
        <v>1139</v>
      </c>
      <c r="D318" s="12" t="s">
        <v>1064</v>
      </c>
      <c r="E318" s="12" t="s">
        <v>1065</v>
      </c>
      <c r="F318" s="14">
        <v>82</v>
      </c>
      <c r="G318" s="6" t="s">
        <v>1111</v>
      </c>
      <c r="H318" s="18" t="s">
        <v>883</v>
      </c>
      <c r="I318" s="7">
        <v>393027931.11000001</v>
      </c>
      <c r="J318" s="16"/>
      <c r="K318" s="8"/>
      <c r="L318" s="5"/>
      <c r="M318" s="6"/>
      <c r="N318" s="6"/>
      <c r="O318" s="6"/>
      <c r="P318" s="6"/>
      <c r="W318" s="6"/>
      <c r="X318" s="6"/>
      <c r="Y318" s="6"/>
      <c r="Z318" s="6"/>
      <c r="AA318" s="6"/>
    </row>
    <row r="319" spans="1:27" s="20" customFormat="1" ht="16.5">
      <c r="A319" s="1" t="s">
        <v>1109</v>
      </c>
      <c r="B319" s="3" t="s">
        <v>1140</v>
      </c>
      <c r="C319" s="4" t="s">
        <v>1141</v>
      </c>
      <c r="D319" s="12" t="s">
        <v>1064</v>
      </c>
      <c r="E319" s="12" t="s">
        <v>1065</v>
      </c>
      <c r="F319" s="14">
        <v>300</v>
      </c>
      <c r="G319" s="6" t="s">
        <v>1111</v>
      </c>
      <c r="H319" s="18" t="s">
        <v>1117</v>
      </c>
      <c r="I319" s="7">
        <v>0</v>
      </c>
      <c r="J319" s="16"/>
      <c r="K319" s="8"/>
      <c r="L319" s="5"/>
      <c r="M319" s="6"/>
      <c r="N319" s="6"/>
      <c r="O319" s="6"/>
      <c r="P319" s="6"/>
      <c r="W319" s="6"/>
      <c r="X319" s="6"/>
      <c r="Y319" s="6"/>
      <c r="Z319" s="6"/>
      <c r="AA319" s="6"/>
    </row>
    <row r="320" spans="1:27" s="20" customFormat="1" ht="115.5">
      <c r="A320" s="1" t="s">
        <v>1109</v>
      </c>
      <c r="B320" s="3" t="s">
        <v>1142</v>
      </c>
      <c r="C320" s="4" t="s">
        <v>1143</v>
      </c>
      <c r="D320" s="12" t="s">
        <v>1064</v>
      </c>
      <c r="E320" s="12" t="s">
        <v>1065</v>
      </c>
      <c r="F320" s="14">
        <v>1364</v>
      </c>
      <c r="G320" s="6" t="s">
        <v>1111</v>
      </c>
      <c r="H320" s="18" t="s">
        <v>1111</v>
      </c>
      <c r="I320" s="7">
        <v>1436011152.9200001</v>
      </c>
      <c r="J320" s="16"/>
      <c r="K320" s="8"/>
      <c r="L320" s="5"/>
      <c r="M320" s="6"/>
      <c r="N320" s="6"/>
      <c r="O320" s="6"/>
      <c r="P320" s="6"/>
      <c r="W320" s="6"/>
      <c r="X320" s="6"/>
      <c r="Y320" s="6"/>
      <c r="Z320" s="6"/>
      <c r="AA320" s="6"/>
    </row>
    <row r="321" spans="1:27" s="20" customFormat="1" ht="132">
      <c r="A321" s="1" t="s">
        <v>1109</v>
      </c>
      <c r="B321" s="3" t="s">
        <v>1144</v>
      </c>
      <c r="C321" s="4" t="s">
        <v>1145</v>
      </c>
      <c r="D321" s="12" t="s">
        <v>1064</v>
      </c>
      <c r="E321" s="12" t="s">
        <v>1065</v>
      </c>
      <c r="F321" s="14">
        <v>331</v>
      </c>
      <c r="G321" s="6" t="s">
        <v>1111</v>
      </c>
      <c r="H321" s="18" t="s">
        <v>1111</v>
      </c>
      <c r="I321" s="7">
        <v>375222048.12</v>
      </c>
      <c r="J321" s="16"/>
      <c r="K321" s="8"/>
      <c r="L321" s="5"/>
      <c r="M321" s="6"/>
      <c r="N321" s="6"/>
      <c r="O321" s="6"/>
      <c r="P321" s="6"/>
      <c r="W321" s="6"/>
      <c r="X321" s="6"/>
      <c r="Y321" s="6"/>
      <c r="Z321" s="6"/>
      <c r="AA321" s="6"/>
    </row>
    <row r="322" spans="1:27" s="20" customFormat="1" ht="247.5">
      <c r="A322" s="1" t="s">
        <v>1109</v>
      </c>
      <c r="B322" s="3" t="s">
        <v>1146</v>
      </c>
      <c r="C322" s="4" t="s">
        <v>1147</v>
      </c>
      <c r="D322" s="12" t="s">
        <v>1064</v>
      </c>
      <c r="E322" s="12" t="s">
        <v>1065</v>
      </c>
      <c r="F322" s="14">
        <v>683</v>
      </c>
      <c r="G322" s="6" t="s">
        <v>1111</v>
      </c>
      <c r="H322" s="18" t="s">
        <v>1111</v>
      </c>
      <c r="I322" s="7">
        <v>1051591059.41</v>
      </c>
      <c r="J322" s="16"/>
      <c r="K322" s="8"/>
      <c r="L322" s="5"/>
      <c r="M322" s="6"/>
      <c r="N322" s="6"/>
      <c r="O322" s="6"/>
      <c r="P322" s="6"/>
      <c r="W322" s="6"/>
      <c r="X322" s="6"/>
      <c r="Y322" s="6"/>
      <c r="Z322" s="6"/>
      <c r="AA322" s="6"/>
    </row>
    <row r="323" spans="1:27" s="20" customFormat="1" ht="181.5">
      <c r="A323" s="1" t="s">
        <v>1109</v>
      </c>
      <c r="B323" s="3" t="s">
        <v>1148</v>
      </c>
      <c r="C323" s="4" t="s">
        <v>1149</v>
      </c>
      <c r="D323" s="12" t="s">
        <v>1064</v>
      </c>
      <c r="E323" s="12" t="s">
        <v>1065</v>
      </c>
      <c r="F323" s="14">
        <v>52</v>
      </c>
      <c r="G323" s="6" t="s">
        <v>1111</v>
      </c>
      <c r="H323" s="18" t="s">
        <v>1117</v>
      </c>
      <c r="I323" s="7">
        <v>405755789.36000001</v>
      </c>
      <c r="J323" s="16"/>
      <c r="K323" s="8"/>
      <c r="L323" s="5"/>
      <c r="M323" s="6"/>
      <c r="N323" s="6"/>
      <c r="O323" s="6"/>
      <c r="P323" s="6"/>
      <c r="W323" s="6"/>
      <c r="X323" s="6"/>
      <c r="Y323" s="6"/>
      <c r="Z323" s="6"/>
      <c r="AA323" s="6"/>
    </row>
    <row r="324" spans="1:27" s="20" customFormat="1" ht="115.5">
      <c r="A324" s="1" t="s">
        <v>1109</v>
      </c>
      <c r="B324" s="3" t="s">
        <v>1150</v>
      </c>
      <c r="C324" s="4" t="s">
        <v>1151</v>
      </c>
      <c r="D324" s="12" t="s">
        <v>1064</v>
      </c>
      <c r="E324" s="12" t="s">
        <v>1065</v>
      </c>
      <c r="F324" s="14">
        <v>183</v>
      </c>
      <c r="G324" s="6" t="s">
        <v>1111</v>
      </c>
      <c r="H324" s="18" t="s">
        <v>1114</v>
      </c>
      <c r="I324" s="7">
        <v>23148942.989999998</v>
      </c>
      <c r="J324" s="16"/>
      <c r="K324" s="8"/>
      <c r="L324" s="5"/>
      <c r="M324" s="6"/>
      <c r="N324" s="6"/>
      <c r="O324" s="6"/>
      <c r="P324" s="6"/>
      <c r="W324" s="6"/>
      <c r="X324" s="6"/>
      <c r="Y324" s="6"/>
      <c r="Z324" s="6"/>
      <c r="AA324" s="6"/>
    </row>
    <row r="325" spans="1:27" s="20" customFormat="1" ht="198">
      <c r="A325" s="1" t="s">
        <v>1109</v>
      </c>
      <c r="B325" s="3" t="s">
        <v>1150</v>
      </c>
      <c r="C325" s="4" t="s">
        <v>1152</v>
      </c>
      <c r="D325" s="12" t="s">
        <v>1064</v>
      </c>
      <c r="E325" s="12" t="s">
        <v>1065</v>
      </c>
      <c r="F325" s="14">
        <v>183</v>
      </c>
      <c r="G325" s="6" t="s">
        <v>1111</v>
      </c>
      <c r="H325" s="18" t="s">
        <v>1114</v>
      </c>
      <c r="I325" s="7">
        <v>1701803981.3600001</v>
      </c>
      <c r="J325" s="16"/>
      <c r="K325" s="8"/>
      <c r="L325" s="5"/>
      <c r="M325" s="6"/>
      <c r="N325" s="6"/>
      <c r="O325" s="6"/>
      <c r="P325" s="6"/>
      <c r="W325" s="6"/>
      <c r="X325" s="6"/>
      <c r="Y325" s="6"/>
      <c r="Z325" s="6"/>
      <c r="AA325" s="6"/>
    </row>
    <row r="326" spans="1:27" s="20" customFormat="1" ht="198">
      <c r="A326" s="1" t="s">
        <v>1109</v>
      </c>
      <c r="B326" s="3" t="s">
        <v>1150</v>
      </c>
      <c r="C326" s="4" t="s">
        <v>1153</v>
      </c>
      <c r="D326" s="12" t="s">
        <v>1064</v>
      </c>
      <c r="E326" s="12" t="s">
        <v>1065</v>
      </c>
      <c r="F326" s="14">
        <v>183</v>
      </c>
      <c r="G326" s="6" t="s">
        <v>1111</v>
      </c>
      <c r="H326" s="18" t="s">
        <v>1114</v>
      </c>
      <c r="I326" s="7">
        <v>1446771250.0999999</v>
      </c>
      <c r="J326" s="16"/>
      <c r="K326" s="8"/>
      <c r="L326" s="5"/>
      <c r="M326" s="6"/>
      <c r="N326" s="6"/>
      <c r="O326" s="6"/>
      <c r="P326" s="6"/>
      <c r="W326" s="6"/>
      <c r="X326" s="6"/>
      <c r="Y326" s="6"/>
      <c r="Z326" s="6"/>
      <c r="AA326" s="6"/>
    </row>
    <row r="327" spans="1:27" s="20" customFormat="1" ht="115.5">
      <c r="A327" s="1" t="s">
        <v>1109</v>
      </c>
      <c r="B327" s="3" t="s">
        <v>1154</v>
      </c>
      <c r="C327" s="4" t="s">
        <v>1155</v>
      </c>
      <c r="D327" s="12" t="s">
        <v>1064</v>
      </c>
      <c r="E327" s="12" t="s">
        <v>1065</v>
      </c>
      <c r="F327" s="14">
        <v>96</v>
      </c>
      <c r="G327" s="6" t="s">
        <v>1111</v>
      </c>
      <c r="H327" s="18" t="s">
        <v>883</v>
      </c>
      <c r="I327" s="7">
        <v>254935065.91999999</v>
      </c>
      <c r="J327" s="16"/>
      <c r="K327" s="8"/>
      <c r="L327" s="5"/>
      <c r="M327" s="6"/>
      <c r="N327" s="6"/>
      <c r="O327" s="6"/>
      <c r="P327" s="6"/>
      <c r="W327" s="6"/>
      <c r="X327" s="6"/>
      <c r="Y327" s="6"/>
      <c r="Z327" s="6"/>
      <c r="AA327" s="6"/>
    </row>
    <row r="328" spans="1:27" s="20" customFormat="1" ht="132">
      <c r="A328" s="1" t="s">
        <v>1109</v>
      </c>
      <c r="B328" s="3" t="s">
        <v>1156</v>
      </c>
      <c r="C328" s="4" t="s">
        <v>1157</v>
      </c>
      <c r="D328" s="12" t="s">
        <v>1064</v>
      </c>
      <c r="E328" s="12" t="s">
        <v>1065</v>
      </c>
      <c r="F328" s="14">
        <v>7</v>
      </c>
      <c r="G328" s="6" t="s">
        <v>1111</v>
      </c>
      <c r="H328" s="18" t="s">
        <v>883</v>
      </c>
      <c r="I328" s="7">
        <v>178296319.22</v>
      </c>
      <c r="J328" s="16"/>
      <c r="K328" s="8"/>
      <c r="L328" s="5"/>
      <c r="M328" s="6"/>
      <c r="N328" s="6"/>
      <c r="O328" s="6"/>
      <c r="P328" s="6"/>
      <c r="W328" s="6"/>
      <c r="X328" s="6"/>
      <c r="Y328" s="6"/>
      <c r="Z328" s="6"/>
      <c r="AA328" s="6"/>
    </row>
    <row r="329" spans="1:27" s="20" customFormat="1" ht="148.5">
      <c r="A329" s="1" t="s">
        <v>1109</v>
      </c>
      <c r="B329" s="3" t="s">
        <v>1158</v>
      </c>
      <c r="C329" s="4" t="s">
        <v>1159</v>
      </c>
      <c r="D329" s="12" t="s">
        <v>1064</v>
      </c>
      <c r="E329" s="12" t="s">
        <v>1065</v>
      </c>
      <c r="F329" s="14">
        <v>65</v>
      </c>
      <c r="G329" s="6" t="s">
        <v>1111</v>
      </c>
      <c r="H329" s="18" t="s">
        <v>883</v>
      </c>
      <c r="I329" s="7">
        <v>359609576.45999998</v>
      </c>
      <c r="J329" s="16"/>
      <c r="K329" s="8"/>
      <c r="L329" s="5"/>
      <c r="M329" s="6"/>
      <c r="N329" s="6"/>
      <c r="O329" s="6"/>
      <c r="P329" s="6"/>
      <c r="W329" s="6"/>
      <c r="X329" s="6"/>
      <c r="Y329" s="6"/>
      <c r="Z329" s="6"/>
      <c r="AA329" s="6"/>
    </row>
    <row r="330" spans="1:27" s="20" customFormat="1" ht="132">
      <c r="A330" s="1" t="s">
        <v>1109</v>
      </c>
      <c r="B330" s="3" t="s">
        <v>1160</v>
      </c>
      <c r="C330" s="4" t="s">
        <v>1161</v>
      </c>
      <c r="D330" s="12" t="s">
        <v>1064</v>
      </c>
      <c r="E330" s="12" t="s">
        <v>1065</v>
      </c>
      <c r="F330" s="14">
        <v>25</v>
      </c>
      <c r="G330" s="6" t="s">
        <v>1111</v>
      </c>
      <c r="H330" s="18" t="s">
        <v>883</v>
      </c>
      <c r="I330" s="7">
        <v>208806041.94</v>
      </c>
      <c r="J330" s="16"/>
      <c r="K330" s="8"/>
      <c r="L330" s="5"/>
      <c r="M330" s="6"/>
      <c r="N330" s="6"/>
      <c r="O330" s="6"/>
      <c r="P330" s="6"/>
      <c r="W330" s="6"/>
      <c r="X330" s="6"/>
      <c r="Y330" s="6"/>
      <c r="Z330" s="6"/>
      <c r="AA330" s="6"/>
    </row>
    <row r="331" spans="1:27" s="20" customFormat="1" ht="132">
      <c r="A331" s="1" t="s">
        <v>1109</v>
      </c>
      <c r="B331" s="3" t="s">
        <v>1162</v>
      </c>
      <c r="C331" s="4" t="s">
        <v>1163</v>
      </c>
      <c r="D331" s="12" t="s">
        <v>1064</v>
      </c>
      <c r="E331" s="12" t="s">
        <v>1065</v>
      </c>
      <c r="F331" s="14">
        <v>92</v>
      </c>
      <c r="G331" s="6" t="s">
        <v>1111</v>
      </c>
      <c r="H331" s="18" t="s">
        <v>883</v>
      </c>
      <c r="I331" s="7">
        <v>415713454.47999996</v>
      </c>
      <c r="J331" s="16"/>
      <c r="K331" s="8"/>
      <c r="L331" s="5"/>
      <c r="M331" s="6"/>
      <c r="N331" s="6"/>
      <c r="O331" s="6"/>
      <c r="P331" s="6"/>
      <c r="W331" s="6"/>
      <c r="X331" s="6"/>
      <c r="Y331" s="6"/>
      <c r="Z331" s="6"/>
      <c r="AA331" s="6"/>
    </row>
    <row r="332" spans="1:27" s="20" customFormat="1" ht="99">
      <c r="A332" s="1" t="s">
        <v>1109</v>
      </c>
      <c r="B332" s="3" t="s">
        <v>1164</v>
      </c>
      <c r="C332" s="4" t="s">
        <v>1165</v>
      </c>
      <c r="D332" s="12" t="s">
        <v>1064</v>
      </c>
      <c r="E332" s="12" t="s">
        <v>1065</v>
      </c>
      <c r="F332" s="14">
        <v>94</v>
      </c>
      <c r="G332" s="6" t="s">
        <v>1111</v>
      </c>
      <c r="H332" s="18" t="s">
        <v>883</v>
      </c>
      <c r="I332" s="7">
        <v>383574667.31999999</v>
      </c>
      <c r="J332" s="16"/>
      <c r="K332" s="8"/>
      <c r="L332" s="5"/>
      <c r="M332" s="6"/>
      <c r="N332" s="6"/>
      <c r="O332" s="6"/>
      <c r="P332" s="6"/>
      <c r="W332" s="6"/>
      <c r="X332" s="6"/>
      <c r="Y332" s="6"/>
      <c r="Z332" s="6"/>
      <c r="AA332" s="6"/>
    </row>
    <row r="333" spans="1:27" s="20" customFormat="1" ht="66">
      <c r="A333" s="1" t="s">
        <v>1109</v>
      </c>
      <c r="B333" s="3" t="s">
        <v>1166</v>
      </c>
      <c r="C333" s="4" t="s">
        <v>1167</v>
      </c>
      <c r="D333" s="12" t="s">
        <v>1064</v>
      </c>
      <c r="E333" s="12" t="s">
        <v>1065</v>
      </c>
      <c r="F333" s="14">
        <v>52</v>
      </c>
      <c r="G333" s="6" t="s">
        <v>1111</v>
      </c>
      <c r="H333" s="18" t="s">
        <v>883</v>
      </c>
      <c r="I333" s="7">
        <v>249622090.49000001</v>
      </c>
      <c r="J333" s="16"/>
      <c r="K333" s="8"/>
      <c r="L333" s="5"/>
      <c r="M333" s="6"/>
      <c r="N333" s="6"/>
      <c r="O333" s="6"/>
      <c r="P333" s="6"/>
      <c r="W333" s="6"/>
      <c r="X333" s="6"/>
      <c r="Y333" s="6"/>
      <c r="Z333" s="6"/>
      <c r="AA333" s="6"/>
    </row>
    <row r="334" spans="1:27" s="20" customFormat="1" ht="16.5">
      <c r="A334" s="1" t="s">
        <v>1109</v>
      </c>
      <c r="B334" s="3" t="s">
        <v>1168</v>
      </c>
      <c r="C334" s="4" t="s">
        <v>1104</v>
      </c>
      <c r="D334" s="12" t="s">
        <v>1064</v>
      </c>
      <c r="E334" s="12" t="s">
        <v>1065</v>
      </c>
      <c r="F334" s="14">
        <v>0</v>
      </c>
      <c r="G334" s="6" t="s">
        <v>1111</v>
      </c>
      <c r="H334" s="18" t="s">
        <v>883</v>
      </c>
      <c r="I334" s="7">
        <v>0</v>
      </c>
      <c r="J334" s="16"/>
      <c r="K334" s="8"/>
      <c r="L334" s="5"/>
      <c r="M334" s="6"/>
      <c r="N334" s="6"/>
      <c r="O334" s="6"/>
      <c r="P334" s="6"/>
      <c r="W334" s="6"/>
      <c r="X334" s="6"/>
      <c r="Y334" s="6"/>
      <c r="Z334" s="6"/>
      <c r="AA334" s="6"/>
    </row>
    <row r="335" spans="1:27" s="20" customFormat="1" ht="16.5">
      <c r="A335" s="1" t="s">
        <v>1109</v>
      </c>
      <c r="B335" s="3" t="s">
        <v>1169</v>
      </c>
      <c r="C335" s="4" t="s">
        <v>1104</v>
      </c>
      <c r="D335" s="12" t="s">
        <v>1064</v>
      </c>
      <c r="E335" s="12" t="s">
        <v>1065</v>
      </c>
      <c r="F335" s="14">
        <v>0</v>
      </c>
      <c r="G335" s="6" t="s">
        <v>1111</v>
      </c>
      <c r="H335" s="18" t="s">
        <v>883</v>
      </c>
      <c r="I335" s="7">
        <v>0</v>
      </c>
      <c r="J335" s="16"/>
      <c r="K335" s="8"/>
      <c r="L335" s="5"/>
      <c r="M335" s="6"/>
      <c r="N335" s="6"/>
      <c r="O335" s="6"/>
      <c r="P335" s="6"/>
      <c r="W335" s="6"/>
      <c r="X335" s="6"/>
      <c r="Y335" s="6"/>
      <c r="Z335" s="6"/>
      <c r="AA335" s="6"/>
    </row>
    <row r="336" spans="1:27" s="20" customFormat="1" ht="214.5">
      <c r="A336" s="1" t="s">
        <v>1109</v>
      </c>
      <c r="B336" s="3" t="s">
        <v>1170</v>
      </c>
      <c r="C336" s="4" t="s">
        <v>1171</v>
      </c>
      <c r="D336" s="12" t="s">
        <v>1064</v>
      </c>
      <c r="E336" s="12" t="s">
        <v>1065</v>
      </c>
      <c r="F336" s="14">
        <v>488</v>
      </c>
      <c r="G336" s="6" t="s">
        <v>1111</v>
      </c>
      <c r="H336" s="18" t="s">
        <v>1114</v>
      </c>
      <c r="I336" s="7">
        <v>562099817.39999998</v>
      </c>
      <c r="J336" s="16"/>
      <c r="K336" s="8"/>
      <c r="L336" s="5"/>
      <c r="M336" s="6"/>
      <c r="N336" s="6"/>
      <c r="O336" s="6"/>
      <c r="P336" s="6"/>
      <c r="W336" s="6"/>
      <c r="X336" s="6"/>
      <c r="Y336" s="6"/>
      <c r="Z336" s="6"/>
      <c r="AA336" s="6"/>
    </row>
    <row r="337" spans="1:27" s="20" customFormat="1" ht="16.5">
      <c r="A337" s="1" t="s">
        <v>1109</v>
      </c>
      <c r="B337" s="3" t="s">
        <v>1172</v>
      </c>
      <c r="C337" s="4" t="s">
        <v>1104</v>
      </c>
      <c r="D337" s="12" t="s">
        <v>1064</v>
      </c>
      <c r="E337" s="12" t="s">
        <v>1065</v>
      </c>
      <c r="F337" s="14">
        <v>0</v>
      </c>
      <c r="G337" s="6" t="s">
        <v>1111</v>
      </c>
      <c r="H337" s="18" t="s">
        <v>883</v>
      </c>
      <c r="I337" s="7">
        <v>0</v>
      </c>
      <c r="J337" s="16"/>
      <c r="K337" s="8"/>
      <c r="L337" s="5"/>
      <c r="M337" s="6"/>
      <c r="N337" s="6"/>
      <c r="O337" s="6"/>
      <c r="P337" s="6"/>
      <c r="W337" s="6"/>
      <c r="X337" s="6"/>
      <c r="Y337" s="6"/>
      <c r="Z337" s="6"/>
      <c r="AA337" s="6"/>
    </row>
    <row r="338" spans="1:27" s="20" customFormat="1" ht="264">
      <c r="A338" s="1" t="s">
        <v>1109</v>
      </c>
      <c r="B338" s="3" t="s">
        <v>1173</v>
      </c>
      <c r="C338" s="4" t="s">
        <v>1174</v>
      </c>
      <c r="D338" s="12" t="s">
        <v>1175</v>
      </c>
      <c r="E338" s="12" t="s">
        <v>1176</v>
      </c>
      <c r="F338" s="14">
        <v>194</v>
      </c>
      <c r="G338" s="6" t="s">
        <v>1177</v>
      </c>
      <c r="H338" s="18" t="s">
        <v>1178</v>
      </c>
      <c r="I338" s="7">
        <v>57115305.350000001</v>
      </c>
      <c r="J338" s="16">
        <v>57115305.350000001</v>
      </c>
      <c r="K338" s="8"/>
      <c r="L338" s="5"/>
      <c r="M338" s="6"/>
      <c r="N338" s="6"/>
      <c r="O338" s="6"/>
      <c r="P338" s="6"/>
      <c r="W338" s="6"/>
      <c r="X338" s="6"/>
      <c r="Y338" s="6"/>
      <c r="Z338" s="6"/>
      <c r="AA338" s="6"/>
    </row>
    <row r="339" spans="1:27" s="20" customFormat="1" ht="198">
      <c r="A339" s="1" t="s">
        <v>1109</v>
      </c>
      <c r="B339" s="3" t="s">
        <v>1179</v>
      </c>
      <c r="C339" s="4" t="s">
        <v>1180</v>
      </c>
      <c r="D339" s="12" t="s">
        <v>1175</v>
      </c>
      <c r="E339" s="12" t="s">
        <v>1176</v>
      </c>
      <c r="F339" s="14">
        <v>43</v>
      </c>
      <c r="G339" s="6" t="s">
        <v>1177</v>
      </c>
      <c r="H339" s="18" t="s">
        <v>1181</v>
      </c>
      <c r="I339" s="7">
        <v>419104279.04000002</v>
      </c>
      <c r="J339" s="16">
        <v>0</v>
      </c>
      <c r="K339" s="8"/>
      <c r="L339" s="5"/>
      <c r="M339" s="6"/>
      <c r="N339" s="6"/>
      <c r="O339" s="6"/>
      <c r="P339" s="6"/>
      <c r="W339" s="6"/>
      <c r="X339" s="6"/>
      <c r="Y339" s="6"/>
      <c r="Z339" s="6"/>
      <c r="AA339" s="6"/>
    </row>
    <row r="340" spans="1:27" s="20" customFormat="1" ht="66">
      <c r="A340" s="1" t="s">
        <v>1109</v>
      </c>
      <c r="B340" s="3" t="s">
        <v>1182</v>
      </c>
      <c r="C340" s="4" t="s">
        <v>1183</v>
      </c>
      <c r="D340" s="12" t="s">
        <v>1175</v>
      </c>
      <c r="E340" s="12" t="s">
        <v>1176</v>
      </c>
      <c r="F340" s="14">
        <v>111</v>
      </c>
      <c r="G340" s="6" t="s">
        <v>1177</v>
      </c>
      <c r="H340" s="18" t="s">
        <v>1178</v>
      </c>
      <c r="I340" s="7">
        <v>25916434.52</v>
      </c>
      <c r="J340" s="16">
        <v>25916434.52</v>
      </c>
      <c r="K340" s="8"/>
      <c r="L340" s="5"/>
      <c r="M340" s="6"/>
      <c r="N340" s="6"/>
      <c r="O340" s="6"/>
      <c r="P340" s="6"/>
      <c r="W340" s="6"/>
      <c r="X340" s="6"/>
      <c r="Y340" s="6"/>
      <c r="Z340" s="6"/>
      <c r="AA340" s="6"/>
    </row>
    <row r="341" spans="1:27" s="20" customFormat="1" ht="181.5">
      <c r="A341" s="1" t="s">
        <v>1109</v>
      </c>
      <c r="B341" s="3" t="s">
        <v>1184</v>
      </c>
      <c r="C341" s="4" t="s">
        <v>1185</v>
      </c>
      <c r="D341" s="12" t="s">
        <v>1175</v>
      </c>
      <c r="E341" s="12" t="s">
        <v>1176</v>
      </c>
      <c r="F341" s="14">
        <v>309</v>
      </c>
      <c r="G341" s="6" t="s">
        <v>1177</v>
      </c>
      <c r="H341" s="18" t="s">
        <v>1177</v>
      </c>
      <c r="I341" s="7">
        <v>618685437.88</v>
      </c>
      <c r="J341" s="16">
        <v>1282293680.1500001</v>
      </c>
      <c r="K341" s="8"/>
      <c r="L341" s="5"/>
      <c r="M341" s="6"/>
      <c r="N341" s="6"/>
      <c r="O341" s="6"/>
      <c r="P341" s="6"/>
      <c r="W341" s="6"/>
      <c r="X341" s="6"/>
      <c r="Y341" s="6"/>
      <c r="Z341" s="6"/>
      <c r="AA341" s="6"/>
    </row>
    <row r="342" spans="1:27" s="20" customFormat="1" ht="214.5">
      <c r="A342" s="1" t="s">
        <v>1109</v>
      </c>
      <c r="B342" s="3" t="s">
        <v>1186</v>
      </c>
      <c r="C342" s="4" t="s">
        <v>1187</v>
      </c>
      <c r="D342" s="12" t="s">
        <v>1175</v>
      </c>
      <c r="E342" s="12" t="s">
        <v>1176</v>
      </c>
      <c r="F342" s="14">
        <v>139</v>
      </c>
      <c r="G342" s="6" t="s">
        <v>1177</v>
      </c>
      <c r="H342" s="18" t="s">
        <v>1181</v>
      </c>
      <c r="I342" s="7">
        <v>30355753.789999999</v>
      </c>
      <c r="J342" s="16">
        <v>30355753.789999999</v>
      </c>
      <c r="K342" s="8"/>
      <c r="L342" s="5"/>
      <c r="M342" s="6"/>
      <c r="N342" s="6"/>
      <c r="O342" s="6"/>
      <c r="P342" s="6"/>
      <c r="W342" s="6"/>
      <c r="X342" s="6"/>
      <c r="Y342" s="6"/>
      <c r="Z342" s="6"/>
      <c r="AA342" s="6"/>
    </row>
    <row r="343" spans="1:27" s="20" customFormat="1" ht="409.5">
      <c r="A343" s="1" t="s">
        <v>1109</v>
      </c>
      <c r="B343" s="3" t="s">
        <v>1188</v>
      </c>
      <c r="C343" s="4" t="s">
        <v>1189</v>
      </c>
      <c r="D343" s="12" t="s">
        <v>1175</v>
      </c>
      <c r="E343" s="12" t="s">
        <v>1176</v>
      </c>
      <c r="F343" s="14">
        <v>127</v>
      </c>
      <c r="G343" s="6" t="s">
        <v>1177</v>
      </c>
      <c r="H343" s="18" t="s">
        <v>1177</v>
      </c>
      <c r="I343" s="7">
        <v>445557656.20999998</v>
      </c>
      <c r="J343" s="16">
        <v>0</v>
      </c>
      <c r="K343" s="8"/>
      <c r="L343" s="5"/>
      <c r="M343" s="6"/>
      <c r="N343" s="6"/>
      <c r="O343" s="6"/>
      <c r="P343" s="6"/>
      <c r="W343" s="6"/>
      <c r="X343" s="6"/>
      <c r="Y343" s="6"/>
      <c r="Z343" s="6"/>
      <c r="AA343" s="6"/>
    </row>
    <row r="344" spans="1:27" s="20" customFormat="1" ht="214.5">
      <c r="A344" s="1" t="s">
        <v>1109</v>
      </c>
      <c r="B344" s="3" t="s">
        <v>1177</v>
      </c>
      <c r="C344" s="4" t="s">
        <v>1190</v>
      </c>
      <c r="D344" s="12" t="s">
        <v>1175</v>
      </c>
      <c r="E344" s="12" t="s">
        <v>1176</v>
      </c>
      <c r="F344" s="14">
        <v>323</v>
      </c>
      <c r="G344" s="6" t="s">
        <v>1177</v>
      </c>
      <c r="H344" s="18" t="s">
        <v>1177</v>
      </c>
      <c r="I344" s="7">
        <v>776101919.85000002</v>
      </c>
      <c r="J344" s="16">
        <v>8330221.4900000002</v>
      </c>
      <c r="K344" s="8"/>
      <c r="L344" s="5"/>
      <c r="M344" s="6"/>
      <c r="N344" s="6"/>
      <c r="O344" s="6"/>
      <c r="P344" s="6"/>
      <c r="W344" s="6"/>
      <c r="X344" s="6"/>
      <c r="Y344" s="6"/>
      <c r="Z344" s="6"/>
      <c r="AA344" s="6"/>
    </row>
    <row r="345" spans="1:27" s="20" customFormat="1" ht="231">
      <c r="A345" s="1" t="s">
        <v>1109</v>
      </c>
      <c r="B345" s="3" t="s">
        <v>1191</v>
      </c>
      <c r="C345" s="4" t="s">
        <v>1192</v>
      </c>
      <c r="D345" s="12" t="s">
        <v>1175</v>
      </c>
      <c r="E345" s="12" t="s">
        <v>1176</v>
      </c>
      <c r="F345" s="14">
        <v>116</v>
      </c>
      <c r="G345" s="6" t="s">
        <v>1177</v>
      </c>
      <c r="H345" s="18" t="s">
        <v>1178</v>
      </c>
      <c r="I345" s="7">
        <v>743327477.08000004</v>
      </c>
      <c r="J345" s="16">
        <v>33565391.369999997</v>
      </c>
      <c r="K345" s="8"/>
      <c r="L345" s="5"/>
      <c r="M345" s="6"/>
      <c r="N345" s="6"/>
      <c r="O345" s="6"/>
      <c r="P345" s="6"/>
      <c r="W345" s="6"/>
      <c r="X345" s="6"/>
      <c r="Y345" s="6"/>
      <c r="Z345" s="6"/>
      <c r="AA345" s="6"/>
    </row>
    <row r="346" spans="1:27" s="20" customFormat="1" ht="409.5">
      <c r="A346" s="1" t="s">
        <v>1109</v>
      </c>
      <c r="B346" s="3" t="s">
        <v>1193</v>
      </c>
      <c r="C346" s="4" t="s">
        <v>1194</v>
      </c>
      <c r="D346" s="12" t="s">
        <v>1175</v>
      </c>
      <c r="E346" s="12" t="s">
        <v>1176</v>
      </c>
      <c r="F346" s="14">
        <v>360</v>
      </c>
      <c r="G346" s="6" t="s">
        <v>1177</v>
      </c>
      <c r="H346" s="18" t="s">
        <v>1181</v>
      </c>
      <c r="I346" s="7">
        <v>1446662911.0899999</v>
      </c>
      <c r="J346" s="16">
        <v>64540707.32</v>
      </c>
      <c r="K346" s="8"/>
      <c r="L346" s="5"/>
      <c r="M346" s="6"/>
      <c r="N346" s="6"/>
      <c r="O346" s="6"/>
      <c r="P346" s="6"/>
      <c r="W346" s="6"/>
      <c r="X346" s="6"/>
      <c r="Y346" s="6"/>
      <c r="Z346" s="6"/>
      <c r="AA346" s="6"/>
    </row>
    <row r="347" spans="1:27" s="20" customFormat="1" ht="181.5">
      <c r="A347" s="1" t="s">
        <v>1109</v>
      </c>
      <c r="B347" s="3" t="s">
        <v>1195</v>
      </c>
      <c r="C347" s="4" t="s">
        <v>1196</v>
      </c>
      <c r="D347" s="12" t="s">
        <v>1175</v>
      </c>
      <c r="E347" s="12" t="s">
        <v>1176</v>
      </c>
      <c r="F347" s="14">
        <v>223</v>
      </c>
      <c r="G347" s="6" t="s">
        <v>1177</v>
      </c>
      <c r="H347" s="18" t="s">
        <v>1178</v>
      </c>
      <c r="I347" s="7">
        <v>674577586.74000001</v>
      </c>
      <c r="J347" s="16">
        <v>0</v>
      </c>
      <c r="K347" s="8"/>
      <c r="L347" s="5"/>
      <c r="M347" s="6"/>
      <c r="N347" s="6"/>
      <c r="O347" s="6"/>
      <c r="P347" s="6"/>
      <c r="W347" s="6"/>
      <c r="X347" s="6"/>
      <c r="Y347" s="6"/>
      <c r="Z347" s="6"/>
      <c r="AA347" s="6"/>
    </row>
    <row r="348" spans="1:27" s="20" customFormat="1" ht="409.5">
      <c r="A348" s="1" t="s">
        <v>1109</v>
      </c>
      <c r="B348" s="3" t="s">
        <v>1197</v>
      </c>
      <c r="C348" s="4" t="s">
        <v>1198</v>
      </c>
      <c r="D348" s="12" t="s">
        <v>1175</v>
      </c>
      <c r="E348" s="12" t="s">
        <v>1176</v>
      </c>
      <c r="F348" s="14">
        <v>221</v>
      </c>
      <c r="G348" s="6" t="s">
        <v>1177</v>
      </c>
      <c r="H348" s="18" t="s">
        <v>1178</v>
      </c>
      <c r="I348" s="7">
        <v>541887285.41999996</v>
      </c>
      <c r="J348" s="16">
        <v>53799703.060000002</v>
      </c>
      <c r="K348" s="8"/>
      <c r="L348" s="5"/>
      <c r="M348" s="6"/>
      <c r="N348" s="6"/>
      <c r="O348" s="6"/>
      <c r="P348" s="6"/>
      <c r="W348" s="6"/>
      <c r="X348" s="6"/>
      <c r="Y348" s="6"/>
      <c r="Z348" s="6"/>
      <c r="AA348" s="6"/>
    </row>
    <row r="349" spans="1:27" s="20" customFormat="1" ht="363">
      <c r="A349" s="1" t="s">
        <v>1109</v>
      </c>
      <c r="B349" s="3" t="s">
        <v>1199</v>
      </c>
      <c r="C349" s="4" t="s">
        <v>1200</v>
      </c>
      <c r="D349" s="12" t="s">
        <v>1175</v>
      </c>
      <c r="E349" s="12" t="s">
        <v>1176</v>
      </c>
      <c r="F349" s="14">
        <v>265</v>
      </c>
      <c r="G349" s="6" t="s">
        <v>1177</v>
      </c>
      <c r="H349" s="18" t="s">
        <v>1181</v>
      </c>
      <c r="I349" s="7">
        <v>1208730865.2</v>
      </c>
      <c r="J349" s="16">
        <v>79363434.120000005</v>
      </c>
      <c r="K349" s="8"/>
      <c r="L349" s="5"/>
      <c r="M349" s="6"/>
      <c r="N349" s="6"/>
      <c r="O349" s="6"/>
      <c r="P349" s="6"/>
      <c r="W349" s="6"/>
      <c r="X349" s="6"/>
      <c r="Y349" s="6"/>
      <c r="Z349" s="6"/>
      <c r="AA349" s="6"/>
    </row>
    <row r="350" spans="1:27" s="20" customFormat="1" ht="132">
      <c r="A350" s="1" t="s">
        <v>1109</v>
      </c>
      <c r="B350" s="3" t="s">
        <v>1201</v>
      </c>
      <c r="C350" s="4" t="s">
        <v>1202</v>
      </c>
      <c r="D350" s="12" t="s">
        <v>1175</v>
      </c>
      <c r="E350" s="12" t="s">
        <v>1176</v>
      </c>
      <c r="F350" s="14">
        <v>83</v>
      </c>
      <c r="G350" s="6" t="s">
        <v>1177</v>
      </c>
      <c r="H350" s="18" t="s">
        <v>1177</v>
      </c>
      <c r="I350" s="7">
        <v>414146944.11000001</v>
      </c>
      <c r="J350" s="16">
        <v>0</v>
      </c>
      <c r="K350" s="8"/>
      <c r="L350" s="5"/>
      <c r="M350" s="6"/>
      <c r="N350" s="6"/>
      <c r="O350" s="6"/>
      <c r="P350" s="6"/>
      <c r="W350" s="6"/>
      <c r="X350" s="6"/>
      <c r="Y350" s="6"/>
      <c r="Z350" s="6"/>
      <c r="AA350" s="6"/>
    </row>
    <row r="351" spans="1:27" s="20" customFormat="1" ht="16.5">
      <c r="A351" s="1" t="s">
        <v>1109</v>
      </c>
      <c r="B351" s="3" t="s">
        <v>1203</v>
      </c>
      <c r="C351" s="4" t="s">
        <v>1104</v>
      </c>
      <c r="D351" s="12" t="s">
        <v>1175</v>
      </c>
      <c r="E351" s="12" t="s">
        <v>1176</v>
      </c>
      <c r="F351" s="14">
        <v>235</v>
      </c>
      <c r="G351" s="6" t="s">
        <v>1177</v>
      </c>
      <c r="H351" s="18" t="s">
        <v>1178</v>
      </c>
      <c r="I351" s="7">
        <v>0</v>
      </c>
      <c r="J351" s="16">
        <v>0</v>
      </c>
      <c r="K351" s="8"/>
      <c r="L351" s="5"/>
      <c r="M351" s="6"/>
      <c r="N351" s="6"/>
      <c r="O351" s="6"/>
      <c r="P351" s="6"/>
      <c r="W351" s="6"/>
      <c r="X351" s="6"/>
      <c r="Y351" s="6"/>
      <c r="Z351" s="6"/>
      <c r="AA351" s="6"/>
    </row>
    <row r="352" spans="1:27" s="20" customFormat="1" ht="16.5">
      <c r="A352" s="1" t="s">
        <v>1109</v>
      </c>
      <c r="B352" s="3" t="s">
        <v>1204</v>
      </c>
      <c r="C352" s="4" t="s">
        <v>1063</v>
      </c>
      <c r="D352" s="12" t="s">
        <v>1175</v>
      </c>
      <c r="E352" s="12" t="s">
        <v>1176</v>
      </c>
      <c r="F352" s="14">
        <v>116</v>
      </c>
      <c r="G352" s="6" t="s">
        <v>1177</v>
      </c>
      <c r="H352" s="18" t="s">
        <v>1177</v>
      </c>
      <c r="I352" s="7">
        <v>0</v>
      </c>
      <c r="J352" s="16">
        <v>0</v>
      </c>
      <c r="K352" s="8"/>
      <c r="L352" s="5"/>
      <c r="M352" s="6"/>
      <c r="N352" s="6"/>
      <c r="O352" s="6"/>
      <c r="P352" s="6"/>
      <c r="W352" s="6"/>
      <c r="X352" s="6"/>
      <c r="Y352" s="6"/>
      <c r="Z352" s="6"/>
      <c r="AA352" s="6"/>
    </row>
    <row r="353" spans="1:27" s="20" customFormat="1" ht="181.5">
      <c r="A353" s="1" t="s">
        <v>1109</v>
      </c>
      <c r="B353" s="3" t="s">
        <v>1205</v>
      </c>
      <c r="C353" s="4" t="s">
        <v>1206</v>
      </c>
      <c r="D353" s="12" t="s">
        <v>1175</v>
      </c>
      <c r="E353" s="12" t="s">
        <v>1176</v>
      </c>
      <c r="F353" s="14">
        <v>60</v>
      </c>
      <c r="G353" s="6" t="s">
        <v>1177</v>
      </c>
      <c r="H353" s="18" t="s">
        <v>1181</v>
      </c>
      <c r="I353" s="7">
        <v>307984422.56999999</v>
      </c>
      <c r="J353" s="16">
        <v>15814096</v>
      </c>
      <c r="K353" s="8"/>
      <c r="L353" s="5"/>
      <c r="M353" s="6"/>
      <c r="N353" s="6"/>
      <c r="O353" s="6"/>
      <c r="P353" s="6"/>
      <c r="W353" s="6"/>
      <c r="X353" s="6"/>
      <c r="Y353" s="6"/>
      <c r="Z353" s="6"/>
      <c r="AA353" s="6"/>
    </row>
    <row r="354" spans="1:27" s="20" customFormat="1" ht="16.5">
      <c r="A354" s="1" t="s">
        <v>1109</v>
      </c>
      <c r="B354" s="3" t="s">
        <v>1207</v>
      </c>
      <c r="C354" s="4" t="s">
        <v>1063</v>
      </c>
      <c r="D354" s="12" t="s">
        <v>1175</v>
      </c>
      <c r="E354" s="12" t="s">
        <v>1176</v>
      </c>
      <c r="F354" s="14">
        <v>48</v>
      </c>
      <c r="G354" s="6" t="s">
        <v>1177</v>
      </c>
      <c r="H354" s="18" t="s">
        <v>1177</v>
      </c>
      <c r="I354" s="7">
        <v>0</v>
      </c>
      <c r="J354" s="16">
        <v>0</v>
      </c>
      <c r="K354" s="8"/>
      <c r="L354" s="5"/>
      <c r="M354" s="6"/>
      <c r="N354" s="6"/>
      <c r="O354" s="6"/>
      <c r="P354" s="6"/>
      <c r="W354" s="6"/>
      <c r="X354" s="6"/>
      <c r="Y354" s="6"/>
      <c r="Z354" s="6"/>
      <c r="AA354" s="6"/>
    </row>
    <row r="355" spans="1:27" s="20" customFormat="1" ht="409.5">
      <c r="A355" s="1" t="s">
        <v>1109</v>
      </c>
      <c r="B355" s="3" t="s">
        <v>1208</v>
      </c>
      <c r="C355" s="4" t="s">
        <v>1209</v>
      </c>
      <c r="D355" s="12" t="s">
        <v>1175</v>
      </c>
      <c r="E355" s="12" t="s">
        <v>1176</v>
      </c>
      <c r="F355" s="14">
        <v>401</v>
      </c>
      <c r="G355" s="6" t="s">
        <v>1177</v>
      </c>
      <c r="H355" s="18" t="s">
        <v>1177</v>
      </c>
      <c r="I355" s="7">
        <v>1786655587.0246491</v>
      </c>
      <c r="J355" s="16">
        <v>46625000</v>
      </c>
      <c r="K355" s="8"/>
      <c r="L355" s="5"/>
      <c r="M355" s="6"/>
      <c r="N355" s="6"/>
      <c r="O355" s="6"/>
      <c r="P355" s="6"/>
      <c r="W355" s="6"/>
      <c r="X355" s="6"/>
      <c r="Y355" s="6"/>
      <c r="Z355" s="6"/>
      <c r="AA355" s="6"/>
    </row>
    <row r="356" spans="1:27" s="20" customFormat="1" ht="82.5">
      <c r="A356" s="1" t="s">
        <v>1109</v>
      </c>
      <c r="B356" s="3" t="s">
        <v>1210</v>
      </c>
      <c r="C356" s="4" t="s">
        <v>1211</v>
      </c>
      <c r="D356" s="12" t="s">
        <v>1175</v>
      </c>
      <c r="E356" s="12" t="s">
        <v>1176</v>
      </c>
      <c r="F356" s="14">
        <v>1343</v>
      </c>
      <c r="G356" s="6" t="s">
        <v>1177</v>
      </c>
      <c r="H356" s="18" t="s">
        <v>1178</v>
      </c>
      <c r="I356" s="7">
        <v>1543088021.3300002</v>
      </c>
      <c r="J356" s="16">
        <v>16578483.220000001</v>
      </c>
      <c r="K356" s="8"/>
      <c r="L356" s="5"/>
      <c r="M356" s="6"/>
      <c r="N356" s="6"/>
      <c r="O356" s="6"/>
      <c r="P356" s="6"/>
      <c r="W356" s="6"/>
      <c r="X356" s="6"/>
      <c r="Y356" s="6"/>
      <c r="Z356" s="6"/>
      <c r="AA356" s="6"/>
    </row>
    <row r="357" spans="1:27" s="20" customFormat="1" ht="16.5">
      <c r="A357" s="1" t="s">
        <v>1109</v>
      </c>
      <c r="B357" s="3" t="s">
        <v>1210</v>
      </c>
      <c r="C357" s="4" t="s">
        <v>1104</v>
      </c>
      <c r="D357" s="12" t="s">
        <v>1175</v>
      </c>
      <c r="E357" s="12" t="s">
        <v>1176</v>
      </c>
      <c r="F357" s="14">
        <v>1343</v>
      </c>
      <c r="G357" s="6" t="s">
        <v>1177</v>
      </c>
      <c r="H357" s="18" t="s">
        <v>1178</v>
      </c>
      <c r="I357" s="7">
        <v>0</v>
      </c>
      <c r="J357" s="16">
        <v>16578483.220000001</v>
      </c>
      <c r="K357" s="8"/>
      <c r="L357" s="5"/>
      <c r="M357" s="6"/>
      <c r="N357" s="6"/>
      <c r="O357" s="6"/>
      <c r="P357" s="6"/>
      <c r="W357" s="6"/>
      <c r="X357" s="6"/>
      <c r="Y357" s="6"/>
      <c r="Z357" s="6"/>
      <c r="AA357" s="6"/>
    </row>
    <row r="358" spans="1:27" s="20" customFormat="1" ht="409.5">
      <c r="A358" s="1" t="s">
        <v>1109</v>
      </c>
      <c r="B358" s="3" t="s">
        <v>1212</v>
      </c>
      <c r="C358" s="4" t="s">
        <v>1213</v>
      </c>
      <c r="D358" s="12" t="s">
        <v>1175</v>
      </c>
      <c r="E358" s="12" t="s">
        <v>1176</v>
      </c>
      <c r="F358" s="14">
        <v>542</v>
      </c>
      <c r="G358" s="6" t="s">
        <v>1177</v>
      </c>
      <c r="H358" s="18" t="s">
        <v>1181</v>
      </c>
      <c r="I358" s="7">
        <v>594483016.01999998</v>
      </c>
      <c r="J358" s="16">
        <v>45847249.18</v>
      </c>
      <c r="K358" s="8"/>
      <c r="L358" s="5"/>
      <c r="M358" s="6"/>
      <c r="N358" s="6"/>
      <c r="O358" s="6"/>
      <c r="P358" s="6"/>
      <c r="W358" s="6"/>
      <c r="X358" s="6"/>
      <c r="Y358" s="6"/>
      <c r="Z358" s="6"/>
      <c r="AA358" s="6"/>
    </row>
    <row r="359" spans="1:27" s="20" customFormat="1" ht="165">
      <c r="A359" s="1" t="s">
        <v>1109</v>
      </c>
      <c r="B359" s="3" t="s">
        <v>1214</v>
      </c>
      <c r="C359" s="4" t="s">
        <v>1215</v>
      </c>
      <c r="D359" s="12" t="s">
        <v>1175</v>
      </c>
      <c r="E359" s="12" t="s">
        <v>1176</v>
      </c>
      <c r="F359" s="14">
        <v>288</v>
      </c>
      <c r="G359" s="6" t="s">
        <v>1177</v>
      </c>
      <c r="H359" s="18" t="s">
        <v>1181</v>
      </c>
      <c r="I359" s="7">
        <v>531751211.36000001</v>
      </c>
      <c r="J359" s="16">
        <v>0</v>
      </c>
      <c r="K359" s="8"/>
      <c r="L359" s="5"/>
      <c r="M359" s="6"/>
      <c r="N359" s="6"/>
      <c r="O359" s="6"/>
      <c r="P359" s="6"/>
      <c r="W359" s="6"/>
      <c r="X359" s="6"/>
      <c r="Y359" s="6"/>
      <c r="Z359" s="6"/>
      <c r="AA359" s="6"/>
    </row>
    <row r="360" spans="1:27" s="20" customFormat="1" ht="115.5">
      <c r="A360" s="1" t="s">
        <v>1109</v>
      </c>
      <c r="B360" s="3" t="s">
        <v>1216</v>
      </c>
      <c r="C360" s="4" t="s">
        <v>1217</v>
      </c>
      <c r="D360" s="12" t="s">
        <v>1175</v>
      </c>
      <c r="E360" s="12" t="s">
        <v>1176</v>
      </c>
      <c r="F360" s="14">
        <v>1059</v>
      </c>
      <c r="G360" s="6" t="s">
        <v>1177</v>
      </c>
      <c r="H360" s="18" t="s">
        <v>1178</v>
      </c>
      <c r="I360" s="7">
        <v>1304896961.3019338</v>
      </c>
      <c r="J360" s="16">
        <v>0</v>
      </c>
      <c r="K360" s="8"/>
      <c r="L360" s="5"/>
      <c r="M360" s="6"/>
      <c r="N360" s="6"/>
      <c r="O360" s="6"/>
      <c r="P360" s="6"/>
      <c r="W360" s="6"/>
      <c r="X360" s="6"/>
      <c r="Y360" s="6"/>
      <c r="Z360" s="6"/>
      <c r="AA360" s="6"/>
    </row>
    <row r="361" spans="1:27" s="20" customFormat="1" ht="49.5">
      <c r="A361" s="1" t="s">
        <v>1109</v>
      </c>
      <c r="B361" s="3" t="s">
        <v>1218</v>
      </c>
      <c r="C361" s="4" t="s">
        <v>1219</v>
      </c>
      <c r="D361" s="12" t="s">
        <v>1175</v>
      </c>
      <c r="E361" s="12" t="s">
        <v>1176</v>
      </c>
      <c r="F361" s="14">
        <v>5</v>
      </c>
      <c r="G361" s="6" t="s">
        <v>1177</v>
      </c>
      <c r="H361" s="18" t="s">
        <v>1178</v>
      </c>
      <c r="I361" s="7">
        <v>160023939.61000001</v>
      </c>
      <c r="J361" s="16">
        <v>0</v>
      </c>
      <c r="K361" s="8"/>
      <c r="L361" s="5"/>
      <c r="M361" s="6"/>
      <c r="N361" s="6"/>
      <c r="O361" s="6"/>
      <c r="P361" s="6"/>
      <c r="W361" s="6"/>
      <c r="X361" s="6"/>
      <c r="Y361" s="6"/>
      <c r="Z361" s="6"/>
      <c r="AA361" s="6"/>
    </row>
    <row r="362" spans="1:27" s="20" customFormat="1" ht="132">
      <c r="A362" s="1" t="s">
        <v>1109</v>
      </c>
      <c r="B362" s="3" t="s">
        <v>1220</v>
      </c>
      <c r="C362" s="4" t="s">
        <v>1221</v>
      </c>
      <c r="D362" s="12" t="s">
        <v>1175</v>
      </c>
      <c r="E362" s="12" t="s">
        <v>1176</v>
      </c>
      <c r="F362" s="14">
        <v>17</v>
      </c>
      <c r="G362" s="6" t="s">
        <v>1177</v>
      </c>
      <c r="H362" s="18" t="s">
        <v>1181</v>
      </c>
      <c r="I362" s="7">
        <v>178296319.22</v>
      </c>
      <c r="J362" s="16">
        <v>0</v>
      </c>
      <c r="K362" s="8"/>
      <c r="L362" s="5"/>
      <c r="M362" s="6"/>
      <c r="N362" s="6"/>
      <c r="O362" s="6"/>
      <c r="P362" s="6"/>
      <c r="W362" s="6"/>
      <c r="X362" s="6"/>
      <c r="Y362" s="6"/>
      <c r="Z362" s="6"/>
      <c r="AA362" s="6"/>
    </row>
    <row r="363" spans="1:27" s="20" customFormat="1" ht="132">
      <c r="A363" s="1" t="s">
        <v>1109</v>
      </c>
      <c r="B363" s="3" t="s">
        <v>1222</v>
      </c>
      <c r="C363" s="4" t="s">
        <v>1223</v>
      </c>
      <c r="D363" s="12" t="s">
        <v>1175</v>
      </c>
      <c r="E363" s="12" t="s">
        <v>1176</v>
      </c>
      <c r="F363" s="14">
        <v>10</v>
      </c>
      <c r="G363" s="6" t="s">
        <v>1177</v>
      </c>
      <c r="H363" s="18" t="s">
        <v>1181</v>
      </c>
      <c r="I363" s="7">
        <v>177135664.43386975</v>
      </c>
      <c r="J363" s="16">
        <v>0</v>
      </c>
      <c r="K363" s="8"/>
      <c r="L363" s="5"/>
      <c r="M363" s="6"/>
      <c r="N363" s="6"/>
      <c r="O363" s="6"/>
      <c r="P363" s="6"/>
      <c r="W363" s="6"/>
      <c r="X363" s="6"/>
      <c r="Y363" s="6"/>
      <c r="Z363" s="6"/>
      <c r="AA363" s="6"/>
    </row>
    <row r="364" spans="1:27" s="20" customFormat="1" ht="148.5">
      <c r="A364" s="1" t="s">
        <v>1109</v>
      </c>
      <c r="B364" s="3" t="s">
        <v>1224</v>
      </c>
      <c r="C364" s="4" t="s">
        <v>1225</v>
      </c>
      <c r="D364" s="12" t="s">
        <v>1175</v>
      </c>
      <c r="E364" s="12" t="s">
        <v>1176</v>
      </c>
      <c r="F364" s="14">
        <v>38</v>
      </c>
      <c r="G364" s="6" t="s">
        <v>1177</v>
      </c>
      <c r="H364" s="18" t="s">
        <v>1181</v>
      </c>
      <c r="I364" s="7">
        <v>229731753.19013274</v>
      </c>
      <c r="J364" s="16">
        <v>0</v>
      </c>
      <c r="K364" s="8"/>
      <c r="L364" s="5"/>
      <c r="M364" s="6"/>
      <c r="N364" s="6"/>
      <c r="O364" s="6"/>
      <c r="P364" s="6"/>
      <c r="W364" s="6"/>
      <c r="X364" s="6"/>
      <c r="Y364" s="6"/>
      <c r="Z364" s="6"/>
      <c r="AA364" s="6"/>
    </row>
    <row r="365" spans="1:27" s="20" customFormat="1" ht="132">
      <c r="A365" s="1" t="s">
        <v>1109</v>
      </c>
      <c r="B365" s="3" t="s">
        <v>1226</v>
      </c>
      <c r="C365" s="4" t="s">
        <v>1227</v>
      </c>
      <c r="D365" s="12" t="s">
        <v>1175</v>
      </c>
      <c r="E365" s="12" t="s">
        <v>1176</v>
      </c>
      <c r="F365" s="14">
        <v>34</v>
      </c>
      <c r="G365" s="6" t="s">
        <v>1177</v>
      </c>
      <c r="H365" s="18" t="s">
        <v>1177</v>
      </c>
      <c r="I365" s="7">
        <v>201462814.72009122</v>
      </c>
      <c r="J365" s="16">
        <v>0</v>
      </c>
      <c r="K365" s="8"/>
      <c r="L365" s="5"/>
      <c r="M365" s="6"/>
      <c r="N365" s="6"/>
      <c r="O365" s="6"/>
      <c r="P365" s="6"/>
      <c r="W365" s="6"/>
      <c r="X365" s="6"/>
      <c r="Y365" s="6"/>
      <c r="Z365" s="6"/>
      <c r="AA365" s="6"/>
    </row>
    <row r="366" spans="1:27" s="20" customFormat="1" ht="132">
      <c r="A366" s="1" t="s">
        <v>1109</v>
      </c>
      <c r="B366" s="3" t="s">
        <v>1228</v>
      </c>
      <c r="C366" s="4" t="s">
        <v>1229</v>
      </c>
      <c r="D366" s="12" t="s">
        <v>1175</v>
      </c>
      <c r="E366" s="12" t="s">
        <v>1176</v>
      </c>
      <c r="F366" s="14">
        <v>94</v>
      </c>
      <c r="G366" s="6" t="s">
        <v>1177</v>
      </c>
      <c r="H366" s="18" t="s">
        <v>1177</v>
      </c>
      <c r="I366" s="7">
        <v>385600891.46699804</v>
      </c>
      <c r="J366" s="16">
        <v>0</v>
      </c>
      <c r="K366" s="8"/>
      <c r="L366" s="5"/>
      <c r="M366" s="6"/>
      <c r="N366" s="6"/>
      <c r="O366" s="6"/>
      <c r="P366" s="6"/>
      <c r="W366" s="6"/>
      <c r="X366" s="6"/>
      <c r="Y366" s="6"/>
      <c r="Z366" s="6"/>
      <c r="AA366" s="6"/>
    </row>
    <row r="367" spans="1:27" s="20" customFormat="1" ht="115.5">
      <c r="A367" s="1" t="s">
        <v>1109</v>
      </c>
      <c r="B367" s="3" t="s">
        <v>1230</v>
      </c>
      <c r="C367" s="4" t="s">
        <v>1231</v>
      </c>
      <c r="D367" s="12" t="s">
        <v>1175</v>
      </c>
      <c r="E367" s="12" t="s">
        <v>1176</v>
      </c>
      <c r="F367" s="14">
        <v>12</v>
      </c>
      <c r="G367" s="6" t="s">
        <v>1177</v>
      </c>
      <c r="H367" s="18" t="s">
        <v>1177</v>
      </c>
      <c r="I367" s="7">
        <v>178685973.47999999</v>
      </c>
      <c r="J367" s="16">
        <v>0</v>
      </c>
      <c r="K367" s="8"/>
      <c r="L367" s="5"/>
      <c r="M367" s="6"/>
      <c r="N367" s="6"/>
      <c r="O367" s="6"/>
      <c r="P367" s="6"/>
      <c r="W367" s="6"/>
      <c r="X367" s="6"/>
      <c r="Y367" s="6"/>
      <c r="Z367" s="6"/>
      <c r="AA367" s="6"/>
    </row>
    <row r="368" spans="1:27" s="20" customFormat="1" ht="132">
      <c r="A368" s="1" t="s">
        <v>1109</v>
      </c>
      <c r="B368" s="3" t="s">
        <v>1232</v>
      </c>
      <c r="C368" s="4" t="s">
        <v>1233</v>
      </c>
      <c r="D368" s="12" t="s">
        <v>1175</v>
      </c>
      <c r="E368" s="12" t="s">
        <v>1176</v>
      </c>
      <c r="F368" s="14">
        <v>17</v>
      </c>
      <c r="G368" s="6" t="s">
        <v>1177</v>
      </c>
      <c r="H368" s="18" t="s">
        <v>1177</v>
      </c>
      <c r="I368" s="7">
        <v>210042768.06</v>
      </c>
      <c r="J368" s="16">
        <v>0</v>
      </c>
      <c r="K368" s="8"/>
      <c r="L368" s="5"/>
      <c r="M368" s="6"/>
      <c r="N368" s="6"/>
      <c r="O368" s="6"/>
      <c r="P368" s="6"/>
      <c r="W368" s="6"/>
      <c r="X368" s="6"/>
      <c r="Y368" s="6"/>
      <c r="Z368" s="6"/>
      <c r="AA368" s="6"/>
    </row>
    <row r="369" spans="1:27" s="20" customFormat="1" ht="99">
      <c r="A369" s="1" t="s">
        <v>1109</v>
      </c>
      <c r="B369" s="3" t="s">
        <v>1234</v>
      </c>
      <c r="C369" s="4" t="s">
        <v>1235</v>
      </c>
      <c r="D369" s="12" t="s">
        <v>1175</v>
      </c>
      <c r="E369" s="12" t="s">
        <v>1176</v>
      </c>
      <c r="F369" s="14">
        <v>13</v>
      </c>
      <c r="G369" s="6" t="s">
        <v>1177</v>
      </c>
      <c r="H369" s="18" t="s">
        <v>1181</v>
      </c>
      <c r="I369" s="7">
        <v>151125493.13</v>
      </c>
      <c r="J369" s="16">
        <v>0</v>
      </c>
      <c r="K369" s="8"/>
      <c r="L369" s="5"/>
      <c r="M369" s="6"/>
      <c r="N369" s="6"/>
      <c r="O369" s="6"/>
      <c r="P369" s="6"/>
      <c r="W369" s="6"/>
      <c r="X369" s="6"/>
      <c r="Y369" s="6"/>
      <c r="Z369" s="6"/>
      <c r="AA369" s="6"/>
    </row>
    <row r="370" spans="1:27" s="20" customFormat="1" ht="16.5">
      <c r="A370" s="1"/>
      <c r="B370" s="3" t="s">
        <v>1236</v>
      </c>
      <c r="C370" s="4" t="s">
        <v>1081</v>
      </c>
      <c r="D370" s="12" t="s">
        <v>1064</v>
      </c>
      <c r="E370" s="12" t="s">
        <v>1237</v>
      </c>
      <c r="F370" s="14">
        <v>54</v>
      </c>
      <c r="G370" s="6" t="s">
        <v>1238</v>
      </c>
      <c r="H370" s="18" t="s">
        <v>903</v>
      </c>
      <c r="I370" s="7">
        <v>0</v>
      </c>
      <c r="J370" s="16"/>
      <c r="K370" s="8"/>
      <c r="L370" s="5"/>
      <c r="M370" s="6"/>
      <c r="N370" s="6"/>
      <c r="O370" s="6"/>
      <c r="P370" s="6"/>
      <c r="W370" s="6"/>
      <c r="X370" s="6"/>
      <c r="Y370" s="6"/>
      <c r="Z370" s="6"/>
      <c r="AA370" s="6"/>
    </row>
    <row r="371" spans="1:27" s="20" customFormat="1" ht="214.5">
      <c r="A371" s="1" t="s">
        <v>1109</v>
      </c>
      <c r="B371" s="3" t="s">
        <v>1239</v>
      </c>
      <c r="C371" s="4" t="s">
        <v>1240</v>
      </c>
      <c r="D371" s="12" t="s">
        <v>1064</v>
      </c>
      <c r="E371" s="12" t="s">
        <v>1237</v>
      </c>
      <c r="F371" s="14">
        <v>104</v>
      </c>
      <c r="G371" s="6" t="s">
        <v>1238</v>
      </c>
      <c r="H371" s="18" t="s">
        <v>1241</v>
      </c>
      <c r="I371" s="7">
        <v>509715214.70999998</v>
      </c>
      <c r="J371" s="16"/>
      <c r="K371" s="8"/>
      <c r="L371" s="5"/>
      <c r="M371" s="6"/>
      <c r="N371" s="6"/>
      <c r="O371" s="6"/>
      <c r="P371" s="6"/>
      <c r="W371" s="6"/>
      <c r="X371" s="6"/>
      <c r="Y371" s="6"/>
      <c r="Z371" s="6"/>
      <c r="AA371" s="6"/>
    </row>
    <row r="372" spans="1:27" s="20" customFormat="1" ht="115.5">
      <c r="A372" s="1" t="s">
        <v>1109</v>
      </c>
      <c r="B372" s="3" t="s">
        <v>1242</v>
      </c>
      <c r="C372" s="4" t="s">
        <v>1243</v>
      </c>
      <c r="D372" s="12" t="s">
        <v>1064</v>
      </c>
      <c r="E372" s="12" t="s">
        <v>1237</v>
      </c>
      <c r="F372" s="14">
        <v>115</v>
      </c>
      <c r="G372" s="6" t="s">
        <v>1238</v>
      </c>
      <c r="H372" s="18" t="s">
        <v>1244</v>
      </c>
      <c r="I372" s="7">
        <v>494197754.16000003</v>
      </c>
      <c r="J372" s="16"/>
      <c r="K372" s="8"/>
      <c r="L372" s="5"/>
      <c r="M372" s="6"/>
      <c r="N372" s="6"/>
      <c r="O372" s="6"/>
      <c r="P372" s="6"/>
      <c r="W372" s="6"/>
      <c r="X372" s="6"/>
      <c r="Y372" s="6"/>
      <c r="Z372" s="6"/>
      <c r="AA372" s="6"/>
    </row>
    <row r="373" spans="1:27" s="20" customFormat="1" ht="16.5">
      <c r="A373" s="1" t="s">
        <v>1109</v>
      </c>
      <c r="B373" s="3" t="s">
        <v>1245</v>
      </c>
      <c r="C373" s="4" t="s">
        <v>1081</v>
      </c>
      <c r="D373" s="12" t="s">
        <v>1064</v>
      </c>
      <c r="E373" s="12" t="s">
        <v>1237</v>
      </c>
      <c r="F373" s="14">
        <v>4</v>
      </c>
      <c r="G373" s="6" t="s">
        <v>1238</v>
      </c>
      <c r="H373" s="18" t="s">
        <v>903</v>
      </c>
      <c r="I373" s="7">
        <v>0</v>
      </c>
      <c r="J373" s="16"/>
      <c r="K373" s="8"/>
      <c r="L373" s="5"/>
      <c r="M373" s="6"/>
      <c r="N373" s="6"/>
      <c r="O373" s="6"/>
      <c r="P373" s="6"/>
      <c r="W373" s="6"/>
      <c r="X373" s="6"/>
      <c r="Y373" s="6"/>
      <c r="Z373" s="6"/>
      <c r="AA373" s="6"/>
    </row>
    <row r="374" spans="1:27" s="20" customFormat="1" ht="99">
      <c r="A374" s="1" t="s">
        <v>1109</v>
      </c>
      <c r="B374" s="3" t="s">
        <v>1246</v>
      </c>
      <c r="C374" s="4" t="s">
        <v>1247</v>
      </c>
      <c r="D374" s="12" t="s">
        <v>1064</v>
      </c>
      <c r="E374" s="12" t="s">
        <v>1237</v>
      </c>
      <c r="F374" s="14">
        <v>108</v>
      </c>
      <c r="G374" s="6" t="s">
        <v>1238</v>
      </c>
      <c r="H374" s="18" t="s">
        <v>1248</v>
      </c>
      <c r="I374" s="7">
        <v>262052368.11000001</v>
      </c>
      <c r="J374" s="16"/>
      <c r="K374" s="8"/>
      <c r="L374" s="5"/>
      <c r="M374" s="6"/>
      <c r="N374" s="6"/>
      <c r="O374" s="6"/>
      <c r="P374" s="6"/>
      <c r="W374" s="6"/>
      <c r="X374" s="6"/>
      <c r="Y374" s="6"/>
      <c r="Z374" s="6"/>
      <c r="AA374" s="6"/>
    </row>
    <row r="375" spans="1:27" s="20" customFormat="1" ht="148.5">
      <c r="A375" s="1" t="s">
        <v>1109</v>
      </c>
      <c r="B375" s="3" t="s">
        <v>1249</v>
      </c>
      <c r="C375" s="4" t="s">
        <v>1250</v>
      </c>
      <c r="D375" s="12" t="s">
        <v>1064</v>
      </c>
      <c r="E375" s="12" t="s">
        <v>1237</v>
      </c>
      <c r="F375" s="14">
        <v>460</v>
      </c>
      <c r="G375" s="6" t="s">
        <v>1238</v>
      </c>
      <c r="H375" s="18" t="s">
        <v>1251</v>
      </c>
      <c r="I375" s="7">
        <v>671101467.29999995</v>
      </c>
      <c r="J375" s="16"/>
      <c r="K375" s="8"/>
      <c r="L375" s="5"/>
      <c r="M375" s="6"/>
      <c r="N375" s="6"/>
      <c r="O375" s="6"/>
      <c r="P375" s="6"/>
      <c r="W375" s="6"/>
      <c r="X375" s="6"/>
      <c r="Y375" s="6"/>
      <c r="Z375" s="6"/>
      <c r="AA375" s="6"/>
    </row>
    <row r="376" spans="1:27" s="20" customFormat="1" ht="16.5">
      <c r="A376" s="1" t="s">
        <v>1109</v>
      </c>
      <c r="B376" s="3" t="s">
        <v>1252</v>
      </c>
      <c r="C376" s="4" t="s">
        <v>1063</v>
      </c>
      <c r="D376" s="12" t="s">
        <v>1064</v>
      </c>
      <c r="E376" s="12" t="s">
        <v>1237</v>
      </c>
      <c r="F376" s="14">
        <v>44</v>
      </c>
      <c r="G376" s="6" t="s">
        <v>1238</v>
      </c>
      <c r="H376" s="18" t="s">
        <v>903</v>
      </c>
      <c r="I376" s="7">
        <v>0</v>
      </c>
      <c r="J376" s="16"/>
      <c r="K376" s="8"/>
      <c r="L376" s="5"/>
      <c r="M376" s="6"/>
      <c r="N376" s="6"/>
      <c r="O376" s="6"/>
      <c r="P376" s="6"/>
      <c r="W376" s="6"/>
      <c r="X376" s="6"/>
      <c r="Y376" s="6"/>
      <c r="Z376" s="6"/>
      <c r="AA376" s="6"/>
    </row>
    <row r="377" spans="1:27" s="20" customFormat="1" ht="181.5">
      <c r="A377" s="1" t="s">
        <v>1109</v>
      </c>
      <c r="B377" s="3" t="s">
        <v>1253</v>
      </c>
      <c r="C377" s="4" t="s">
        <v>1254</v>
      </c>
      <c r="D377" s="12" t="s">
        <v>1064</v>
      </c>
      <c r="E377" s="12" t="s">
        <v>1237</v>
      </c>
      <c r="F377" s="14">
        <v>119</v>
      </c>
      <c r="G377" s="6" t="s">
        <v>1238</v>
      </c>
      <c r="H377" s="18" t="s">
        <v>1251</v>
      </c>
      <c r="I377" s="7">
        <v>470127229.85000002</v>
      </c>
      <c r="J377" s="16"/>
      <c r="K377" s="8"/>
      <c r="L377" s="5"/>
      <c r="M377" s="6"/>
      <c r="N377" s="6"/>
      <c r="O377" s="6"/>
      <c r="P377" s="6"/>
      <c r="W377" s="6"/>
      <c r="X377" s="6"/>
      <c r="Y377" s="6"/>
      <c r="Z377" s="6"/>
      <c r="AA377" s="6"/>
    </row>
    <row r="378" spans="1:27" s="20" customFormat="1" ht="165">
      <c r="A378" s="1" t="s">
        <v>1109</v>
      </c>
      <c r="B378" s="3" t="s">
        <v>1255</v>
      </c>
      <c r="C378" s="4" t="s">
        <v>1256</v>
      </c>
      <c r="D378" s="12" t="s">
        <v>1064</v>
      </c>
      <c r="E378" s="12" t="s">
        <v>1237</v>
      </c>
      <c r="F378" s="14">
        <v>49</v>
      </c>
      <c r="G378" s="6" t="s">
        <v>1238</v>
      </c>
      <c r="H378" s="18" t="s">
        <v>907</v>
      </c>
      <c r="I378" s="7">
        <v>621179658.84000003</v>
      </c>
      <c r="J378" s="16"/>
      <c r="K378" s="8"/>
      <c r="L378" s="5"/>
      <c r="M378" s="6"/>
      <c r="N378" s="6"/>
      <c r="O378" s="6"/>
      <c r="P378" s="6"/>
      <c r="W378" s="6"/>
      <c r="X378" s="6"/>
      <c r="Y378" s="6"/>
      <c r="Z378" s="6"/>
      <c r="AA378" s="6"/>
    </row>
    <row r="379" spans="1:27" s="20" customFormat="1" ht="132">
      <c r="A379" s="1" t="s">
        <v>1109</v>
      </c>
      <c r="B379" s="3" t="s">
        <v>1257</v>
      </c>
      <c r="C379" s="4" t="s">
        <v>1258</v>
      </c>
      <c r="D379" s="12" t="s">
        <v>1064</v>
      </c>
      <c r="E379" s="12" t="s">
        <v>1237</v>
      </c>
      <c r="F379" s="14">
        <v>128</v>
      </c>
      <c r="G379" s="6" t="s">
        <v>1238</v>
      </c>
      <c r="H379" s="18" t="s">
        <v>903</v>
      </c>
      <c r="I379" s="7">
        <v>701558062.18000007</v>
      </c>
      <c r="J379" s="16"/>
      <c r="K379" s="8"/>
      <c r="L379" s="5"/>
      <c r="M379" s="6"/>
      <c r="N379" s="6"/>
      <c r="O379" s="6"/>
      <c r="P379" s="6"/>
      <c r="W379" s="6"/>
      <c r="X379" s="6"/>
      <c r="Y379" s="6"/>
      <c r="Z379" s="6"/>
      <c r="AA379" s="6"/>
    </row>
    <row r="380" spans="1:27" s="20" customFormat="1" ht="409.5">
      <c r="A380" s="1" t="s">
        <v>1109</v>
      </c>
      <c r="B380" s="3" t="s">
        <v>1259</v>
      </c>
      <c r="C380" s="4" t="s">
        <v>1260</v>
      </c>
      <c r="D380" s="12" t="s">
        <v>1064</v>
      </c>
      <c r="E380" s="12" t="s">
        <v>1237</v>
      </c>
      <c r="F380" s="14">
        <v>219</v>
      </c>
      <c r="G380" s="6" t="s">
        <v>1238</v>
      </c>
      <c r="H380" s="18" t="s">
        <v>1251</v>
      </c>
      <c r="I380" s="7">
        <v>1922847430.1900001</v>
      </c>
      <c r="J380" s="16"/>
      <c r="K380" s="8"/>
      <c r="L380" s="5"/>
      <c r="M380" s="6"/>
      <c r="N380" s="6"/>
      <c r="O380" s="6"/>
      <c r="P380" s="6"/>
      <c r="W380" s="6"/>
      <c r="X380" s="6"/>
      <c r="Y380" s="6"/>
      <c r="Z380" s="6"/>
      <c r="AA380" s="6"/>
    </row>
    <row r="381" spans="1:27" s="20" customFormat="1" ht="16.5">
      <c r="A381" s="1" t="s">
        <v>1109</v>
      </c>
      <c r="B381" s="3" t="s">
        <v>1261</v>
      </c>
      <c r="C381" s="4"/>
      <c r="D381" s="12" t="s">
        <v>1064</v>
      </c>
      <c r="E381" s="12" t="s">
        <v>1237</v>
      </c>
      <c r="F381" s="14">
        <v>105</v>
      </c>
      <c r="G381" s="6" t="s">
        <v>1238</v>
      </c>
      <c r="H381" s="18" t="s">
        <v>907</v>
      </c>
      <c r="I381" s="7">
        <v>0</v>
      </c>
      <c r="J381" s="16"/>
      <c r="K381" s="8"/>
      <c r="L381" s="5"/>
      <c r="M381" s="6"/>
      <c r="N381" s="6"/>
      <c r="O381" s="6"/>
      <c r="P381" s="6"/>
      <c r="W381" s="6"/>
      <c r="X381" s="6"/>
      <c r="Y381" s="6"/>
      <c r="Z381" s="6"/>
      <c r="AA381" s="6"/>
    </row>
    <row r="382" spans="1:27" s="20" customFormat="1" ht="49.5">
      <c r="A382" s="1" t="s">
        <v>1109</v>
      </c>
      <c r="B382" s="3" t="s">
        <v>1262</v>
      </c>
      <c r="C382" s="4" t="s">
        <v>1263</v>
      </c>
      <c r="D382" s="12" t="s">
        <v>1064</v>
      </c>
      <c r="E382" s="12" t="s">
        <v>1237</v>
      </c>
      <c r="F382" s="14">
        <v>106</v>
      </c>
      <c r="G382" s="6" t="s">
        <v>1238</v>
      </c>
      <c r="H382" s="18" t="s">
        <v>1251</v>
      </c>
      <c r="I382" s="7">
        <v>204901852.28999999</v>
      </c>
      <c r="J382" s="16"/>
      <c r="K382" s="8"/>
      <c r="L382" s="5"/>
      <c r="M382" s="6"/>
      <c r="N382" s="6"/>
      <c r="O382" s="6"/>
      <c r="P382" s="6"/>
      <c r="W382" s="6"/>
      <c r="X382" s="6"/>
      <c r="Y382" s="6"/>
      <c r="Z382" s="6"/>
      <c r="AA382" s="6"/>
    </row>
    <row r="383" spans="1:27" s="20" customFormat="1" ht="16.5">
      <c r="A383" s="1" t="s">
        <v>1109</v>
      </c>
      <c r="B383" s="3" t="s">
        <v>1264</v>
      </c>
      <c r="C383" s="4" t="s">
        <v>1265</v>
      </c>
      <c r="D383" s="12" t="s">
        <v>1064</v>
      </c>
      <c r="E383" s="12" t="s">
        <v>1237</v>
      </c>
      <c r="F383" s="14">
        <v>710</v>
      </c>
      <c r="G383" s="6" t="s">
        <v>1238</v>
      </c>
      <c r="H383" s="18" t="s">
        <v>1251</v>
      </c>
      <c r="I383" s="7">
        <v>0</v>
      </c>
      <c r="J383" s="16"/>
      <c r="K383" s="8"/>
      <c r="L383" s="5"/>
      <c r="M383" s="6"/>
      <c r="N383" s="6"/>
      <c r="O383" s="6"/>
      <c r="P383" s="6"/>
      <c r="W383" s="6"/>
      <c r="X383" s="6"/>
      <c r="Y383" s="6"/>
      <c r="Z383" s="6"/>
      <c r="AA383" s="6"/>
    </row>
    <row r="384" spans="1:27" s="20" customFormat="1" ht="132">
      <c r="A384" s="1" t="s">
        <v>1109</v>
      </c>
      <c r="B384" s="3" t="s">
        <v>1266</v>
      </c>
      <c r="C384" s="4" t="s">
        <v>1267</v>
      </c>
      <c r="D384" s="12" t="s">
        <v>1064</v>
      </c>
      <c r="E384" s="12" t="s">
        <v>1237</v>
      </c>
      <c r="F384" s="14">
        <v>341</v>
      </c>
      <c r="G384" s="6" t="s">
        <v>1238</v>
      </c>
      <c r="H384" s="18" t="s">
        <v>1251</v>
      </c>
      <c r="I384" s="7">
        <v>268077270.91999999</v>
      </c>
      <c r="J384" s="16"/>
      <c r="K384" s="8"/>
      <c r="L384" s="5"/>
      <c r="M384" s="6"/>
      <c r="N384" s="6"/>
      <c r="O384" s="6"/>
      <c r="P384" s="6"/>
      <c r="W384" s="6"/>
      <c r="X384" s="6"/>
      <c r="Y384" s="6"/>
      <c r="Z384" s="6"/>
      <c r="AA384" s="6"/>
    </row>
    <row r="385" spans="1:27" s="20" customFormat="1" ht="82.5">
      <c r="A385" s="1" t="s">
        <v>1109</v>
      </c>
      <c r="B385" s="3" t="s">
        <v>1268</v>
      </c>
      <c r="C385" s="4" t="s">
        <v>1269</v>
      </c>
      <c r="D385" s="12" t="s">
        <v>1064</v>
      </c>
      <c r="E385" s="12" t="s">
        <v>1237</v>
      </c>
      <c r="F385" s="14">
        <v>481</v>
      </c>
      <c r="G385" s="6" t="s">
        <v>1238</v>
      </c>
      <c r="H385" s="18" t="s">
        <v>1251</v>
      </c>
      <c r="I385" s="7">
        <v>637211903.78999996</v>
      </c>
      <c r="J385" s="16"/>
      <c r="K385" s="8"/>
      <c r="L385" s="5"/>
      <c r="M385" s="6"/>
      <c r="N385" s="6"/>
      <c r="O385" s="6"/>
      <c r="P385" s="6"/>
      <c r="W385" s="6"/>
      <c r="X385" s="6"/>
      <c r="Y385" s="6"/>
      <c r="Z385" s="6"/>
      <c r="AA385" s="6"/>
    </row>
    <row r="386" spans="1:27" s="20" customFormat="1" ht="148.5">
      <c r="A386" s="1" t="s">
        <v>1109</v>
      </c>
      <c r="B386" s="3" t="s">
        <v>1270</v>
      </c>
      <c r="C386" s="4" t="s">
        <v>1271</v>
      </c>
      <c r="D386" s="12" t="s">
        <v>1064</v>
      </c>
      <c r="E386" s="12" t="s">
        <v>1237</v>
      </c>
      <c r="F386" s="14">
        <v>438</v>
      </c>
      <c r="G386" s="6" t="s">
        <v>1238</v>
      </c>
      <c r="H386" s="18" t="s">
        <v>903</v>
      </c>
      <c r="I386" s="7">
        <v>390965940.07000005</v>
      </c>
      <c r="J386" s="16"/>
      <c r="K386" s="8"/>
      <c r="L386" s="5"/>
      <c r="M386" s="6"/>
      <c r="N386" s="6"/>
      <c r="O386" s="6"/>
      <c r="P386" s="6"/>
      <c r="W386" s="6"/>
      <c r="X386" s="6"/>
      <c r="Y386" s="6"/>
      <c r="Z386" s="6"/>
      <c r="AA386" s="6"/>
    </row>
    <row r="387" spans="1:27" s="20" customFormat="1" ht="363">
      <c r="A387" s="1" t="s">
        <v>1109</v>
      </c>
      <c r="B387" s="3" t="s">
        <v>1205</v>
      </c>
      <c r="C387" s="4" t="s">
        <v>1272</v>
      </c>
      <c r="D387" s="12" t="s">
        <v>1064</v>
      </c>
      <c r="E387" s="12" t="s">
        <v>1237</v>
      </c>
      <c r="F387" s="14">
        <v>107</v>
      </c>
      <c r="G387" s="6" t="s">
        <v>1238</v>
      </c>
      <c r="H387" s="18" t="s">
        <v>1244</v>
      </c>
      <c r="I387" s="7">
        <v>436072317.67000002</v>
      </c>
      <c r="J387" s="16"/>
      <c r="K387" s="8"/>
      <c r="L387" s="5"/>
      <c r="M387" s="6"/>
      <c r="N387" s="6"/>
      <c r="O387" s="6"/>
      <c r="P387" s="6"/>
      <c r="W387" s="6"/>
      <c r="X387" s="6"/>
      <c r="Y387" s="6"/>
      <c r="Z387" s="6"/>
      <c r="AA387" s="6"/>
    </row>
    <row r="388" spans="1:27" s="20" customFormat="1" ht="247.5">
      <c r="A388" s="1" t="s">
        <v>1109</v>
      </c>
      <c r="B388" s="3" t="s">
        <v>1273</v>
      </c>
      <c r="C388" s="4" t="s">
        <v>1274</v>
      </c>
      <c r="D388" s="12" t="s">
        <v>1064</v>
      </c>
      <c r="E388" s="12" t="s">
        <v>1237</v>
      </c>
      <c r="F388" s="14">
        <v>173</v>
      </c>
      <c r="G388" s="6" t="s">
        <v>1238</v>
      </c>
      <c r="H388" s="18" t="s">
        <v>903</v>
      </c>
      <c r="I388" s="7">
        <v>694984804.18000007</v>
      </c>
      <c r="J388" s="16"/>
      <c r="K388" s="8"/>
      <c r="L388" s="5"/>
      <c r="M388" s="6"/>
      <c r="N388" s="6"/>
      <c r="O388" s="6"/>
      <c r="P388" s="6"/>
      <c r="W388" s="6"/>
      <c r="X388" s="6"/>
      <c r="Y388" s="6"/>
      <c r="Z388" s="6"/>
      <c r="AA388" s="6"/>
    </row>
    <row r="389" spans="1:27" s="20" customFormat="1" ht="16.5">
      <c r="A389" s="1" t="s">
        <v>1109</v>
      </c>
      <c r="B389" s="3" t="s">
        <v>1275</v>
      </c>
      <c r="C389" s="4" t="s">
        <v>1081</v>
      </c>
      <c r="D389" s="12" t="s">
        <v>1064</v>
      </c>
      <c r="E389" s="12" t="s">
        <v>1237</v>
      </c>
      <c r="F389" s="14">
        <v>88</v>
      </c>
      <c r="G389" s="6" t="s">
        <v>1238</v>
      </c>
      <c r="H389" s="18" t="s">
        <v>903</v>
      </c>
      <c r="I389" s="7">
        <v>0</v>
      </c>
      <c r="J389" s="16"/>
      <c r="K389" s="8"/>
      <c r="L389" s="5"/>
      <c r="M389" s="6"/>
      <c r="N389" s="6"/>
      <c r="O389" s="6"/>
      <c r="P389" s="6"/>
      <c r="W389" s="6"/>
      <c r="X389" s="6"/>
      <c r="Y389" s="6"/>
      <c r="Z389" s="6"/>
      <c r="AA389" s="6"/>
    </row>
    <row r="390" spans="1:27" s="20" customFormat="1" ht="198">
      <c r="A390" s="1" t="s">
        <v>1109</v>
      </c>
      <c r="B390" s="3" t="s">
        <v>1276</v>
      </c>
      <c r="C390" s="4" t="s">
        <v>1277</v>
      </c>
      <c r="D390" s="12" t="s">
        <v>1064</v>
      </c>
      <c r="E390" s="12" t="s">
        <v>1237</v>
      </c>
      <c r="F390" s="14">
        <v>81</v>
      </c>
      <c r="G390" s="6" t="s">
        <v>1238</v>
      </c>
      <c r="H390" s="18" t="s">
        <v>1251</v>
      </c>
      <c r="I390" s="7">
        <v>517566162.19000006</v>
      </c>
      <c r="J390" s="16"/>
      <c r="K390" s="8"/>
      <c r="L390" s="5"/>
      <c r="M390" s="6"/>
      <c r="N390" s="6"/>
      <c r="O390" s="6"/>
      <c r="P390" s="6"/>
      <c r="W390" s="6"/>
      <c r="X390" s="6"/>
      <c r="Y390" s="6"/>
      <c r="Z390" s="6"/>
      <c r="AA390" s="6"/>
    </row>
    <row r="391" spans="1:27" s="20" customFormat="1" ht="148.5">
      <c r="A391" s="1" t="s">
        <v>1109</v>
      </c>
      <c r="B391" s="3" t="s">
        <v>1278</v>
      </c>
      <c r="C391" s="4" t="s">
        <v>1279</v>
      </c>
      <c r="D391" s="12" t="s">
        <v>1064</v>
      </c>
      <c r="E391" s="12" t="s">
        <v>1237</v>
      </c>
      <c r="F391" s="14">
        <v>80</v>
      </c>
      <c r="G391" s="6" t="s">
        <v>1238</v>
      </c>
      <c r="H391" s="18" t="s">
        <v>903</v>
      </c>
      <c r="I391" s="7">
        <v>349656006.22000003</v>
      </c>
      <c r="J391" s="16"/>
      <c r="K391" s="8"/>
      <c r="L391" s="5"/>
      <c r="M391" s="6"/>
      <c r="N391" s="6"/>
      <c r="O391" s="6"/>
      <c r="P391" s="6"/>
      <c r="W391" s="6"/>
      <c r="X391" s="6"/>
      <c r="Y391" s="6"/>
      <c r="Z391" s="6"/>
      <c r="AA391" s="6"/>
    </row>
    <row r="392" spans="1:27" s="20" customFormat="1" ht="16.5">
      <c r="A392" s="1" t="s">
        <v>1109</v>
      </c>
      <c r="B392" s="3" t="s">
        <v>1280</v>
      </c>
      <c r="C392" s="4" t="s">
        <v>1281</v>
      </c>
      <c r="D392" s="12" t="s">
        <v>1064</v>
      </c>
      <c r="E392" s="12" t="s">
        <v>1237</v>
      </c>
      <c r="F392" s="14">
        <v>335</v>
      </c>
      <c r="G392" s="6" t="s">
        <v>1238</v>
      </c>
      <c r="H392" s="18" t="s">
        <v>907</v>
      </c>
      <c r="I392" s="7">
        <v>0</v>
      </c>
      <c r="J392" s="16"/>
      <c r="K392" s="8"/>
      <c r="L392" s="5"/>
      <c r="M392" s="6"/>
      <c r="N392" s="6"/>
      <c r="O392" s="6"/>
      <c r="P392" s="6"/>
      <c r="W392" s="6"/>
      <c r="X392" s="6"/>
      <c r="Y392" s="6"/>
      <c r="Z392" s="6"/>
      <c r="AA392" s="6"/>
    </row>
    <row r="393" spans="1:27" s="20" customFormat="1" ht="181.5">
      <c r="A393" s="1" t="s">
        <v>1109</v>
      </c>
      <c r="B393" s="3" t="s">
        <v>1282</v>
      </c>
      <c r="C393" s="4" t="s">
        <v>1283</v>
      </c>
      <c r="D393" s="12" t="s">
        <v>1064</v>
      </c>
      <c r="E393" s="12" t="s">
        <v>1237</v>
      </c>
      <c r="F393" s="14">
        <v>59</v>
      </c>
      <c r="G393" s="6" t="s">
        <v>1238</v>
      </c>
      <c r="H393" s="18" t="s">
        <v>903</v>
      </c>
      <c r="I393" s="7">
        <v>345906271.36000001</v>
      </c>
      <c r="J393" s="16"/>
      <c r="K393" s="8"/>
      <c r="L393" s="5"/>
      <c r="M393" s="6"/>
      <c r="N393" s="6"/>
      <c r="O393" s="6"/>
      <c r="P393" s="6"/>
      <c r="W393" s="6"/>
      <c r="X393" s="6"/>
      <c r="Y393" s="6"/>
      <c r="Z393" s="6"/>
      <c r="AA393" s="6"/>
    </row>
    <row r="394" spans="1:27" s="20" customFormat="1" ht="132">
      <c r="A394" s="1" t="s">
        <v>1109</v>
      </c>
      <c r="B394" s="3" t="s">
        <v>1284</v>
      </c>
      <c r="C394" s="4" t="s">
        <v>1285</v>
      </c>
      <c r="D394" s="12" t="s">
        <v>1064</v>
      </c>
      <c r="E394" s="12" t="s">
        <v>1237</v>
      </c>
      <c r="F394" s="14">
        <v>753</v>
      </c>
      <c r="G394" s="6" t="s">
        <v>1238</v>
      </c>
      <c r="H394" s="18" t="s">
        <v>907</v>
      </c>
      <c r="I394" s="7">
        <v>185941893.40000001</v>
      </c>
      <c r="J394" s="16"/>
      <c r="K394" s="8"/>
      <c r="L394" s="5"/>
      <c r="M394" s="6"/>
      <c r="N394" s="6"/>
      <c r="O394" s="6"/>
      <c r="P394" s="6"/>
      <c r="W394" s="6"/>
      <c r="X394" s="6"/>
      <c r="Y394" s="6"/>
      <c r="Z394" s="6"/>
      <c r="AA394" s="6"/>
    </row>
    <row r="395" spans="1:27" s="20" customFormat="1" ht="82.5">
      <c r="A395" s="1" t="s">
        <v>1109</v>
      </c>
      <c r="B395" s="3" t="s">
        <v>1284</v>
      </c>
      <c r="C395" s="4" t="s">
        <v>1286</v>
      </c>
      <c r="D395" s="12" t="s">
        <v>1064</v>
      </c>
      <c r="E395" s="12" t="s">
        <v>1237</v>
      </c>
      <c r="F395" s="14">
        <v>738</v>
      </c>
      <c r="G395" s="6" t="s">
        <v>1238</v>
      </c>
      <c r="H395" s="18" t="s">
        <v>907</v>
      </c>
      <c r="I395" s="7">
        <v>2969796830.4400001</v>
      </c>
      <c r="J395" s="16"/>
      <c r="K395" s="8"/>
      <c r="L395" s="5"/>
      <c r="M395" s="6"/>
      <c r="N395" s="6"/>
      <c r="O395" s="6"/>
      <c r="P395" s="6"/>
      <c r="W395" s="6"/>
      <c r="X395" s="6"/>
      <c r="Y395" s="6"/>
      <c r="Z395" s="6"/>
      <c r="AA395" s="6"/>
    </row>
    <row r="396" spans="1:27" s="20" customFormat="1" ht="181.5">
      <c r="A396" s="1" t="s">
        <v>1109</v>
      </c>
      <c r="B396" s="3" t="s">
        <v>1287</v>
      </c>
      <c r="C396" s="4" t="s">
        <v>1288</v>
      </c>
      <c r="D396" s="12" t="s">
        <v>1064</v>
      </c>
      <c r="E396" s="12" t="s">
        <v>1237</v>
      </c>
      <c r="F396" s="14">
        <v>50</v>
      </c>
      <c r="G396" s="6" t="s">
        <v>1238</v>
      </c>
      <c r="H396" s="18" t="s">
        <v>907</v>
      </c>
      <c r="I396" s="7">
        <v>394705206.79000002</v>
      </c>
      <c r="J396" s="16"/>
      <c r="K396" s="8"/>
      <c r="L396" s="5"/>
      <c r="M396" s="6"/>
      <c r="N396" s="6"/>
      <c r="O396" s="6"/>
      <c r="P396" s="6"/>
      <c r="W396" s="6"/>
      <c r="X396" s="6"/>
      <c r="Y396" s="6"/>
      <c r="Z396" s="6"/>
      <c r="AA396" s="6"/>
    </row>
    <row r="397" spans="1:27" s="20" customFormat="1" ht="181.5">
      <c r="A397" s="1" t="s">
        <v>1109</v>
      </c>
      <c r="B397" s="3" t="s">
        <v>1289</v>
      </c>
      <c r="C397" s="4" t="s">
        <v>1290</v>
      </c>
      <c r="D397" s="12" t="s">
        <v>1064</v>
      </c>
      <c r="E397" s="12" t="s">
        <v>1237</v>
      </c>
      <c r="F397" s="14">
        <v>1055</v>
      </c>
      <c r="G397" s="6" t="s">
        <v>1238</v>
      </c>
      <c r="H397" s="18" t="s">
        <v>903</v>
      </c>
      <c r="I397" s="7">
        <v>148359737.74000001</v>
      </c>
      <c r="J397" s="16"/>
      <c r="K397" s="8"/>
      <c r="L397" s="5"/>
      <c r="M397" s="6"/>
      <c r="N397" s="6"/>
      <c r="O397" s="6"/>
      <c r="P397" s="6"/>
      <c r="W397" s="6"/>
      <c r="X397" s="6"/>
      <c r="Y397" s="6"/>
      <c r="Z397" s="6"/>
      <c r="AA397" s="6"/>
    </row>
    <row r="398" spans="1:27" s="20" customFormat="1" ht="115.5">
      <c r="A398" s="1" t="s">
        <v>1109</v>
      </c>
      <c r="B398" s="3" t="s">
        <v>1291</v>
      </c>
      <c r="C398" s="4" t="s">
        <v>1292</v>
      </c>
      <c r="D398" s="12" t="s">
        <v>1064</v>
      </c>
      <c r="E398" s="12" t="s">
        <v>1237</v>
      </c>
      <c r="F398" s="14">
        <v>150</v>
      </c>
      <c r="G398" s="6" t="s">
        <v>1238</v>
      </c>
      <c r="H398" s="18" t="s">
        <v>1251</v>
      </c>
      <c r="I398" s="7">
        <v>582983019.97000003</v>
      </c>
      <c r="J398" s="16"/>
      <c r="K398" s="8"/>
      <c r="L398" s="5"/>
      <c r="M398" s="6"/>
      <c r="N398" s="6"/>
      <c r="O398" s="6"/>
      <c r="P398" s="6"/>
      <c r="W398" s="6"/>
      <c r="X398" s="6"/>
      <c r="Y398" s="6"/>
      <c r="Z398" s="6"/>
      <c r="AA398" s="6"/>
    </row>
    <row r="399" spans="1:27" s="20" customFormat="1" ht="16.5">
      <c r="A399" s="1" t="s">
        <v>1109</v>
      </c>
      <c r="B399" s="3" t="s">
        <v>1293</v>
      </c>
      <c r="C399" s="4" t="s">
        <v>1081</v>
      </c>
      <c r="D399" s="12" t="s">
        <v>1064</v>
      </c>
      <c r="E399" s="12" t="s">
        <v>1237</v>
      </c>
      <c r="F399" s="14">
        <v>122</v>
      </c>
      <c r="G399" s="6" t="s">
        <v>1238</v>
      </c>
      <c r="H399" s="18" t="s">
        <v>903</v>
      </c>
      <c r="I399" s="7">
        <v>0</v>
      </c>
      <c r="J399" s="16"/>
      <c r="K399" s="8"/>
      <c r="L399" s="5"/>
      <c r="M399" s="6"/>
      <c r="N399" s="6"/>
      <c r="O399" s="6"/>
      <c r="P399" s="6"/>
      <c r="W399" s="6"/>
      <c r="X399" s="6"/>
      <c r="Y399" s="6"/>
      <c r="Z399" s="6"/>
      <c r="AA399" s="6"/>
    </row>
    <row r="400" spans="1:27" s="20" customFormat="1" ht="330">
      <c r="A400" s="1" t="s">
        <v>1109</v>
      </c>
      <c r="B400" s="3" t="s">
        <v>1294</v>
      </c>
      <c r="C400" s="4" t="s">
        <v>1295</v>
      </c>
      <c r="D400" s="12" t="s">
        <v>1064</v>
      </c>
      <c r="E400" s="12" t="s">
        <v>1237</v>
      </c>
      <c r="F400" s="14">
        <v>204</v>
      </c>
      <c r="G400" s="6" t="s">
        <v>1238</v>
      </c>
      <c r="H400" s="18" t="s">
        <v>903</v>
      </c>
      <c r="I400" s="7">
        <v>1148033441.6900001</v>
      </c>
      <c r="J400" s="16"/>
      <c r="K400" s="8"/>
      <c r="L400" s="5"/>
      <c r="M400" s="6"/>
      <c r="N400" s="6"/>
      <c r="O400" s="6"/>
      <c r="P400" s="6"/>
      <c r="W400" s="6"/>
      <c r="X400" s="6"/>
      <c r="Y400" s="6"/>
      <c r="Z400" s="6"/>
      <c r="AA400" s="6"/>
    </row>
    <row r="401" spans="1:27" s="20" customFormat="1" ht="198">
      <c r="A401" s="1" t="s">
        <v>1109</v>
      </c>
      <c r="B401" s="3" t="s">
        <v>1296</v>
      </c>
      <c r="C401" s="4" t="s">
        <v>1297</v>
      </c>
      <c r="D401" s="12" t="s">
        <v>1064</v>
      </c>
      <c r="E401" s="12" t="s">
        <v>1237</v>
      </c>
      <c r="F401" s="14">
        <v>203</v>
      </c>
      <c r="G401" s="6" t="s">
        <v>1238</v>
      </c>
      <c r="H401" s="18" t="s">
        <v>903</v>
      </c>
      <c r="I401" s="7">
        <v>685776298.27999997</v>
      </c>
      <c r="J401" s="16"/>
      <c r="K401" s="8"/>
      <c r="L401" s="5"/>
      <c r="M401" s="6"/>
      <c r="N401" s="6"/>
      <c r="O401" s="6"/>
      <c r="P401" s="6"/>
      <c r="W401" s="6"/>
      <c r="X401" s="6"/>
      <c r="Y401" s="6"/>
      <c r="Z401" s="6"/>
      <c r="AA401" s="6"/>
    </row>
    <row r="402" spans="1:27" s="20" customFormat="1" ht="181.5">
      <c r="A402" s="1" t="s">
        <v>1109</v>
      </c>
      <c r="B402" s="3" t="s">
        <v>1244</v>
      </c>
      <c r="C402" s="4" t="s">
        <v>1298</v>
      </c>
      <c r="D402" s="12" t="s">
        <v>1064</v>
      </c>
      <c r="E402" s="12" t="s">
        <v>1237</v>
      </c>
      <c r="F402" s="14">
        <v>334</v>
      </c>
      <c r="G402" s="6" t="s">
        <v>1238</v>
      </c>
      <c r="H402" s="18" t="s">
        <v>1244</v>
      </c>
      <c r="I402" s="7">
        <v>666389811.70000005</v>
      </c>
      <c r="J402" s="16"/>
      <c r="K402" s="8"/>
      <c r="L402" s="5"/>
      <c r="M402" s="6"/>
      <c r="N402" s="6"/>
      <c r="O402" s="6"/>
      <c r="P402" s="6"/>
      <c r="W402" s="6"/>
      <c r="X402" s="6"/>
      <c r="Y402" s="6"/>
      <c r="Z402" s="6"/>
      <c r="AA402" s="6"/>
    </row>
    <row r="403" spans="1:27" s="20" customFormat="1" ht="165">
      <c r="A403" s="1" t="s">
        <v>1109</v>
      </c>
      <c r="B403" s="3" t="s">
        <v>1299</v>
      </c>
      <c r="C403" s="4" t="s">
        <v>1300</v>
      </c>
      <c r="D403" s="12" t="s">
        <v>1064</v>
      </c>
      <c r="E403" s="12" t="s">
        <v>1237</v>
      </c>
      <c r="F403" s="14">
        <v>49</v>
      </c>
      <c r="G403" s="6" t="s">
        <v>1238</v>
      </c>
      <c r="H403" s="18" t="s">
        <v>903</v>
      </c>
      <c r="I403" s="7">
        <v>9847090</v>
      </c>
      <c r="J403" s="16"/>
      <c r="K403" s="8"/>
      <c r="L403" s="5"/>
      <c r="M403" s="6"/>
      <c r="N403" s="6"/>
      <c r="O403" s="6"/>
      <c r="P403" s="6"/>
      <c r="W403" s="6"/>
      <c r="X403" s="6"/>
      <c r="Y403" s="6"/>
      <c r="Z403" s="6"/>
      <c r="AA403" s="6"/>
    </row>
    <row r="404" spans="1:27" s="20" customFormat="1" ht="181.5">
      <c r="A404" s="1" t="s">
        <v>1109</v>
      </c>
      <c r="B404" s="3" t="s">
        <v>1301</v>
      </c>
      <c r="C404" s="4" t="s">
        <v>1302</v>
      </c>
      <c r="D404" s="12" t="s">
        <v>1064</v>
      </c>
      <c r="E404" s="12" t="s">
        <v>1237</v>
      </c>
      <c r="F404" s="14">
        <v>201</v>
      </c>
      <c r="G404" s="6" t="s">
        <v>1238</v>
      </c>
      <c r="H404" s="18" t="s">
        <v>1248</v>
      </c>
      <c r="I404" s="7">
        <v>1112819317.3400002</v>
      </c>
      <c r="J404" s="16"/>
      <c r="K404" s="8"/>
      <c r="L404" s="5"/>
      <c r="M404" s="6"/>
      <c r="N404" s="6"/>
      <c r="O404" s="6"/>
      <c r="P404" s="6"/>
      <c r="W404" s="6"/>
      <c r="X404" s="6"/>
      <c r="Y404" s="6"/>
      <c r="Z404" s="6"/>
      <c r="AA404" s="6"/>
    </row>
    <row r="405" spans="1:27" s="20" customFormat="1" ht="165">
      <c r="A405" s="1" t="s">
        <v>1109</v>
      </c>
      <c r="B405" s="3" t="s">
        <v>1303</v>
      </c>
      <c r="C405" s="4" t="s">
        <v>1304</v>
      </c>
      <c r="D405" s="12" t="s">
        <v>1064</v>
      </c>
      <c r="E405" s="12" t="s">
        <v>1237</v>
      </c>
      <c r="F405" s="14">
        <v>478</v>
      </c>
      <c r="G405" s="6" t="s">
        <v>1238</v>
      </c>
      <c r="H405" s="18" t="s">
        <v>1127</v>
      </c>
      <c r="I405" s="7">
        <v>683255417.61000001</v>
      </c>
      <c r="J405" s="16"/>
      <c r="K405" s="8"/>
      <c r="L405" s="5"/>
      <c r="M405" s="6"/>
      <c r="N405" s="6"/>
      <c r="O405" s="6"/>
      <c r="P405" s="6"/>
      <c r="W405" s="6"/>
      <c r="X405" s="6"/>
      <c r="Y405" s="6"/>
      <c r="Z405" s="6"/>
      <c r="AA405" s="6"/>
    </row>
    <row r="406" spans="1:27" s="20" customFormat="1" ht="16.5">
      <c r="A406" s="1" t="s">
        <v>1109</v>
      </c>
      <c r="B406" s="3" t="s">
        <v>1305</v>
      </c>
      <c r="C406" s="4" t="s">
        <v>1081</v>
      </c>
      <c r="D406" s="12" t="s">
        <v>1064</v>
      </c>
      <c r="E406" s="12" t="s">
        <v>1237</v>
      </c>
      <c r="F406" s="14">
        <v>6</v>
      </c>
      <c r="G406" s="6" t="s">
        <v>1238</v>
      </c>
      <c r="H406" s="18" t="s">
        <v>1251</v>
      </c>
      <c r="I406" s="7">
        <v>0</v>
      </c>
      <c r="J406" s="16"/>
      <c r="K406" s="8"/>
      <c r="L406" s="5"/>
      <c r="M406" s="6"/>
      <c r="N406" s="6"/>
      <c r="O406" s="6"/>
      <c r="P406" s="6"/>
      <c r="W406" s="6"/>
      <c r="X406" s="6"/>
      <c r="Y406" s="6"/>
      <c r="Z406" s="6"/>
      <c r="AA406" s="6"/>
    </row>
    <row r="407" spans="1:27" s="20" customFormat="1" ht="181.5">
      <c r="A407" s="1" t="s">
        <v>1109</v>
      </c>
      <c r="B407" s="3" t="s">
        <v>1306</v>
      </c>
      <c r="C407" s="4" t="s">
        <v>1307</v>
      </c>
      <c r="D407" s="12" t="s">
        <v>1064</v>
      </c>
      <c r="E407" s="12" t="s">
        <v>1237</v>
      </c>
      <c r="F407" s="14">
        <v>201</v>
      </c>
      <c r="G407" s="6" t="s">
        <v>1238</v>
      </c>
      <c r="H407" s="18" t="s">
        <v>903</v>
      </c>
      <c r="I407" s="7">
        <v>260996561.38</v>
      </c>
      <c r="J407" s="16"/>
      <c r="K407" s="8"/>
      <c r="L407" s="5"/>
      <c r="M407" s="6"/>
      <c r="N407" s="6"/>
      <c r="O407" s="6"/>
      <c r="P407" s="6"/>
      <c r="W407" s="6"/>
      <c r="X407" s="6"/>
      <c r="Y407" s="6"/>
      <c r="Z407" s="6"/>
      <c r="AA407" s="6"/>
    </row>
    <row r="408" spans="1:27" s="20" customFormat="1" ht="264">
      <c r="A408" s="1" t="s">
        <v>1109</v>
      </c>
      <c r="B408" s="3" t="s">
        <v>1308</v>
      </c>
      <c r="C408" s="4" t="s">
        <v>1309</v>
      </c>
      <c r="D408" s="12" t="s">
        <v>1064</v>
      </c>
      <c r="E408" s="12" t="s">
        <v>1237</v>
      </c>
      <c r="F408" s="14">
        <v>172</v>
      </c>
      <c r="G408" s="6" t="s">
        <v>1238</v>
      </c>
      <c r="H408" s="18" t="s">
        <v>1251</v>
      </c>
      <c r="I408" s="7">
        <v>590685703.36000001</v>
      </c>
      <c r="J408" s="16"/>
      <c r="K408" s="8"/>
      <c r="L408" s="5"/>
      <c r="M408" s="6"/>
      <c r="N408" s="6"/>
      <c r="O408" s="6"/>
      <c r="P408" s="6"/>
      <c r="W408" s="6"/>
      <c r="X408" s="6"/>
      <c r="Y408" s="6"/>
      <c r="Z408" s="6"/>
      <c r="AA408" s="6"/>
    </row>
    <row r="409" spans="1:27" s="20" customFormat="1" ht="181.5">
      <c r="A409" s="1" t="s">
        <v>1109</v>
      </c>
      <c r="B409" s="3" t="s">
        <v>1310</v>
      </c>
      <c r="C409" s="4" t="s">
        <v>1311</v>
      </c>
      <c r="D409" s="12" t="s">
        <v>1064</v>
      </c>
      <c r="E409" s="12" t="s">
        <v>1237</v>
      </c>
      <c r="F409" s="14">
        <v>21</v>
      </c>
      <c r="G409" s="6" t="s">
        <v>1238</v>
      </c>
      <c r="H409" s="18" t="s">
        <v>903</v>
      </c>
      <c r="I409" s="7">
        <v>350270568.86000001</v>
      </c>
      <c r="J409" s="16"/>
      <c r="K409" s="8"/>
      <c r="L409" s="5"/>
      <c r="M409" s="6"/>
      <c r="N409" s="6"/>
      <c r="O409" s="6"/>
      <c r="P409" s="6"/>
      <c r="W409" s="6"/>
      <c r="X409" s="6"/>
      <c r="Y409" s="6"/>
      <c r="Z409" s="6"/>
      <c r="AA409" s="6"/>
    </row>
    <row r="410" spans="1:27" s="20" customFormat="1" ht="346.5">
      <c r="A410" s="1" t="s">
        <v>1109</v>
      </c>
      <c r="B410" s="3" t="s">
        <v>1312</v>
      </c>
      <c r="C410" s="4" t="s">
        <v>1313</v>
      </c>
      <c r="D410" s="12" t="s">
        <v>1064</v>
      </c>
      <c r="E410" s="12" t="s">
        <v>1237</v>
      </c>
      <c r="F410" s="14">
        <v>164</v>
      </c>
      <c r="G410" s="6" t="s">
        <v>1238</v>
      </c>
      <c r="H410" s="18" t="s">
        <v>907</v>
      </c>
      <c r="I410" s="7">
        <v>879000402.02999997</v>
      </c>
      <c r="J410" s="16"/>
      <c r="K410" s="8"/>
      <c r="L410" s="5"/>
      <c r="M410" s="6"/>
      <c r="N410" s="6"/>
      <c r="O410" s="6"/>
      <c r="P410" s="6"/>
      <c r="W410" s="6"/>
      <c r="X410" s="6"/>
      <c r="Y410" s="6"/>
      <c r="Z410" s="6"/>
      <c r="AA410" s="6"/>
    </row>
    <row r="411" spans="1:27" s="20" customFormat="1" ht="330">
      <c r="A411" s="1" t="s">
        <v>1109</v>
      </c>
      <c r="B411" s="3" t="s">
        <v>1314</v>
      </c>
      <c r="C411" s="4" t="s">
        <v>1315</v>
      </c>
      <c r="D411" s="12" t="s">
        <v>1064</v>
      </c>
      <c r="E411" s="12" t="s">
        <v>1237</v>
      </c>
      <c r="F411" s="14">
        <v>430</v>
      </c>
      <c r="G411" s="6" t="s">
        <v>1238</v>
      </c>
      <c r="H411" s="18" t="s">
        <v>903</v>
      </c>
      <c r="I411" s="7">
        <v>711358885.44000006</v>
      </c>
      <c r="J411" s="16"/>
      <c r="K411" s="8"/>
      <c r="L411" s="5"/>
      <c r="M411" s="6"/>
      <c r="N411" s="6"/>
      <c r="O411" s="6"/>
      <c r="P411" s="6"/>
      <c r="W411" s="6"/>
      <c r="X411" s="6"/>
      <c r="Y411" s="6"/>
      <c r="Z411" s="6"/>
      <c r="AA411" s="6"/>
    </row>
    <row r="412" spans="1:27" s="20" customFormat="1" ht="49.5">
      <c r="A412" s="1" t="s">
        <v>1109</v>
      </c>
      <c r="B412" s="3" t="s">
        <v>1316</v>
      </c>
      <c r="C412" s="4" t="s">
        <v>1317</v>
      </c>
      <c r="D412" s="12" t="s">
        <v>1064</v>
      </c>
      <c r="E412" s="12" t="s">
        <v>1237</v>
      </c>
      <c r="F412" s="14">
        <v>542</v>
      </c>
      <c r="G412" s="6" t="s">
        <v>1238</v>
      </c>
      <c r="H412" s="18" t="s">
        <v>903</v>
      </c>
      <c r="I412" s="7">
        <v>597831121.69000006</v>
      </c>
      <c r="J412" s="16"/>
      <c r="K412" s="8"/>
      <c r="L412" s="5"/>
      <c r="M412" s="6"/>
      <c r="N412" s="6"/>
      <c r="O412" s="6"/>
      <c r="P412" s="6"/>
      <c r="W412" s="6"/>
      <c r="X412" s="6"/>
      <c r="Y412" s="6"/>
      <c r="Z412" s="6"/>
      <c r="AA412" s="6"/>
    </row>
    <row r="413" spans="1:27" s="20" customFormat="1" ht="409.5">
      <c r="A413" s="1" t="s">
        <v>1109</v>
      </c>
      <c r="B413" s="3" t="s">
        <v>1318</v>
      </c>
      <c r="C413" s="4" t="s">
        <v>1319</v>
      </c>
      <c r="D413" s="12" t="s">
        <v>1064</v>
      </c>
      <c r="E413" s="12" t="s">
        <v>1237</v>
      </c>
      <c r="F413" s="14">
        <v>1990</v>
      </c>
      <c r="G413" s="6" t="s">
        <v>1238</v>
      </c>
      <c r="H413" s="18" t="s">
        <v>907</v>
      </c>
      <c r="I413" s="7">
        <v>4080472565.02</v>
      </c>
      <c r="J413" s="16"/>
      <c r="K413" s="8"/>
      <c r="L413" s="5"/>
      <c r="M413" s="6"/>
      <c r="N413" s="6"/>
      <c r="O413" s="6"/>
      <c r="P413" s="6"/>
      <c r="W413" s="6"/>
      <c r="X413" s="6"/>
      <c r="Y413" s="6"/>
      <c r="Z413" s="6"/>
      <c r="AA413" s="6"/>
    </row>
    <row r="414" spans="1:27" s="20" customFormat="1" ht="82.5">
      <c r="A414" s="1" t="s">
        <v>1109</v>
      </c>
      <c r="B414" s="3" t="s">
        <v>1320</v>
      </c>
      <c r="C414" s="4" t="s">
        <v>1321</v>
      </c>
      <c r="D414" s="12" t="s">
        <v>1064</v>
      </c>
      <c r="E414" s="12" t="s">
        <v>1237</v>
      </c>
      <c r="F414" s="14">
        <v>0</v>
      </c>
      <c r="G414" s="6" t="s">
        <v>1238</v>
      </c>
      <c r="H414" s="18" t="s">
        <v>1251</v>
      </c>
      <c r="I414" s="7">
        <v>162557527.09999999</v>
      </c>
      <c r="J414" s="16"/>
      <c r="K414" s="8"/>
      <c r="L414" s="5"/>
      <c r="M414" s="6"/>
      <c r="N414" s="6"/>
      <c r="O414" s="6"/>
      <c r="P414" s="6"/>
      <c r="W414" s="6"/>
      <c r="X414" s="6"/>
      <c r="Y414" s="6"/>
      <c r="Z414" s="6"/>
      <c r="AA414" s="6"/>
    </row>
    <row r="415" spans="1:27" s="20" customFormat="1" ht="16.5">
      <c r="A415" s="1" t="s">
        <v>1109</v>
      </c>
      <c r="B415" s="3" t="s">
        <v>1322</v>
      </c>
      <c r="C415" s="4" t="s">
        <v>1081</v>
      </c>
      <c r="D415" s="12" t="s">
        <v>1064</v>
      </c>
      <c r="E415" s="12" t="s">
        <v>1237</v>
      </c>
      <c r="F415" s="14">
        <v>105</v>
      </c>
      <c r="G415" s="6" t="s">
        <v>1238</v>
      </c>
      <c r="H415" s="18" t="s">
        <v>907</v>
      </c>
      <c r="I415" s="7"/>
      <c r="J415" s="16"/>
      <c r="K415" s="8"/>
      <c r="L415" s="5"/>
      <c r="M415" s="6"/>
      <c r="N415" s="6"/>
      <c r="O415" s="6"/>
      <c r="P415" s="6"/>
      <c r="W415" s="6"/>
      <c r="X415" s="6"/>
      <c r="Y415" s="6"/>
      <c r="Z415" s="6"/>
      <c r="AA415" s="6"/>
    </row>
    <row r="416" spans="1:27" s="20" customFormat="1" ht="16.5">
      <c r="A416" s="1" t="s">
        <v>1109</v>
      </c>
      <c r="B416" s="3" t="s">
        <v>1323</v>
      </c>
      <c r="C416" s="4" t="s">
        <v>1104</v>
      </c>
      <c r="D416" s="12" t="s">
        <v>1064</v>
      </c>
      <c r="E416" s="12" t="s">
        <v>1237</v>
      </c>
      <c r="F416" s="14">
        <v>422</v>
      </c>
      <c r="G416" s="6" t="s">
        <v>1238</v>
      </c>
      <c r="H416" s="18" t="s">
        <v>903</v>
      </c>
      <c r="I416" s="7">
        <v>0</v>
      </c>
      <c r="J416" s="16"/>
      <c r="K416" s="8"/>
      <c r="L416" s="5"/>
      <c r="M416" s="6"/>
      <c r="N416" s="6"/>
      <c r="O416" s="6"/>
      <c r="P416" s="6"/>
      <c r="W416" s="6"/>
      <c r="X416" s="6"/>
      <c r="Y416" s="6"/>
      <c r="Z416" s="6"/>
      <c r="AA416" s="6"/>
    </row>
    <row r="417" spans="1:27" s="20" customFormat="1" ht="16.5">
      <c r="A417" s="1" t="s">
        <v>1109</v>
      </c>
      <c r="B417" s="3" t="s">
        <v>1324</v>
      </c>
      <c r="C417" s="4" t="s">
        <v>1104</v>
      </c>
      <c r="D417" s="12" t="s">
        <v>1064</v>
      </c>
      <c r="E417" s="12" t="s">
        <v>1237</v>
      </c>
      <c r="F417" s="14">
        <v>195</v>
      </c>
      <c r="G417" s="6" t="s">
        <v>1238</v>
      </c>
      <c r="H417" s="18" t="s">
        <v>1241</v>
      </c>
      <c r="I417" s="7">
        <v>0</v>
      </c>
      <c r="J417" s="16"/>
      <c r="K417" s="8"/>
      <c r="L417" s="5"/>
      <c r="M417" s="6"/>
      <c r="N417" s="6"/>
      <c r="O417" s="6"/>
      <c r="P417" s="6"/>
      <c r="W417" s="6"/>
      <c r="X417" s="6"/>
      <c r="Y417" s="6"/>
      <c r="Z417" s="6"/>
      <c r="AA417" s="6"/>
    </row>
    <row r="418" spans="1:27" s="20" customFormat="1" ht="115.5">
      <c r="A418" s="1" t="s">
        <v>1109</v>
      </c>
      <c r="B418" s="3" t="s">
        <v>1325</v>
      </c>
      <c r="C418" s="4" t="s">
        <v>1326</v>
      </c>
      <c r="D418" s="12" t="s">
        <v>1064</v>
      </c>
      <c r="E418" s="12" t="s">
        <v>1237</v>
      </c>
      <c r="F418" s="14">
        <v>53</v>
      </c>
      <c r="G418" s="6" t="s">
        <v>1238</v>
      </c>
      <c r="H418" s="18" t="s">
        <v>903</v>
      </c>
      <c r="I418" s="7">
        <v>189989170.77000001</v>
      </c>
      <c r="J418" s="16"/>
      <c r="K418" s="8"/>
      <c r="L418" s="5"/>
      <c r="M418" s="6"/>
      <c r="N418" s="6"/>
      <c r="O418" s="6"/>
      <c r="P418" s="6"/>
      <c r="W418" s="6"/>
      <c r="X418" s="6"/>
      <c r="Y418" s="6"/>
      <c r="Z418" s="6"/>
      <c r="AA418" s="6"/>
    </row>
    <row r="419" spans="1:27" s="20" customFormat="1" ht="66">
      <c r="A419" s="1" t="s">
        <v>1109</v>
      </c>
      <c r="B419" s="3" t="s">
        <v>1327</v>
      </c>
      <c r="C419" s="4" t="s">
        <v>1328</v>
      </c>
      <c r="D419" s="12" t="s">
        <v>1064</v>
      </c>
      <c r="E419" s="12" t="s">
        <v>1237</v>
      </c>
      <c r="F419" s="14">
        <v>1556</v>
      </c>
      <c r="G419" s="6" t="s">
        <v>1238</v>
      </c>
      <c r="H419" s="18" t="s">
        <v>1251</v>
      </c>
      <c r="I419" s="7">
        <v>690786809</v>
      </c>
      <c r="J419" s="16"/>
      <c r="K419" s="8"/>
      <c r="L419" s="5"/>
      <c r="M419" s="6"/>
      <c r="N419" s="6"/>
      <c r="O419" s="6"/>
      <c r="P419" s="6"/>
      <c r="W419" s="6"/>
      <c r="X419" s="6"/>
      <c r="Y419" s="6"/>
      <c r="Z419" s="6"/>
      <c r="AA419" s="6"/>
    </row>
    <row r="420" spans="1:27" s="20" customFormat="1" ht="115.5">
      <c r="A420" s="1" t="s">
        <v>1109</v>
      </c>
      <c r="B420" s="3" t="s">
        <v>1329</v>
      </c>
      <c r="C420" s="4" t="s">
        <v>1330</v>
      </c>
      <c r="D420" s="12" t="s">
        <v>1064</v>
      </c>
      <c r="E420" s="12" t="s">
        <v>1237</v>
      </c>
      <c r="F420" s="14">
        <v>299</v>
      </c>
      <c r="G420" s="6" t="s">
        <v>1238</v>
      </c>
      <c r="H420" s="18" t="s">
        <v>1127</v>
      </c>
      <c r="I420" s="7">
        <v>616807607.50999999</v>
      </c>
      <c r="J420" s="16"/>
      <c r="K420" s="8"/>
      <c r="L420" s="5"/>
      <c r="M420" s="6"/>
      <c r="N420" s="6"/>
      <c r="O420" s="6"/>
      <c r="P420" s="6"/>
      <c r="W420" s="6"/>
      <c r="X420" s="6"/>
      <c r="Y420" s="6"/>
      <c r="Z420" s="6"/>
      <c r="AA420" s="6"/>
    </row>
    <row r="421" spans="1:27" s="20" customFormat="1" ht="49.5">
      <c r="A421" s="1" t="s">
        <v>1109</v>
      </c>
      <c r="B421" s="3" t="s">
        <v>1331</v>
      </c>
      <c r="C421" s="4" t="s">
        <v>1332</v>
      </c>
      <c r="D421" s="12" t="s">
        <v>983</v>
      </c>
      <c r="E421" s="12" t="s">
        <v>1333</v>
      </c>
      <c r="F421" s="14">
        <v>27</v>
      </c>
      <c r="G421" s="6" t="s">
        <v>912</v>
      </c>
      <c r="H421" s="18" t="s">
        <v>1334</v>
      </c>
      <c r="I421" s="7">
        <v>8098587</v>
      </c>
      <c r="J421" s="16"/>
      <c r="K421" s="8"/>
      <c r="L421" s="5"/>
      <c r="M421" s="6"/>
      <c r="N421" s="6"/>
      <c r="O421" s="6"/>
      <c r="P421" s="6"/>
      <c r="W421" s="6"/>
      <c r="X421" s="6"/>
      <c r="Y421" s="6"/>
      <c r="Z421" s="6"/>
      <c r="AA421" s="6"/>
    </row>
    <row r="422" spans="1:27" s="20" customFormat="1" ht="16.5">
      <c r="A422" s="1" t="s">
        <v>1109</v>
      </c>
      <c r="B422" s="3" t="s">
        <v>1335</v>
      </c>
      <c r="C422" s="4" t="s">
        <v>1104</v>
      </c>
      <c r="D422" s="12" t="s">
        <v>983</v>
      </c>
      <c r="E422" s="12" t="s">
        <v>1333</v>
      </c>
      <c r="F422" s="14">
        <v>161</v>
      </c>
      <c r="G422" s="6" t="s">
        <v>912</v>
      </c>
      <c r="H422" s="18" t="s">
        <v>1334</v>
      </c>
      <c r="I422" s="7">
        <v>0</v>
      </c>
      <c r="J422" s="16"/>
      <c r="K422" s="8"/>
      <c r="L422" s="5"/>
      <c r="M422" s="6"/>
      <c r="N422" s="6"/>
      <c r="O422" s="6"/>
      <c r="P422" s="6"/>
      <c r="W422" s="6"/>
      <c r="X422" s="6"/>
      <c r="Y422" s="6"/>
      <c r="Z422" s="6"/>
      <c r="AA422" s="6"/>
    </row>
    <row r="423" spans="1:27" s="20" customFormat="1" ht="165">
      <c r="A423" s="1" t="s">
        <v>1109</v>
      </c>
      <c r="B423" s="3" t="s">
        <v>1336</v>
      </c>
      <c r="C423" s="4" t="s">
        <v>1337</v>
      </c>
      <c r="D423" s="12" t="s">
        <v>983</v>
      </c>
      <c r="E423" s="12" t="s">
        <v>1333</v>
      </c>
      <c r="F423" s="14">
        <v>148</v>
      </c>
      <c r="G423" s="6" t="s">
        <v>912</v>
      </c>
      <c r="H423" s="18" t="s">
        <v>912</v>
      </c>
      <c r="I423" s="7">
        <v>648339882.14999998</v>
      </c>
      <c r="J423" s="16"/>
      <c r="K423" s="8"/>
      <c r="L423" s="5"/>
      <c r="M423" s="6"/>
      <c r="N423" s="6"/>
      <c r="O423" s="6"/>
      <c r="P423" s="6"/>
      <c r="W423" s="6"/>
      <c r="X423" s="6"/>
      <c r="Y423" s="6"/>
      <c r="Z423" s="6"/>
      <c r="AA423" s="6"/>
    </row>
    <row r="424" spans="1:27" s="20" customFormat="1" ht="16.5">
      <c r="A424" s="1" t="s">
        <v>1109</v>
      </c>
      <c r="B424" s="3" t="s">
        <v>1338</v>
      </c>
      <c r="C424" s="4" t="s">
        <v>1104</v>
      </c>
      <c r="D424" s="12" t="s">
        <v>983</v>
      </c>
      <c r="E424" s="12" t="s">
        <v>1333</v>
      </c>
      <c r="F424" s="14">
        <v>39</v>
      </c>
      <c r="G424" s="6" t="s">
        <v>912</v>
      </c>
      <c r="H424" s="18" t="s">
        <v>912</v>
      </c>
      <c r="I424" s="7">
        <v>0</v>
      </c>
      <c r="J424" s="16"/>
      <c r="K424" s="8"/>
      <c r="L424" s="5"/>
      <c r="M424" s="6"/>
      <c r="N424" s="6"/>
      <c r="O424" s="6"/>
      <c r="P424" s="6"/>
      <c r="W424" s="6"/>
      <c r="X424" s="6"/>
      <c r="Y424" s="6"/>
      <c r="Z424" s="6"/>
      <c r="AA424" s="6"/>
    </row>
    <row r="425" spans="1:27" s="20" customFormat="1" ht="16.5">
      <c r="A425" s="1" t="s">
        <v>1109</v>
      </c>
      <c r="B425" s="3" t="s">
        <v>1339</v>
      </c>
      <c r="C425" s="4" t="s">
        <v>1081</v>
      </c>
      <c r="D425" s="12" t="s">
        <v>983</v>
      </c>
      <c r="E425" s="12" t="s">
        <v>1333</v>
      </c>
      <c r="F425" s="14">
        <v>8</v>
      </c>
      <c r="G425" s="6" t="s">
        <v>912</v>
      </c>
      <c r="H425" s="18" t="s">
        <v>912</v>
      </c>
      <c r="I425" s="7">
        <v>0</v>
      </c>
      <c r="J425" s="16"/>
      <c r="K425" s="8"/>
      <c r="L425" s="5"/>
      <c r="M425" s="6"/>
      <c r="N425" s="6"/>
      <c r="O425" s="6"/>
      <c r="P425" s="6"/>
      <c r="W425" s="6"/>
      <c r="X425" s="6"/>
      <c r="Y425" s="6"/>
      <c r="Z425" s="6"/>
      <c r="AA425" s="6"/>
    </row>
    <row r="426" spans="1:27" s="20" customFormat="1" ht="16.5">
      <c r="A426" s="1" t="s">
        <v>1109</v>
      </c>
      <c r="B426" s="3" t="s">
        <v>1340</v>
      </c>
      <c r="C426" s="4" t="s">
        <v>1104</v>
      </c>
      <c r="D426" s="12" t="s">
        <v>983</v>
      </c>
      <c r="E426" s="12" t="s">
        <v>1333</v>
      </c>
      <c r="F426" s="14">
        <v>315</v>
      </c>
      <c r="G426" s="6" t="s">
        <v>912</v>
      </c>
      <c r="H426" s="18" t="s">
        <v>912</v>
      </c>
      <c r="I426" s="7">
        <v>0</v>
      </c>
      <c r="J426" s="16"/>
      <c r="K426" s="8"/>
      <c r="L426" s="5"/>
      <c r="M426" s="6"/>
      <c r="N426" s="6"/>
      <c r="O426" s="6"/>
      <c r="P426" s="6"/>
      <c r="W426" s="6"/>
      <c r="X426" s="6"/>
      <c r="Y426" s="6"/>
      <c r="Z426" s="6"/>
      <c r="AA426" s="6"/>
    </row>
    <row r="427" spans="1:27" s="20" customFormat="1" ht="346.5">
      <c r="A427" s="1" t="s">
        <v>1109</v>
      </c>
      <c r="B427" s="3" t="s">
        <v>1341</v>
      </c>
      <c r="C427" s="4" t="s">
        <v>1342</v>
      </c>
      <c r="D427" s="12" t="s">
        <v>983</v>
      </c>
      <c r="E427" s="12" t="s">
        <v>1333</v>
      </c>
      <c r="F427" s="14">
        <v>118</v>
      </c>
      <c r="G427" s="6" t="s">
        <v>912</v>
      </c>
      <c r="H427" s="18" t="s">
        <v>1334</v>
      </c>
      <c r="I427" s="7">
        <v>1049657536.0599999</v>
      </c>
      <c r="J427" s="16"/>
      <c r="K427" s="8"/>
      <c r="L427" s="5"/>
      <c r="M427" s="6"/>
      <c r="N427" s="6"/>
      <c r="O427" s="6"/>
      <c r="P427" s="6"/>
      <c r="W427" s="6"/>
      <c r="X427" s="6"/>
      <c r="Y427" s="6"/>
      <c r="Z427" s="6"/>
      <c r="AA427" s="6"/>
    </row>
    <row r="428" spans="1:27" s="20" customFormat="1" ht="115.5">
      <c r="A428" s="1" t="s">
        <v>1109</v>
      </c>
      <c r="B428" s="3" t="s">
        <v>1343</v>
      </c>
      <c r="C428" s="4" t="s">
        <v>1344</v>
      </c>
      <c r="D428" s="12" t="s">
        <v>983</v>
      </c>
      <c r="E428" s="12" t="s">
        <v>1333</v>
      </c>
      <c r="F428" s="14">
        <v>100</v>
      </c>
      <c r="G428" s="6" t="s">
        <v>912</v>
      </c>
      <c r="H428" s="18" t="s">
        <v>912</v>
      </c>
      <c r="I428" s="7">
        <v>277207835.09999996</v>
      </c>
      <c r="J428" s="16"/>
      <c r="K428" s="8"/>
      <c r="L428" s="5"/>
      <c r="M428" s="6"/>
      <c r="N428" s="6"/>
      <c r="O428" s="6"/>
      <c r="P428" s="6"/>
      <c r="W428" s="6"/>
      <c r="X428" s="6"/>
      <c r="Y428" s="6"/>
      <c r="Z428" s="6"/>
      <c r="AA428" s="6"/>
    </row>
    <row r="429" spans="1:27" s="20" customFormat="1" ht="409.5">
      <c r="A429" s="1" t="s">
        <v>1109</v>
      </c>
      <c r="B429" s="3" t="s">
        <v>1345</v>
      </c>
      <c r="C429" s="4" t="s">
        <v>1346</v>
      </c>
      <c r="D429" s="12" t="s">
        <v>983</v>
      </c>
      <c r="E429" s="12" t="s">
        <v>1333</v>
      </c>
      <c r="F429" s="14">
        <v>202</v>
      </c>
      <c r="G429" s="6" t="s">
        <v>912</v>
      </c>
      <c r="H429" s="18" t="s">
        <v>1345</v>
      </c>
      <c r="I429" s="7">
        <v>691774835.88999999</v>
      </c>
      <c r="J429" s="16"/>
      <c r="K429" s="8"/>
      <c r="L429" s="5"/>
      <c r="M429" s="6"/>
      <c r="N429" s="6"/>
      <c r="O429" s="6"/>
      <c r="P429" s="6"/>
      <c r="W429" s="6"/>
      <c r="X429" s="6"/>
      <c r="Y429" s="6"/>
      <c r="Z429" s="6"/>
      <c r="AA429" s="6"/>
    </row>
    <row r="430" spans="1:27" s="20" customFormat="1" ht="82.5">
      <c r="A430" s="1" t="s">
        <v>1109</v>
      </c>
      <c r="B430" s="3" t="s">
        <v>1347</v>
      </c>
      <c r="C430" s="4" t="s">
        <v>1348</v>
      </c>
      <c r="D430" s="12" t="s">
        <v>983</v>
      </c>
      <c r="E430" s="12" t="s">
        <v>1333</v>
      </c>
      <c r="F430" s="14">
        <v>166</v>
      </c>
      <c r="G430" s="6" t="s">
        <v>912</v>
      </c>
      <c r="H430" s="18" t="s">
        <v>1349</v>
      </c>
      <c r="I430" s="7">
        <v>650999871.89999998</v>
      </c>
      <c r="J430" s="16"/>
      <c r="K430" s="8"/>
      <c r="L430" s="5"/>
      <c r="M430" s="6"/>
      <c r="N430" s="6"/>
      <c r="O430" s="6"/>
      <c r="P430" s="6"/>
      <c r="W430" s="6"/>
      <c r="X430" s="6"/>
      <c r="Y430" s="6"/>
      <c r="Z430" s="6"/>
      <c r="AA430" s="6"/>
    </row>
    <row r="431" spans="1:27" s="20" customFormat="1" ht="16.5">
      <c r="A431" s="1" t="s">
        <v>1109</v>
      </c>
      <c r="B431" s="3" t="s">
        <v>1350</v>
      </c>
      <c r="C431" s="4" t="s">
        <v>1081</v>
      </c>
      <c r="D431" s="12" t="s">
        <v>983</v>
      </c>
      <c r="E431" s="12" t="s">
        <v>1333</v>
      </c>
      <c r="F431" s="14">
        <v>12</v>
      </c>
      <c r="G431" s="6" t="s">
        <v>912</v>
      </c>
      <c r="H431" s="18" t="s">
        <v>912</v>
      </c>
      <c r="I431" s="7">
        <v>0</v>
      </c>
      <c r="J431" s="16"/>
      <c r="K431" s="8"/>
      <c r="L431" s="5"/>
      <c r="M431" s="6"/>
      <c r="N431" s="6"/>
      <c r="O431" s="6"/>
      <c r="P431" s="6"/>
      <c r="W431" s="6"/>
      <c r="X431" s="6"/>
      <c r="Y431" s="6"/>
      <c r="Z431" s="6"/>
      <c r="AA431" s="6"/>
    </row>
    <row r="432" spans="1:27" s="20" customFormat="1" ht="16.5">
      <c r="A432" s="1" t="s">
        <v>1109</v>
      </c>
      <c r="B432" s="3" t="s">
        <v>1351</v>
      </c>
      <c r="C432" s="4" t="s">
        <v>1063</v>
      </c>
      <c r="D432" s="12" t="s">
        <v>983</v>
      </c>
      <c r="E432" s="12" t="s">
        <v>1333</v>
      </c>
      <c r="F432" s="14">
        <v>93</v>
      </c>
      <c r="G432" s="6" t="s">
        <v>912</v>
      </c>
      <c r="H432" s="18" t="s">
        <v>1334</v>
      </c>
      <c r="I432" s="7">
        <v>0</v>
      </c>
      <c r="J432" s="16"/>
      <c r="K432" s="8"/>
      <c r="L432" s="5"/>
      <c r="M432" s="6"/>
      <c r="N432" s="6"/>
      <c r="O432" s="6"/>
      <c r="P432" s="6"/>
      <c r="W432" s="6"/>
      <c r="X432" s="6"/>
      <c r="Y432" s="6"/>
      <c r="Z432" s="6"/>
      <c r="AA432" s="6"/>
    </row>
    <row r="433" spans="1:27" s="20" customFormat="1" ht="115.5">
      <c r="A433" s="1" t="s">
        <v>1109</v>
      </c>
      <c r="B433" s="3" t="s">
        <v>1352</v>
      </c>
      <c r="C433" s="4" t="s">
        <v>1353</v>
      </c>
      <c r="D433" s="12" t="s">
        <v>983</v>
      </c>
      <c r="E433" s="12" t="s">
        <v>1333</v>
      </c>
      <c r="F433" s="14">
        <v>102</v>
      </c>
      <c r="G433" s="6" t="s">
        <v>912</v>
      </c>
      <c r="H433" s="18" t="s">
        <v>912</v>
      </c>
      <c r="I433" s="7">
        <v>342101041.31999999</v>
      </c>
      <c r="J433" s="16"/>
      <c r="K433" s="8"/>
      <c r="L433" s="5"/>
      <c r="M433" s="6"/>
      <c r="N433" s="6"/>
      <c r="O433" s="6"/>
      <c r="P433" s="6"/>
      <c r="W433" s="6"/>
      <c r="X433" s="6"/>
      <c r="Y433" s="6"/>
      <c r="Z433" s="6"/>
      <c r="AA433" s="6"/>
    </row>
    <row r="434" spans="1:27" s="20" customFormat="1" ht="280.5">
      <c r="A434" s="1" t="s">
        <v>1109</v>
      </c>
      <c r="B434" s="3" t="s">
        <v>1354</v>
      </c>
      <c r="C434" s="4" t="s">
        <v>1355</v>
      </c>
      <c r="D434" s="12" t="s">
        <v>983</v>
      </c>
      <c r="E434" s="12" t="s">
        <v>1333</v>
      </c>
      <c r="F434" s="14">
        <v>54</v>
      </c>
      <c r="G434" s="6" t="s">
        <v>912</v>
      </c>
      <c r="H434" s="18" t="s">
        <v>1334</v>
      </c>
      <c r="I434" s="7">
        <v>822502744</v>
      </c>
      <c r="J434" s="16"/>
      <c r="K434" s="8"/>
      <c r="L434" s="5"/>
      <c r="M434" s="6"/>
      <c r="N434" s="6"/>
      <c r="O434" s="6"/>
      <c r="P434" s="6"/>
      <c r="W434" s="6"/>
      <c r="X434" s="6"/>
      <c r="Y434" s="6"/>
      <c r="Z434" s="6"/>
      <c r="AA434" s="6"/>
    </row>
    <row r="435" spans="1:27" s="20" customFormat="1" ht="231">
      <c r="A435" s="1" t="s">
        <v>1109</v>
      </c>
      <c r="B435" s="3" t="s">
        <v>1356</v>
      </c>
      <c r="C435" s="4" t="s">
        <v>1357</v>
      </c>
      <c r="D435" s="12" t="s">
        <v>983</v>
      </c>
      <c r="E435" s="12" t="s">
        <v>1333</v>
      </c>
      <c r="F435" s="14">
        <v>470</v>
      </c>
      <c r="G435" s="6" t="s">
        <v>912</v>
      </c>
      <c r="H435" s="18" t="s">
        <v>1358</v>
      </c>
      <c r="I435" s="7">
        <v>1598622254.21</v>
      </c>
      <c r="J435" s="16"/>
      <c r="K435" s="8"/>
      <c r="L435" s="5"/>
      <c r="M435" s="6"/>
      <c r="N435" s="6"/>
      <c r="O435" s="6"/>
      <c r="P435" s="6"/>
      <c r="W435" s="6"/>
      <c r="X435" s="6"/>
      <c r="Y435" s="6"/>
      <c r="Z435" s="6"/>
      <c r="AA435" s="6"/>
    </row>
    <row r="436" spans="1:27" s="20" customFormat="1" ht="16.5">
      <c r="A436" s="1" t="s">
        <v>1109</v>
      </c>
      <c r="B436" s="3" t="s">
        <v>1359</v>
      </c>
      <c r="C436" s="4" t="s">
        <v>1104</v>
      </c>
      <c r="D436" s="12" t="s">
        <v>983</v>
      </c>
      <c r="E436" s="12" t="s">
        <v>1333</v>
      </c>
      <c r="F436" s="14">
        <v>346</v>
      </c>
      <c r="G436" s="6" t="s">
        <v>912</v>
      </c>
      <c r="H436" s="18" t="s">
        <v>912</v>
      </c>
      <c r="I436" s="7">
        <v>0</v>
      </c>
      <c r="J436" s="16"/>
      <c r="K436" s="8"/>
      <c r="L436" s="5"/>
      <c r="M436" s="6"/>
      <c r="N436" s="6"/>
      <c r="O436" s="6"/>
      <c r="P436" s="6"/>
      <c r="W436" s="6"/>
      <c r="X436" s="6"/>
      <c r="Y436" s="6"/>
      <c r="Z436" s="6"/>
      <c r="AA436" s="6"/>
    </row>
    <row r="437" spans="1:27" s="20" customFormat="1" ht="33">
      <c r="A437" s="1" t="s">
        <v>1109</v>
      </c>
      <c r="B437" s="3" t="s">
        <v>1360</v>
      </c>
      <c r="C437" s="4" t="s">
        <v>1361</v>
      </c>
      <c r="D437" s="12" t="s">
        <v>983</v>
      </c>
      <c r="E437" s="12" t="s">
        <v>1333</v>
      </c>
      <c r="F437" s="14">
        <v>501</v>
      </c>
      <c r="G437" s="6" t="s">
        <v>912</v>
      </c>
      <c r="H437" s="18" t="s">
        <v>1362</v>
      </c>
      <c r="I437" s="7">
        <v>35255918.890000001</v>
      </c>
      <c r="J437" s="16"/>
      <c r="K437" s="8"/>
      <c r="L437" s="5"/>
      <c r="M437" s="6"/>
      <c r="N437" s="6"/>
      <c r="O437" s="6"/>
      <c r="P437" s="6"/>
      <c r="W437" s="6"/>
      <c r="X437" s="6"/>
      <c r="Y437" s="6"/>
      <c r="Z437" s="6"/>
      <c r="AA437" s="6"/>
    </row>
    <row r="438" spans="1:27" s="20" customFormat="1" ht="16.5">
      <c r="A438" s="1" t="s">
        <v>1109</v>
      </c>
      <c r="B438" s="3" t="s">
        <v>1363</v>
      </c>
      <c r="C438" s="4" t="s">
        <v>1104</v>
      </c>
      <c r="D438" s="12" t="s">
        <v>983</v>
      </c>
      <c r="E438" s="12" t="s">
        <v>1333</v>
      </c>
      <c r="F438" s="14">
        <v>1496</v>
      </c>
      <c r="G438" s="6" t="s">
        <v>912</v>
      </c>
      <c r="H438" s="18" t="s">
        <v>912</v>
      </c>
      <c r="I438" s="7">
        <v>0</v>
      </c>
      <c r="J438" s="16"/>
      <c r="K438" s="8"/>
      <c r="L438" s="5"/>
      <c r="M438" s="6"/>
      <c r="N438" s="6"/>
      <c r="O438" s="6"/>
      <c r="P438" s="6"/>
      <c r="W438" s="6"/>
      <c r="X438" s="6"/>
      <c r="Y438" s="6"/>
      <c r="Z438" s="6"/>
      <c r="AA438" s="6"/>
    </row>
    <row r="439" spans="1:27" s="20" customFormat="1" ht="346.5">
      <c r="A439" s="1" t="s">
        <v>1109</v>
      </c>
      <c r="B439" s="3" t="s">
        <v>1364</v>
      </c>
      <c r="C439" s="4" t="s">
        <v>1365</v>
      </c>
      <c r="D439" s="12" t="s">
        <v>983</v>
      </c>
      <c r="E439" s="12" t="s">
        <v>1333</v>
      </c>
      <c r="F439" s="14">
        <v>269</v>
      </c>
      <c r="G439" s="6" t="s">
        <v>912</v>
      </c>
      <c r="H439" s="18" t="s">
        <v>1334</v>
      </c>
      <c r="I439" s="7">
        <v>565796125.97000003</v>
      </c>
      <c r="J439" s="16"/>
      <c r="K439" s="8"/>
      <c r="L439" s="5"/>
      <c r="M439" s="6"/>
      <c r="N439" s="6"/>
      <c r="O439" s="6"/>
      <c r="P439" s="6"/>
      <c r="W439" s="6"/>
      <c r="X439" s="6"/>
      <c r="Y439" s="6"/>
      <c r="Z439" s="6"/>
      <c r="AA439" s="6"/>
    </row>
    <row r="440" spans="1:27" s="20" customFormat="1" ht="16.5">
      <c r="A440" s="1" t="s">
        <v>1109</v>
      </c>
      <c r="B440" s="3" t="s">
        <v>1366</v>
      </c>
      <c r="C440" s="4" t="s">
        <v>1104</v>
      </c>
      <c r="D440" s="12" t="s">
        <v>983</v>
      </c>
      <c r="E440" s="12" t="s">
        <v>1333</v>
      </c>
      <c r="F440" s="14">
        <v>970</v>
      </c>
      <c r="G440" s="6" t="s">
        <v>912</v>
      </c>
      <c r="H440" s="18" t="s">
        <v>912</v>
      </c>
      <c r="I440" s="7">
        <v>0</v>
      </c>
      <c r="J440" s="16"/>
      <c r="K440" s="8"/>
      <c r="L440" s="5"/>
      <c r="M440" s="6"/>
      <c r="N440" s="6"/>
      <c r="O440" s="6"/>
      <c r="P440" s="6"/>
      <c r="W440" s="6"/>
      <c r="X440" s="6"/>
      <c r="Y440" s="6"/>
      <c r="Z440" s="6"/>
      <c r="AA440" s="6"/>
    </row>
    <row r="441" spans="1:27" s="20" customFormat="1" ht="16.5">
      <c r="A441" s="1" t="s">
        <v>1109</v>
      </c>
      <c r="B441" s="3" t="s">
        <v>1367</v>
      </c>
      <c r="C441" s="4" t="s">
        <v>1081</v>
      </c>
      <c r="D441" s="12" t="s">
        <v>983</v>
      </c>
      <c r="E441" s="12" t="s">
        <v>1333</v>
      </c>
      <c r="F441" s="14">
        <v>50</v>
      </c>
      <c r="G441" s="6" t="s">
        <v>912</v>
      </c>
      <c r="H441" s="18" t="s">
        <v>912</v>
      </c>
      <c r="I441" s="7">
        <v>0</v>
      </c>
      <c r="J441" s="16"/>
      <c r="K441" s="8"/>
      <c r="L441" s="5"/>
      <c r="M441" s="6"/>
      <c r="N441" s="6"/>
      <c r="O441" s="6"/>
      <c r="P441" s="6"/>
      <c r="W441" s="6"/>
      <c r="X441" s="6"/>
      <c r="Y441" s="6"/>
      <c r="Z441" s="6"/>
      <c r="AA441" s="6"/>
    </row>
    <row r="442" spans="1:27" s="20" customFormat="1" ht="214.5">
      <c r="A442" s="1" t="s">
        <v>1109</v>
      </c>
      <c r="B442" s="3" t="s">
        <v>1359</v>
      </c>
      <c r="C442" s="4" t="s">
        <v>1368</v>
      </c>
      <c r="D442" s="12" t="s">
        <v>983</v>
      </c>
      <c r="E442" s="12" t="s">
        <v>1333</v>
      </c>
      <c r="F442" s="14">
        <v>351</v>
      </c>
      <c r="G442" s="6" t="s">
        <v>912</v>
      </c>
      <c r="H442" s="18" t="s">
        <v>912</v>
      </c>
      <c r="I442" s="7">
        <v>631273011.32000005</v>
      </c>
      <c r="J442" s="16"/>
      <c r="K442" s="8"/>
      <c r="L442" s="5"/>
      <c r="M442" s="6"/>
      <c r="N442" s="6"/>
      <c r="O442" s="6"/>
      <c r="P442" s="6"/>
      <c r="W442" s="6"/>
      <c r="X442" s="6"/>
      <c r="Y442" s="6"/>
      <c r="Z442" s="6"/>
      <c r="AA442" s="6"/>
    </row>
    <row r="443" spans="1:27" s="20" customFormat="1" ht="181.5">
      <c r="A443" s="1" t="s">
        <v>1109</v>
      </c>
      <c r="B443" s="3" t="s">
        <v>1360</v>
      </c>
      <c r="C443" s="4" t="s">
        <v>1369</v>
      </c>
      <c r="D443" s="12" t="s">
        <v>983</v>
      </c>
      <c r="E443" s="12" t="s">
        <v>1333</v>
      </c>
      <c r="F443" s="14">
        <v>535</v>
      </c>
      <c r="G443" s="6" t="s">
        <v>912</v>
      </c>
      <c r="H443" s="18" t="s">
        <v>1362</v>
      </c>
      <c r="I443" s="7">
        <v>340809852.40999997</v>
      </c>
      <c r="J443" s="16"/>
      <c r="K443" s="8"/>
      <c r="L443" s="5"/>
      <c r="M443" s="6"/>
      <c r="N443" s="6"/>
      <c r="O443" s="6"/>
      <c r="P443" s="6"/>
      <c r="W443" s="6"/>
      <c r="X443" s="6"/>
      <c r="Y443" s="6"/>
      <c r="Z443" s="6"/>
      <c r="AA443" s="6"/>
    </row>
    <row r="444" spans="1:27" s="20" customFormat="1" ht="115.5">
      <c r="A444" s="1" t="s">
        <v>1109</v>
      </c>
      <c r="B444" s="3" t="s">
        <v>1370</v>
      </c>
      <c r="C444" s="4" t="s">
        <v>1371</v>
      </c>
      <c r="D444" s="12" t="s">
        <v>983</v>
      </c>
      <c r="E444" s="12" t="s">
        <v>1333</v>
      </c>
      <c r="F444" s="14">
        <v>5</v>
      </c>
      <c r="G444" s="6" t="s">
        <v>912</v>
      </c>
      <c r="H444" s="18" t="s">
        <v>1334</v>
      </c>
      <c r="I444" s="7">
        <v>161541569.71000001</v>
      </c>
      <c r="J444" s="16"/>
      <c r="K444" s="8"/>
      <c r="L444" s="5"/>
      <c r="M444" s="6"/>
      <c r="N444" s="6"/>
      <c r="O444" s="6"/>
      <c r="P444" s="6"/>
      <c r="W444" s="6"/>
      <c r="X444" s="6"/>
      <c r="Y444" s="6"/>
      <c r="Z444" s="6"/>
      <c r="AA444" s="6"/>
    </row>
    <row r="445" spans="1:27" s="20" customFormat="1" ht="82.5">
      <c r="A445" s="1" t="s">
        <v>1109</v>
      </c>
      <c r="B445" s="3" t="s">
        <v>1367</v>
      </c>
      <c r="C445" s="4" t="s">
        <v>1372</v>
      </c>
      <c r="D445" s="12" t="s">
        <v>983</v>
      </c>
      <c r="E445" s="12" t="s">
        <v>1333</v>
      </c>
      <c r="F445" s="14">
        <v>50</v>
      </c>
      <c r="G445" s="6" t="s">
        <v>912</v>
      </c>
      <c r="H445" s="18" t="s">
        <v>912</v>
      </c>
      <c r="I445" s="7">
        <v>299073839.23000002</v>
      </c>
      <c r="J445" s="16"/>
      <c r="K445" s="8"/>
      <c r="L445" s="5"/>
      <c r="M445" s="6"/>
      <c r="N445" s="6"/>
      <c r="O445" s="6"/>
      <c r="P445" s="6"/>
      <c r="W445" s="6"/>
      <c r="X445" s="6"/>
      <c r="Y445" s="6"/>
      <c r="Z445" s="6"/>
      <c r="AA445" s="6"/>
    </row>
    <row r="446" spans="1:27" s="20" customFormat="1" ht="16.5">
      <c r="A446" s="1" t="s">
        <v>1109</v>
      </c>
      <c r="B446" s="3" t="s">
        <v>1373</v>
      </c>
      <c r="C446" s="4" t="s">
        <v>1104</v>
      </c>
      <c r="D446" s="12" t="s">
        <v>983</v>
      </c>
      <c r="E446" s="12" t="s">
        <v>1333</v>
      </c>
      <c r="F446" s="14">
        <v>0</v>
      </c>
      <c r="G446" s="6" t="s">
        <v>912</v>
      </c>
      <c r="H446" s="18" t="s">
        <v>1345</v>
      </c>
      <c r="I446" s="7">
        <v>0</v>
      </c>
      <c r="J446" s="16"/>
      <c r="K446" s="8"/>
      <c r="L446" s="5"/>
      <c r="M446" s="6"/>
      <c r="N446" s="6"/>
      <c r="O446" s="6"/>
      <c r="P446" s="6"/>
      <c r="W446" s="6"/>
      <c r="X446" s="6"/>
      <c r="Y446" s="6"/>
      <c r="Z446" s="6"/>
      <c r="AA446" s="6"/>
    </row>
    <row r="447" spans="1:27" s="20" customFormat="1" ht="49.5">
      <c r="A447" s="1" t="s">
        <v>1109</v>
      </c>
      <c r="B447" s="3" t="s">
        <v>1374</v>
      </c>
      <c r="C447" s="4" t="s">
        <v>1375</v>
      </c>
      <c r="D447" s="12" t="s">
        <v>1064</v>
      </c>
      <c r="E447" s="12" t="s">
        <v>1065</v>
      </c>
      <c r="F447" s="14">
        <v>20</v>
      </c>
      <c r="G447" s="6" t="s">
        <v>1376</v>
      </c>
      <c r="H447" s="18" t="s">
        <v>1377</v>
      </c>
      <c r="I447" s="7">
        <v>50408920.799999997</v>
      </c>
      <c r="J447" s="16"/>
      <c r="K447" s="8"/>
      <c r="L447" s="5"/>
      <c r="M447" s="6"/>
      <c r="N447" s="6"/>
      <c r="O447" s="6"/>
      <c r="P447" s="6"/>
      <c r="W447" s="6"/>
      <c r="X447" s="6"/>
      <c r="Y447" s="6"/>
      <c r="Z447" s="6"/>
      <c r="AA447" s="6"/>
    </row>
    <row r="448" spans="1:27" s="20" customFormat="1" ht="49.5">
      <c r="A448" s="1" t="s">
        <v>1109</v>
      </c>
      <c r="B448" s="3" t="s">
        <v>1378</v>
      </c>
      <c r="C448" s="4" t="s">
        <v>1379</v>
      </c>
      <c r="D448" s="12" t="s">
        <v>1064</v>
      </c>
      <c r="E448" s="12" t="s">
        <v>1065</v>
      </c>
      <c r="F448" s="14">
        <v>95</v>
      </c>
      <c r="G448" s="6" t="s">
        <v>1376</v>
      </c>
      <c r="H448" s="18" t="s">
        <v>1377</v>
      </c>
      <c r="I448" s="7">
        <v>535670151.38</v>
      </c>
      <c r="J448" s="16"/>
      <c r="K448" s="8"/>
      <c r="L448" s="5"/>
      <c r="M448" s="6"/>
      <c r="N448" s="6"/>
      <c r="O448" s="6"/>
      <c r="P448" s="6"/>
      <c r="W448" s="6"/>
      <c r="X448" s="6"/>
      <c r="Y448" s="6"/>
      <c r="Z448" s="6"/>
      <c r="AA448" s="6"/>
    </row>
    <row r="449" spans="1:27" s="20" customFormat="1" ht="330">
      <c r="A449" s="1" t="s">
        <v>1109</v>
      </c>
      <c r="B449" s="3" t="s">
        <v>1380</v>
      </c>
      <c r="C449" s="4" t="s">
        <v>1381</v>
      </c>
      <c r="D449" s="12" t="s">
        <v>1064</v>
      </c>
      <c r="E449" s="12" t="s">
        <v>1065</v>
      </c>
      <c r="F449" s="14">
        <v>83</v>
      </c>
      <c r="G449" s="6" t="s">
        <v>1376</v>
      </c>
      <c r="H449" s="18" t="s">
        <v>1382</v>
      </c>
      <c r="I449" s="7">
        <v>13613631.91</v>
      </c>
      <c r="J449" s="16"/>
      <c r="K449" s="8"/>
      <c r="L449" s="5"/>
      <c r="M449" s="6"/>
      <c r="N449" s="6"/>
      <c r="O449" s="6"/>
      <c r="P449" s="6"/>
      <c r="W449" s="6"/>
      <c r="X449" s="6"/>
      <c r="Y449" s="6"/>
      <c r="Z449" s="6"/>
      <c r="AA449" s="6"/>
    </row>
    <row r="450" spans="1:27" s="20" customFormat="1" ht="16.5">
      <c r="A450" s="1" t="s">
        <v>1109</v>
      </c>
      <c r="B450" s="3" t="s">
        <v>1383</v>
      </c>
      <c r="C450" s="4" t="s">
        <v>1063</v>
      </c>
      <c r="D450" s="12" t="s">
        <v>1064</v>
      </c>
      <c r="E450" s="12" t="s">
        <v>1065</v>
      </c>
      <c r="F450" s="14">
        <v>49</v>
      </c>
      <c r="G450" s="6" t="s">
        <v>1376</v>
      </c>
      <c r="H450" s="18" t="s">
        <v>1384</v>
      </c>
      <c r="I450" s="7">
        <v>0</v>
      </c>
      <c r="J450" s="16"/>
      <c r="K450" s="8"/>
      <c r="L450" s="5"/>
      <c r="M450" s="6"/>
      <c r="N450" s="6"/>
      <c r="O450" s="6"/>
      <c r="P450" s="6"/>
      <c r="W450" s="6"/>
      <c r="X450" s="6"/>
      <c r="Y450" s="6"/>
      <c r="Z450" s="6"/>
      <c r="AA450" s="6"/>
    </row>
    <row r="451" spans="1:27" s="20" customFormat="1" ht="99">
      <c r="A451" s="1" t="s">
        <v>1109</v>
      </c>
      <c r="B451" s="3" t="s">
        <v>1385</v>
      </c>
      <c r="C451" s="4" t="s">
        <v>1386</v>
      </c>
      <c r="D451" s="12" t="s">
        <v>1064</v>
      </c>
      <c r="E451" s="12" t="s">
        <v>1065</v>
      </c>
      <c r="F451" s="14">
        <v>554</v>
      </c>
      <c r="G451" s="6" t="s">
        <v>1376</v>
      </c>
      <c r="H451" s="18" t="s">
        <v>1382</v>
      </c>
      <c r="I451" s="7">
        <v>678139245.03999996</v>
      </c>
      <c r="J451" s="16"/>
      <c r="K451" s="8"/>
      <c r="L451" s="5"/>
      <c r="M451" s="6"/>
      <c r="N451" s="6"/>
      <c r="O451" s="6"/>
      <c r="P451" s="6"/>
      <c r="W451" s="6"/>
      <c r="X451" s="6"/>
      <c r="Y451" s="6"/>
      <c r="Z451" s="6"/>
      <c r="AA451" s="6"/>
    </row>
    <row r="452" spans="1:27" s="20" customFormat="1" ht="99">
      <c r="A452" s="1" t="s">
        <v>1109</v>
      </c>
      <c r="B452" s="3" t="s">
        <v>1387</v>
      </c>
      <c r="C452" s="4" t="s">
        <v>1388</v>
      </c>
      <c r="D452" s="12" t="s">
        <v>1064</v>
      </c>
      <c r="E452" s="12" t="s">
        <v>1065</v>
      </c>
      <c r="F452" s="14">
        <v>256</v>
      </c>
      <c r="G452" s="6" t="s">
        <v>1376</v>
      </c>
      <c r="H452" s="18" t="s">
        <v>1389</v>
      </c>
      <c r="I452" s="7">
        <v>1529985832.9900002</v>
      </c>
      <c r="J452" s="16"/>
      <c r="K452" s="8"/>
      <c r="L452" s="5"/>
      <c r="M452" s="6"/>
      <c r="N452" s="6"/>
      <c r="O452" s="6"/>
      <c r="P452" s="6"/>
      <c r="W452" s="6"/>
      <c r="X452" s="6"/>
      <c r="Y452" s="6"/>
      <c r="Z452" s="6"/>
      <c r="AA452" s="6"/>
    </row>
    <row r="453" spans="1:27" s="20" customFormat="1" ht="115.5">
      <c r="A453" s="1" t="s">
        <v>1109</v>
      </c>
      <c r="B453" s="3" t="s">
        <v>1390</v>
      </c>
      <c r="C453" s="4" t="s">
        <v>1391</v>
      </c>
      <c r="D453" s="12" t="s">
        <v>1064</v>
      </c>
      <c r="E453" s="12" t="s">
        <v>1065</v>
      </c>
      <c r="F453" s="14">
        <v>12</v>
      </c>
      <c r="G453" s="6" t="s">
        <v>1376</v>
      </c>
      <c r="H453" s="18" t="s">
        <v>1377</v>
      </c>
      <c r="I453" s="7">
        <v>215606227.65000001</v>
      </c>
      <c r="J453" s="16"/>
      <c r="K453" s="8"/>
      <c r="L453" s="5"/>
      <c r="M453" s="6"/>
      <c r="N453" s="6"/>
      <c r="O453" s="6"/>
      <c r="P453" s="6"/>
      <c r="W453" s="6"/>
      <c r="X453" s="6"/>
      <c r="Y453" s="6"/>
      <c r="Z453" s="6"/>
      <c r="AA453" s="6"/>
    </row>
    <row r="454" spans="1:27" s="20" customFormat="1" ht="214.5">
      <c r="A454" s="1" t="s">
        <v>1109</v>
      </c>
      <c r="B454" s="3" t="s">
        <v>1392</v>
      </c>
      <c r="C454" s="4" t="s">
        <v>1393</v>
      </c>
      <c r="D454" s="12" t="s">
        <v>1064</v>
      </c>
      <c r="E454" s="12" t="s">
        <v>1065</v>
      </c>
      <c r="F454" s="14">
        <v>189</v>
      </c>
      <c r="G454" s="6" t="s">
        <v>1376</v>
      </c>
      <c r="H454" s="18" t="s">
        <v>1389</v>
      </c>
      <c r="I454" s="7">
        <v>571372015.94000006</v>
      </c>
      <c r="J454" s="16"/>
      <c r="K454" s="8"/>
      <c r="L454" s="5"/>
      <c r="M454" s="6"/>
      <c r="N454" s="6"/>
      <c r="O454" s="6"/>
      <c r="P454" s="6"/>
      <c r="W454" s="6"/>
      <c r="X454" s="6"/>
      <c r="Y454" s="6"/>
      <c r="Z454" s="6"/>
      <c r="AA454" s="6"/>
    </row>
    <row r="455" spans="1:27" s="20" customFormat="1" ht="165">
      <c r="A455" s="1" t="s">
        <v>1109</v>
      </c>
      <c r="B455" s="3" t="s">
        <v>1394</v>
      </c>
      <c r="C455" s="4" t="s">
        <v>1395</v>
      </c>
      <c r="D455" s="12" t="s">
        <v>1064</v>
      </c>
      <c r="E455" s="12" t="s">
        <v>1065</v>
      </c>
      <c r="F455" s="14">
        <v>126</v>
      </c>
      <c r="G455" s="6" t="s">
        <v>1376</v>
      </c>
      <c r="H455" s="18" t="s">
        <v>1389</v>
      </c>
      <c r="I455" s="7">
        <v>17951695</v>
      </c>
      <c r="J455" s="16"/>
      <c r="K455" s="8"/>
      <c r="L455" s="5"/>
      <c r="M455" s="6"/>
      <c r="N455" s="6"/>
      <c r="O455" s="6"/>
      <c r="P455" s="6"/>
      <c r="W455" s="6"/>
      <c r="X455" s="6"/>
      <c r="Y455" s="6"/>
      <c r="Z455" s="6"/>
      <c r="AA455" s="6"/>
    </row>
    <row r="456" spans="1:27" s="20" customFormat="1" ht="115.5">
      <c r="A456" s="1" t="s">
        <v>1109</v>
      </c>
      <c r="B456" s="3" t="s">
        <v>1396</v>
      </c>
      <c r="C456" s="4" t="s">
        <v>1397</v>
      </c>
      <c r="D456" s="12" t="s">
        <v>1064</v>
      </c>
      <c r="E456" s="12" t="s">
        <v>1065</v>
      </c>
      <c r="F456" s="14">
        <v>158</v>
      </c>
      <c r="G456" s="6" t="s">
        <v>1376</v>
      </c>
      <c r="H456" s="18" t="s">
        <v>1377</v>
      </c>
      <c r="I456" s="7">
        <v>290627146.65999997</v>
      </c>
      <c r="J456" s="16"/>
      <c r="K456" s="8"/>
      <c r="L456" s="5"/>
      <c r="M456" s="6"/>
      <c r="N456" s="6"/>
      <c r="O456" s="6"/>
      <c r="P456" s="6"/>
      <c r="W456" s="6"/>
      <c r="X456" s="6"/>
      <c r="Y456" s="6"/>
      <c r="Z456" s="6"/>
      <c r="AA456" s="6"/>
    </row>
    <row r="457" spans="1:27" s="20" customFormat="1" ht="66">
      <c r="A457" s="1" t="s">
        <v>1109</v>
      </c>
      <c r="B457" s="3" t="s">
        <v>1398</v>
      </c>
      <c r="C457" s="4" t="s">
        <v>1399</v>
      </c>
      <c r="D457" s="12" t="s">
        <v>1064</v>
      </c>
      <c r="E457" s="12" t="s">
        <v>1065</v>
      </c>
      <c r="F457" s="14">
        <v>189</v>
      </c>
      <c r="G457" s="6" t="s">
        <v>1376</v>
      </c>
      <c r="H457" s="18" t="s">
        <v>1377</v>
      </c>
      <c r="I457" s="7">
        <v>1317381466.6500001</v>
      </c>
      <c r="J457" s="16"/>
      <c r="K457" s="8"/>
      <c r="L457" s="5"/>
      <c r="M457" s="6"/>
      <c r="N457" s="6"/>
      <c r="O457" s="6"/>
      <c r="P457" s="6"/>
      <c r="W457" s="6"/>
      <c r="X457" s="6"/>
      <c r="Y457" s="6"/>
      <c r="Z457" s="6"/>
      <c r="AA457" s="6"/>
    </row>
    <row r="458" spans="1:27" s="20" customFormat="1" ht="165">
      <c r="A458" s="1" t="s">
        <v>1109</v>
      </c>
      <c r="B458" s="3" t="s">
        <v>1400</v>
      </c>
      <c r="C458" s="4" t="s">
        <v>1401</v>
      </c>
      <c r="D458" s="12" t="s">
        <v>1064</v>
      </c>
      <c r="E458" s="12" t="s">
        <v>1065</v>
      </c>
      <c r="F458" s="14">
        <v>228</v>
      </c>
      <c r="G458" s="6" t="s">
        <v>1376</v>
      </c>
      <c r="H458" s="18" t="s">
        <v>1384</v>
      </c>
      <c r="I458" s="7">
        <v>704700059.20000005</v>
      </c>
      <c r="J458" s="16"/>
      <c r="K458" s="8"/>
      <c r="L458" s="5"/>
      <c r="M458" s="6"/>
      <c r="N458" s="6"/>
      <c r="O458" s="6"/>
      <c r="P458" s="6"/>
      <c r="W458" s="6"/>
      <c r="X458" s="6"/>
      <c r="Y458" s="6"/>
      <c r="Z458" s="6"/>
      <c r="AA458" s="6"/>
    </row>
    <row r="459" spans="1:27" s="20" customFormat="1" ht="33">
      <c r="A459" s="1" t="s">
        <v>1109</v>
      </c>
      <c r="B459" s="3" t="s">
        <v>1402</v>
      </c>
      <c r="C459" s="4" t="s">
        <v>1403</v>
      </c>
      <c r="D459" s="12" t="s">
        <v>1064</v>
      </c>
      <c r="E459" s="12" t="s">
        <v>1065</v>
      </c>
      <c r="F459" s="14">
        <v>842</v>
      </c>
      <c r="G459" s="6" t="s">
        <v>1376</v>
      </c>
      <c r="H459" s="18" t="s">
        <v>1389</v>
      </c>
      <c r="I459" s="7">
        <v>160594434.63999999</v>
      </c>
      <c r="J459" s="16"/>
      <c r="K459" s="8"/>
      <c r="L459" s="5"/>
      <c r="M459" s="6"/>
      <c r="N459" s="6"/>
      <c r="O459" s="6"/>
      <c r="P459" s="6"/>
      <c r="W459" s="6"/>
      <c r="X459" s="6"/>
      <c r="Y459" s="6"/>
      <c r="Z459" s="6"/>
      <c r="AA459" s="6"/>
    </row>
    <row r="460" spans="1:27" s="20" customFormat="1" ht="16.5">
      <c r="A460" s="1" t="s">
        <v>1109</v>
      </c>
      <c r="B460" s="3" t="s">
        <v>1404</v>
      </c>
      <c r="C460" s="4" t="s">
        <v>1104</v>
      </c>
      <c r="D460" s="12" t="s">
        <v>1064</v>
      </c>
      <c r="E460" s="12" t="s">
        <v>1065</v>
      </c>
      <c r="F460" s="14">
        <v>107</v>
      </c>
      <c r="G460" s="6" t="s">
        <v>1376</v>
      </c>
      <c r="H460" s="18" t="s">
        <v>1382</v>
      </c>
      <c r="I460" s="7">
        <v>0</v>
      </c>
      <c r="J460" s="16"/>
      <c r="K460" s="8"/>
      <c r="L460" s="5"/>
      <c r="M460" s="6"/>
      <c r="N460" s="6"/>
      <c r="O460" s="6"/>
      <c r="P460" s="6"/>
      <c r="W460" s="6"/>
      <c r="X460" s="6"/>
      <c r="Y460" s="6"/>
      <c r="Z460" s="6"/>
      <c r="AA460" s="6"/>
    </row>
    <row r="461" spans="1:27" s="20" customFormat="1" ht="66">
      <c r="A461" s="1" t="s">
        <v>1109</v>
      </c>
      <c r="B461" s="3" t="s">
        <v>1405</v>
      </c>
      <c r="C461" s="4" t="s">
        <v>1406</v>
      </c>
      <c r="D461" s="12" t="s">
        <v>1064</v>
      </c>
      <c r="E461" s="12" t="s">
        <v>1065</v>
      </c>
      <c r="F461" s="14">
        <v>71</v>
      </c>
      <c r="G461" s="6" t="s">
        <v>1376</v>
      </c>
      <c r="H461" s="18" t="s">
        <v>1389</v>
      </c>
      <c r="I461" s="7">
        <v>697583812.91999996</v>
      </c>
      <c r="J461" s="16"/>
      <c r="K461" s="8"/>
      <c r="L461" s="5"/>
      <c r="M461" s="6"/>
      <c r="N461" s="6"/>
      <c r="O461" s="6"/>
      <c r="P461" s="6"/>
      <c r="W461" s="6"/>
      <c r="X461" s="6"/>
      <c r="Y461" s="6"/>
      <c r="Z461" s="6"/>
      <c r="AA461" s="6"/>
    </row>
    <row r="462" spans="1:27" s="20" customFormat="1" ht="187.5" customHeight="1">
      <c r="A462" s="1" t="s">
        <v>1109</v>
      </c>
      <c r="B462" s="3" t="s">
        <v>1407</v>
      </c>
      <c r="C462" s="19" t="s">
        <v>1408</v>
      </c>
      <c r="D462" s="12" t="s">
        <v>1064</v>
      </c>
      <c r="E462" s="12" t="s">
        <v>1065</v>
      </c>
      <c r="F462" s="14">
        <v>374</v>
      </c>
      <c r="G462" s="6" t="s">
        <v>1376</v>
      </c>
      <c r="H462" s="18" t="s">
        <v>1377</v>
      </c>
      <c r="I462" s="7">
        <v>567520001.90999997</v>
      </c>
      <c r="J462" s="16"/>
      <c r="K462" s="8"/>
      <c r="L462" s="5"/>
      <c r="M462" s="6"/>
      <c r="N462" s="6"/>
      <c r="O462" s="6"/>
      <c r="P462" s="6"/>
      <c r="W462" s="6"/>
      <c r="X462" s="6"/>
      <c r="Y462" s="6"/>
      <c r="Z462" s="6"/>
      <c r="AA462" s="6"/>
    </row>
    <row r="463" spans="1:27" s="20" customFormat="1" ht="66">
      <c r="A463" s="1" t="s">
        <v>1109</v>
      </c>
      <c r="B463" s="3" t="s">
        <v>1409</v>
      </c>
      <c r="C463" s="4" t="s">
        <v>1410</v>
      </c>
      <c r="D463" s="12" t="s">
        <v>1064</v>
      </c>
      <c r="E463" s="12" t="s">
        <v>1065</v>
      </c>
      <c r="F463" s="14">
        <v>51</v>
      </c>
      <c r="G463" s="6" t="s">
        <v>1376</v>
      </c>
      <c r="H463" s="18" t="s">
        <v>1389</v>
      </c>
      <c r="I463" s="7">
        <v>1201616440.46</v>
      </c>
      <c r="J463" s="16"/>
      <c r="K463" s="8"/>
      <c r="L463" s="5"/>
      <c r="M463" s="6"/>
      <c r="N463" s="6"/>
      <c r="O463" s="6"/>
      <c r="P463" s="6"/>
      <c r="W463" s="6"/>
      <c r="X463" s="6"/>
      <c r="Y463" s="6"/>
      <c r="Z463" s="6"/>
      <c r="AA463" s="6"/>
    </row>
    <row r="464" spans="1:27" s="20" customFormat="1" ht="33">
      <c r="A464" s="1" t="s">
        <v>1109</v>
      </c>
      <c r="B464" s="3" t="s">
        <v>1411</v>
      </c>
      <c r="C464" s="4" t="s">
        <v>1412</v>
      </c>
      <c r="D464" s="12" t="s">
        <v>1064</v>
      </c>
      <c r="E464" s="12" t="s">
        <v>1065</v>
      </c>
      <c r="F464" s="14">
        <v>12</v>
      </c>
      <c r="G464" s="6" t="s">
        <v>1376</v>
      </c>
      <c r="H464" s="18" t="s">
        <v>1389</v>
      </c>
      <c r="I464" s="7">
        <v>167150530.97999999</v>
      </c>
      <c r="J464" s="16"/>
      <c r="K464" s="8"/>
      <c r="L464" s="5"/>
      <c r="M464" s="6"/>
      <c r="N464" s="6"/>
      <c r="O464" s="6"/>
      <c r="P464" s="6"/>
      <c r="W464" s="6"/>
      <c r="X464" s="6"/>
      <c r="Y464" s="6"/>
      <c r="Z464" s="6"/>
      <c r="AA464" s="6"/>
    </row>
    <row r="465" spans="1:27" s="20" customFormat="1" ht="99">
      <c r="A465" s="1" t="s">
        <v>1109</v>
      </c>
      <c r="B465" s="3" t="s">
        <v>1201</v>
      </c>
      <c r="C465" s="4" t="s">
        <v>1413</v>
      </c>
      <c r="D465" s="12" t="s">
        <v>1064</v>
      </c>
      <c r="E465" s="12" t="s">
        <v>1065</v>
      </c>
      <c r="F465" s="14">
        <v>18</v>
      </c>
      <c r="G465" s="6" t="s">
        <v>1376</v>
      </c>
      <c r="H465" s="18" t="s">
        <v>1389</v>
      </c>
      <c r="I465" s="7">
        <v>138226831.97</v>
      </c>
      <c r="J465" s="16"/>
      <c r="K465" s="8"/>
      <c r="L465" s="5"/>
      <c r="M465" s="6"/>
      <c r="N465" s="6"/>
      <c r="O465" s="6"/>
      <c r="P465" s="6"/>
      <c r="W465" s="6"/>
      <c r="X465" s="6"/>
      <c r="Y465" s="6"/>
      <c r="Z465" s="6"/>
      <c r="AA465" s="6"/>
    </row>
    <row r="466" spans="1:27" s="20" customFormat="1" ht="132">
      <c r="A466" s="1" t="s">
        <v>1109</v>
      </c>
      <c r="B466" s="3" t="s">
        <v>1414</v>
      </c>
      <c r="C466" s="4" t="s">
        <v>1415</v>
      </c>
      <c r="D466" s="12" t="s">
        <v>1064</v>
      </c>
      <c r="E466" s="12" t="s">
        <v>1065</v>
      </c>
      <c r="F466" s="14">
        <v>36</v>
      </c>
      <c r="G466" s="6" t="s">
        <v>1376</v>
      </c>
      <c r="H466" s="18" t="s">
        <v>1389</v>
      </c>
      <c r="I466" s="7">
        <v>210898283.03999999</v>
      </c>
      <c r="J466" s="16"/>
      <c r="K466" s="8"/>
      <c r="L466" s="5"/>
      <c r="M466" s="6"/>
      <c r="N466" s="6"/>
      <c r="O466" s="6"/>
      <c r="P466" s="6"/>
      <c r="W466" s="6"/>
      <c r="X466" s="6"/>
      <c r="Y466" s="6"/>
      <c r="Z466" s="6"/>
      <c r="AA466" s="6"/>
    </row>
    <row r="467" spans="1:27" s="20" customFormat="1" ht="99">
      <c r="A467" s="1" t="s">
        <v>1109</v>
      </c>
      <c r="B467" s="3" t="s">
        <v>1416</v>
      </c>
      <c r="C467" s="4" t="s">
        <v>1417</v>
      </c>
      <c r="D467" s="12" t="s">
        <v>1064</v>
      </c>
      <c r="E467" s="12" t="s">
        <v>1065</v>
      </c>
      <c r="F467" s="14">
        <v>42</v>
      </c>
      <c r="G467" s="6" t="s">
        <v>1376</v>
      </c>
      <c r="H467" s="18" t="s">
        <v>1389</v>
      </c>
      <c r="I467" s="7">
        <v>133728931.53</v>
      </c>
      <c r="J467" s="16"/>
      <c r="K467" s="8"/>
      <c r="L467" s="5"/>
      <c r="M467" s="6"/>
      <c r="N467" s="6"/>
      <c r="O467" s="6"/>
      <c r="P467" s="6"/>
      <c r="W467" s="6"/>
      <c r="X467" s="6"/>
      <c r="Y467" s="6"/>
      <c r="Z467" s="6"/>
      <c r="AA467" s="6"/>
    </row>
    <row r="468" spans="1:27" s="20" customFormat="1" ht="115.5">
      <c r="A468" s="1" t="s">
        <v>1109</v>
      </c>
      <c r="B468" s="3" t="s">
        <v>1418</v>
      </c>
      <c r="C468" s="4" t="s">
        <v>1419</v>
      </c>
      <c r="D468" s="12" t="s">
        <v>1064</v>
      </c>
      <c r="E468" s="12" t="s">
        <v>1065</v>
      </c>
      <c r="F468" s="14">
        <v>35</v>
      </c>
      <c r="G468" s="6" t="s">
        <v>1376</v>
      </c>
      <c r="H468" s="18" t="s">
        <v>1389</v>
      </c>
      <c r="I468" s="7">
        <v>136434307.02000001</v>
      </c>
      <c r="J468" s="16"/>
      <c r="K468" s="8"/>
      <c r="L468" s="5"/>
      <c r="M468" s="6"/>
      <c r="N468" s="6"/>
      <c r="O468" s="6"/>
      <c r="P468" s="6"/>
      <c r="W468" s="6"/>
      <c r="X468" s="6"/>
      <c r="Y468" s="6"/>
      <c r="Z468" s="6"/>
      <c r="AA468" s="6"/>
    </row>
    <row r="469" spans="1:27" s="20" customFormat="1" ht="132">
      <c r="A469" s="1" t="s">
        <v>1109</v>
      </c>
      <c r="B469" s="3" t="s">
        <v>1420</v>
      </c>
      <c r="C469" s="4" t="s">
        <v>1421</v>
      </c>
      <c r="D469" s="12" t="s">
        <v>1064</v>
      </c>
      <c r="E469" s="12" t="s">
        <v>1065</v>
      </c>
      <c r="F469" s="14">
        <v>56</v>
      </c>
      <c r="G469" s="6" t="s">
        <v>1376</v>
      </c>
      <c r="H469" s="18" t="s">
        <v>1389</v>
      </c>
      <c r="I469" s="7">
        <v>227184884.38000003</v>
      </c>
      <c r="J469" s="16"/>
      <c r="K469" s="8"/>
      <c r="L469" s="5"/>
      <c r="M469" s="6"/>
      <c r="N469" s="6"/>
      <c r="O469" s="6"/>
      <c r="P469" s="6"/>
      <c r="W469" s="6"/>
      <c r="X469" s="6"/>
      <c r="Y469" s="6"/>
      <c r="Z469" s="6"/>
      <c r="AA469" s="6"/>
    </row>
    <row r="470" spans="1:27" s="20" customFormat="1" ht="49.5">
      <c r="A470" s="1" t="s">
        <v>1109</v>
      </c>
      <c r="B470" s="3" t="s">
        <v>1404</v>
      </c>
      <c r="C470" s="4" t="s">
        <v>1422</v>
      </c>
      <c r="D470" s="12" t="s">
        <v>1064</v>
      </c>
      <c r="E470" s="12" t="s">
        <v>1065</v>
      </c>
      <c r="F470" s="14">
        <v>104</v>
      </c>
      <c r="G470" s="6" t="s">
        <v>1376</v>
      </c>
      <c r="H470" s="18" t="s">
        <v>1382</v>
      </c>
      <c r="I470" s="7">
        <v>359340877.80000001</v>
      </c>
      <c r="J470" s="16"/>
      <c r="K470" s="8"/>
      <c r="L470" s="5"/>
      <c r="M470" s="6"/>
      <c r="N470" s="6"/>
      <c r="O470" s="6"/>
      <c r="P470" s="6"/>
      <c r="W470" s="6"/>
      <c r="X470" s="6"/>
      <c r="Y470" s="6"/>
      <c r="Z470" s="6"/>
      <c r="AA470" s="6"/>
    </row>
    <row r="471" spans="1:27" s="20" customFormat="1" ht="132">
      <c r="A471" s="1" t="s">
        <v>1109</v>
      </c>
      <c r="B471" s="3" t="s">
        <v>1423</v>
      </c>
      <c r="C471" s="4" t="s">
        <v>1424</v>
      </c>
      <c r="D471" s="12" t="s">
        <v>1064</v>
      </c>
      <c r="E471" s="12" t="s">
        <v>1065</v>
      </c>
      <c r="F471" s="14">
        <v>13</v>
      </c>
      <c r="G471" s="6" t="s">
        <v>1376</v>
      </c>
      <c r="H471" s="18" t="s">
        <v>1384</v>
      </c>
      <c r="I471" s="7">
        <v>129660493.08</v>
      </c>
      <c r="J471" s="16"/>
      <c r="K471" s="8"/>
      <c r="L471" s="5"/>
      <c r="M471" s="6"/>
      <c r="N471" s="6"/>
      <c r="O471" s="6"/>
      <c r="P471" s="6"/>
      <c r="W471" s="6"/>
      <c r="X471" s="6"/>
      <c r="Y471" s="6"/>
      <c r="Z471" s="6"/>
      <c r="AA471" s="6"/>
    </row>
    <row r="472" spans="1:27" s="20" customFormat="1" ht="115.5">
      <c r="A472" s="1" t="s">
        <v>1109</v>
      </c>
      <c r="B472" s="3" t="s">
        <v>1425</v>
      </c>
      <c r="C472" s="4" t="s">
        <v>1426</v>
      </c>
      <c r="D472" s="12" t="s">
        <v>1064</v>
      </c>
      <c r="E472" s="12" t="s">
        <v>1065</v>
      </c>
      <c r="F472" s="14">
        <v>38</v>
      </c>
      <c r="G472" s="6" t="s">
        <v>1376</v>
      </c>
      <c r="H472" s="18" t="s">
        <v>1384</v>
      </c>
      <c r="I472" s="7">
        <v>221406492.23000002</v>
      </c>
      <c r="J472" s="16"/>
      <c r="K472" s="8"/>
      <c r="L472" s="5"/>
      <c r="M472" s="6"/>
      <c r="N472" s="6"/>
      <c r="O472" s="6"/>
      <c r="P472" s="6"/>
      <c r="W472" s="6"/>
      <c r="X472" s="6"/>
      <c r="Y472" s="6"/>
      <c r="Z472" s="6"/>
      <c r="AA472" s="6"/>
    </row>
    <row r="473" spans="1:27" s="20" customFormat="1" ht="99">
      <c r="A473" s="1" t="s">
        <v>1109</v>
      </c>
      <c r="B473" s="3" t="s">
        <v>1427</v>
      </c>
      <c r="C473" s="4" t="s">
        <v>1428</v>
      </c>
      <c r="D473" s="12" t="s">
        <v>1064</v>
      </c>
      <c r="E473" s="12" t="s">
        <v>1065</v>
      </c>
      <c r="F473" s="14">
        <v>201</v>
      </c>
      <c r="G473" s="6" t="s">
        <v>1376</v>
      </c>
      <c r="H473" s="18" t="s">
        <v>1389</v>
      </c>
      <c r="I473" s="7">
        <v>1002474693.51</v>
      </c>
      <c r="J473" s="16"/>
      <c r="K473" s="8"/>
      <c r="L473" s="5"/>
      <c r="M473" s="6"/>
      <c r="N473" s="6"/>
      <c r="O473" s="6"/>
      <c r="P473" s="6"/>
      <c r="W473" s="6"/>
      <c r="X473" s="6"/>
      <c r="Y473" s="6"/>
      <c r="Z473" s="6"/>
      <c r="AA473" s="6"/>
    </row>
    <row r="474" spans="1:27" s="20" customFormat="1" ht="115.5">
      <c r="A474" s="1" t="s">
        <v>1109</v>
      </c>
      <c r="B474" s="3" t="s">
        <v>1429</v>
      </c>
      <c r="C474" s="4" t="s">
        <v>1430</v>
      </c>
      <c r="D474" s="12" t="s">
        <v>1064</v>
      </c>
      <c r="E474" s="12" t="s">
        <v>1065</v>
      </c>
      <c r="F474" s="14">
        <v>20</v>
      </c>
      <c r="G474" s="6" t="s">
        <v>1376</v>
      </c>
      <c r="H474" s="18" t="s">
        <v>1384</v>
      </c>
      <c r="I474" s="7">
        <v>154050565</v>
      </c>
      <c r="J474" s="16"/>
      <c r="K474" s="8"/>
      <c r="L474" s="5"/>
      <c r="M474" s="6"/>
      <c r="N474" s="6"/>
      <c r="O474" s="6"/>
      <c r="P474" s="6"/>
      <c r="W474" s="6"/>
      <c r="X474" s="6"/>
      <c r="Y474" s="6"/>
      <c r="Z474" s="6"/>
      <c r="AA474" s="6"/>
    </row>
    <row r="475" spans="1:27" s="20" customFormat="1" ht="115.5">
      <c r="A475" s="1" t="s">
        <v>1109</v>
      </c>
      <c r="B475" s="3" t="s">
        <v>1431</v>
      </c>
      <c r="C475" s="4" t="s">
        <v>1432</v>
      </c>
      <c r="D475" s="12" t="s">
        <v>1064</v>
      </c>
      <c r="E475" s="12" t="s">
        <v>1065</v>
      </c>
      <c r="F475" s="14">
        <v>35</v>
      </c>
      <c r="G475" s="6" t="s">
        <v>1376</v>
      </c>
      <c r="H475" s="18" t="s">
        <v>1384</v>
      </c>
      <c r="I475" s="7">
        <v>293011729.48000002</v>
      </c>
      <c r="J475" s="16"/>
      <c r="K475" s="8"/>
      <c r="L475" s="5"/>
      <c r="M475" s="6"/>
      <c r="N475" s="6"/>
      <c r="O475" s="6"/>
      <c r="P475" s="6"/>
      <c r="W475" s="6"/>
      <c r="X475" s="6"/>
      <c r="Y475" s="6"/>
      <c r="Z475" s="6"/>
      <c r="AA475" s="6"/>
    </row>
    <row r="476" spans="1:27" s="20" customFormat="1" ht="115.5">
      <c r="A476" s="1" t="s">
        <v>1109</v>
      </c>
      <c r="B476" s="3" t="s">
        <v>1433</v>
      </c>
      <c r="C476" s="4" t="s">
        <v>1430</v>
      </c>
      <c r="D476" s="12" t="s">
        <v>1064</v>
      </c>
      <c r="E476" s="12" t="s">
        <v>1065</v>
      </c>
      <c r="F476" s="14">
        <v>16</v>
      </c>
      <c r="G476" s="6" t="s">
        <v>1376</v>
      </c>
      <c r="H476" s="18" t="s">
        <v>1384</v>
      </c>
      <c r="I476" s="7">
        <v>154050565</v>
      </c>
      <c r="J476" s="16"/>
      <c r="K476" s="8"/>
      <c r="L476" s="5"/>
      <c r="M476" s="6"/>
      <c r="N476" s="6"/>
      <c r="O476" s="6"/>
      <c r="P476" s="6"/>
      <c r="W476" s="6"/>
      <c r="X476" s="6"/>
      <c r="Y476" s="6"/>
      <c r="Z476" s="6"/>
      <c r="AA476" s="6"/>
    </row>
    <row r="477" spans="1:27" s="20" customFormat="1" ht="115.5">
      <c r="A477" s="1" t="s">
        <v>1109</v>
      </c>
      <c r="B477" s="3" t="s">
        <v>1434</v>
      </c>
      <c r="C477" s="4" t="s">
        <v>1430</v>
      </c>
      <c r="D477" s="12" t="s">
        <v>1064</v>
      </c>
      <c r="E477" s="12" t="s">
        <v>1065</v>
      </c>
      <c r="F477" s="14">
        <v>9</v>
      </c>
      <c r="G477" s="6" t="s">
        <v>1376</v>
      </c>
      <c r="H477" s="18" t="s">
        <v>1384</v>
      </c>
      <c r="I477" s="7">
        <v>154050565</v>
      </c>
      <c r="J477" s="16"/>
      <c r="K477" s="8"/>
      <c r="L477" s="5"/>
      <c r="M477" s="6"/>
      <c r="N477" s="6"/>
      <c r="O477" s="6"/>
      <c r="P477" s="6"/>
      <c r="W477" s="6"/>
      <c r="X477" s="6"/>
      <c r="Y477" s="6"/>
      <c r="Z477" s="6"/>
      <c r="AA477" s="6"/>
    </row>
    <row r="478" spans="1:27" s="20" customFormat="1" ht="115.5">
      <c r="A478" s="1" t="s">
        <v>1109</v>
      </c>
      <c r="B478" s="3" t="s">
        <v>1435</v>
      </c>
      <c r="C478" s="4" t="s">
        <v>1430</v>
      </c>
      <c r="D478" s="12" t="s">
        <v>1064</v>
      </c>
      <c r="E478" s="12" t="s">
        <v>1065</v>
      </c>
      <c r="F478" s="14">
        <v>32</v>
      </c>
      <c r="G478" s="6" t="s">
        <v>1376</v>
      </c>
      <c r="H478" s="18" t="s">
        <v>1384</v>
      </c>
      <c r="I478" s="7">
        <v>154050565</v>
      </c>
      <c r="J478" s="16"/>
      <c r="K478" s="8"/>
      <c r="L478" s="5"/>
      <c r="M478" s="6"/>
      <c r="N478" s="6"/>
      <c r="O478" s="6"/>
      <c r="P478" s="6"/>
      <c r="W478" s="6"/>
      <c r="X478" s="6"/>
      <c r="Y478" s="6"/>
      <c r="Z478" s="6"/>
      <c r="AA478" s="6"/>
    </row>
    <row r="479" spans="1:27" s="20" customFormat="1" ht="115.5">
      <c r="A479" s="1" t="s">
        <v>1109</v>
      </c>
      <c r="B479" s="3" t="s">
        <v>1436</v>
      </c>
      <c r="C479" s="4" t="s">
        <v>1430</v>
      </c>
      <c r="D479" s="12" t="s">
        <v>1064</v>
      </c>
      <c r="E479" s="12" t="s">
        <v>1065</v>
      </c>
      <c r="F479" s="14">
        <v>0</v>
      </c>
      <c r="G479" s="6" t="s">
        <v>1376</v>
      </c>
      <c r="H479" s="18" t="s">
        <v>1384</v>
      </c>
      <c r="I479" s="7">
        <v>154050565</v>
      </c>
      <c r="J479" s="16"/>
      <c r="K479" s="8"/>
      <c r="L479" s="5"/>
      <c r="M479" s="6"/>
      <c r="N479" s="6"/>
      <c r="O479" s="6"/>
      <c r="P479" s="6"/>
      <c r="W479" s="6"/>
      <c r="X479" s="6"/>
      <c r="Y479" s="6"/>
      <c r="Z479" s="6"/>
      <c r="AA479" s="6"/>
    </row>
    <row r="480" spans="1:27" s="20" customFormat="1" ht="16.5">
      <c r="A480" s="1" t="s">
        <v>1109</v>
      </c>
      <c r="B480" s="3" t="s">
        <v>1411</v>
      </c>
      <c r="C480" s="4" t="s">
        <v>1104</v>
      </c>
      <c r="D480" s="12" t="s">
        <v>1064</v>
      </c>
      <c r="E480" s="12" t="s">
        <v>1065</v>
      </c>
      <c r="F480" s="14">
        <v>0</v>
      </c>
      <c r="G480" s="6" t="s">
        <v>1376</v>
      </c>
      <c r="H480" s="18" t="s">
        <v>1389</v>
      </c>
      <c r="I480" s="7">
        <v>0</v>
      </c>
      <c r="J480" s="16"/>
      <c r="K480" s="8"/>
      <c r="L480" s="5"/>
      <c r="M480" s="6"/>
      <c r="N480" s="6"/>
      <c r="O480" s="6"/>
      <c r="P480" s="6"/>
      <c r="W480" s="6"/>
      <c r="X480" s="6"/>
      <c r="Y480" s="6"/>
      <c r="Z480" s="6"/>
      <c r="AA480" s="6"/>
    </row>
  </sheetData>
  <protectedRanges>
    <protectedRange password="CC77" sqref="G3" name="Rango1_2_19_1_1"/>
    <protectedRange password="CC77" sqref="G4" name="Rango1_2_20_1_1"/>
    <protectedRange password="CC77" sqref="G6" name="Rango1_2_21_1_1"/>
    <protectedRange password="CC77" sqref="G7" name="Rango1_2_22_1_1"/>
    <protectedRange password="CC77" sqref="G8:G9" name="Rango1_2_23_1_1"/>
    <protectedRange password="CC77" sqref="G63:G64" name="Rango1_2_18_1"/>
    <protectedRange password="CC77" sqref="G71:G79" name="Rango1_2_7_1"/>
    <protectedRange password="CC77" sqref="G91" name="Rango1_2_23_1"/>
    <protectedRange password="CC77" sqref="G92" name="Rango1_2_24_1"/>
    <protectedRange password="CC77" sqref="G93" name="Rango1_2_25_1"/>
    <protectedRange password="CC77" sqref="G142:G143" name="Rango1_2_17_1"/>
    <protectedRange password="CC77" sqref="G242" name="Rango1_2_26_2"/>
    <protectedRange password="CC77" sqref="G243" name="Rango1_2_27_2"/>
    <protectedRange password="CC77" sqref="B270:C270 G270:H270" name="Rango1_2_7_1_1"/>
    <protectedRange password="CC77" sqref="E270" name="Rango1_2_1_2_1"/>
    <protectedRange password="CC77" sqref="P270 D270 L270" name="Rango1_2_1_1_2_1"/>
    <protectedRange password="CC77" sqref="C276" name="Rango1_2_1"/>
    <protectedRange password="CC77" sqref="G277:H278 B277:C278" name="Rango1_2_15_2"/>
    <protectedRange password="CC77" sqref="E277:E278" name="Rango1_2_1_3_2"/>
    <protectedRange password="CC77" sqref="L277:L278 P277:P278 D277:D278" name="Rango1_2_1_1_2_2"/>
    <protectedRange password="CC77" sqref="L280:L281 B279:C279 G279:H281 P280:P281 B280:D281" name="Rango1_2_3_1"/>
    <protectedRange password="CC77" sqref="E279:E281" name="Rango1_2_1_2_1_1"/>
    <protectedRange password="CC77" sqref="L279 P279 D279" name="Rango1_2_1_1_2_1_1"/>
  </protectedRanges>
  <hyperlinks>
    <hyperlink ref="N254" r:id="rId1" display="mailto:alvaro.moralesn@recope.go.cr"/>
    <hyperlink ref="N259" r:id="rId2" display="mailto:alvaro.moralesn@recope.go.cr"/>
  </hyperlinks>
  <pageMargins left="0.7" right="0.7" top="0.75" bottom="0.75" header="0.3" footer="0.3"/>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Salas</dc:creator>
  <cp:lastModifiedBy>Cristina Cordero Porras</cp:lastModifiedBy>
  <dcterms:created xsi:type="dcterms:W3CDTF">2018-10-07T20:21:28Z</dcterms:created>
  <dcterms:modified xsi:type="dcterms:W3CDTF">2018-10-25T15:53:21Z</dcterms:modified>
</cp:coreProperties>
</file>