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_inst_Unidad\Gerencia General\ARCHIVO\2021\Consecutivo\GG-OF-0290-2021 Silvia Lara P Ministerio de Trabajo Informe Detalle Compromisos 2020\"/>
    </mc:Choice>
  </mc:AlternateContent>
  <xr:revisionPtr revIDLastSave="0" documentId="8_{0848BAFF-2E0E-4BD2-A3A8-D07B54D3C4E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nexo 1" sheetId="1" r:id="rId1"/>
    <sheet name="Anexo 2" sheetId="2" r:id="rId2"/>
    <sheet name="Anexo 3" sheetId="5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'Anexo 1'!$A$4:$K$3717</definedName>
    <definedName name="_xlnm._FilterDatabase" localSheetId="1" hidden="1">'Anexo 2'!$A$4:$E$323</definedName>
    <definedName name="_xlnm._FilterDatabase" localSheetId="2" hidden="1">'Anexo 3'!$A$5:$J$5</definedName>
    <definedName name="_xlnm.Print_Area" localSheetId="2">'Anexo 3'!$A$2:$J$203</definedName>
    <definedName name="Disponibilidad_ARTICULO_59." localSheetId="2">#REF!</definedName>
    <definedName name="Disponibilidad_ARTICULO_59.">#REF!</definedName>
    <definedName name="nombre_1">'[1]INFORMACION DE INGRESOS Y FIS'!$B$6</definedName>
    <definedName name="nombre_10">'[2]INFORMACION DE INGRESOS Y FIS'!$B$13</definedName>
    <definedName name="nombre_11">'[2]INFORMACION DE INGRESOS Y FIS'!$B$14</definedName>
    <definedName name="nombre_12">'[2]INFORMACION DE INGRESOS Y FIS'!$B$15</definedName>
    <definedName name="nombre_13">'[2]INFORMACION DE INGRESOS Y FIS'!$B$16</definedName>
    <definedName name="nombre_14">'[2]INFORMACION DE INGRESOS Y FIS'!$B$17</definedName>
    <definedName name="nombre_2">'[1]INFORMACION DE INGRESOS Y FIS'!$B$7</definedName>
    <definedName name="nombre_3">'[1]INFORMACION DE INGRESOS Y FIS'!$B$8</definedName>
    <definedName name="nombre_4">'[1]INFORMACION DE INGRESOS Y FIS'!$B$9</definedName>
    <definedName name="nombre_5">'[2]INFORMACION DE INGRESOS Y FIS'!$B$8</definedName>
    <definedName name="nombre_6">'[2]INFORMACION DE INGRESOS Y FIS'!$B$9</definedName>
    <definedName name="nombre_7">'[2]INFORMACION DE INGRESOS Y FIS'!$B$10</definedName>
    <definedName name="nombre_8">'[2]INFORMACION DE INGRESOS Y FIS'!$B$11</definedName>
    <definedName name="nombre_9">'[2]INFORMACION DE INGRESOS Y FIS'!$B$12</definedName>
    <definedName name="SUSPENSION">[3]Códigos!#REF!</definedName>
    <definedName name="_xlnm.Print_Titles" localSheetId="0">'Anexo 1'!$4:$4</definedName>
    <definedName name="_xlnm.Print_Titles" localSheetId="1">'Anexo 2'!$4:$4</definedName>
    <definedName name="_xlnm.Print_Titles" localSheetId="2">'Anexo 3'!$4:$5</definedName>
    <definedName name="TRT">'[4]INFORMACION DE INGRESOS Y FIS'!$B$11</definedName>
    <definedName name="Z_37F60D80_5504_11D5_91F6_006097AC316F_.wvu.Cols" localSheetId="2" hidden="1">'Anexo 3'!#REF!</definedName>
    <definedName name="Z_37F60D80_5504_11D5_91F6_006097AC316F_.wvu.PrintArea" localSheetId="2" hidden="1">'Anexo 3'!$A$2:$J$203</definedName>
    <definedName name="Z_37F60D80_5504_11D5_91F6_006097AC316F_.wvu.PrintTitles" localSheetId="2" hidden="1">'Anexo 3'!$2:$5</definedName>
    <definedName name="Z_37F60D80_5504_11D5_91F6_006097AC316F_.wvu.Rows" localSheetId="2" hidden="1">'Anexo 3'!$208:$65146</definedName>
    <definedName name="Z_37F60D81_5504_11D5_91F6_006097AC316F_.wvu.Cols" localSheetId="2" hidden="1">'Anexo 3'!#REF!</definedName>
    <definedName name="Z_37F60D81_5504_11D5_91F6_006097AC316F_.wvu.PrintArea" localSheetId="2" hidden="1">'Anexo 3'!$A$2:$J$203</definedName>
    <definedName name="Z_37F60D81_5504_11D5_91F6_006097AC316F_.wvu.PrintTitles" localSheetId="2" hidden="1">'Anexo 3'!$2:$5</definedName>
    <definedName name="Z_37F60D81_5504_11D5_91F6_006097AC316F_.wvu.Rows" localSheetId="2" hidden="1">'Anexo 3'!$208:$65146</definedName>
    <definedName name="Z_37F60D82_5504_11D5_91F6_006097AC316F_.wvu.Cols" localSheetId="2" hidden="1">'Anexo 3'!#REF!</definedName>
    <definedName name="Z_37F60D82_5504_11D5_91F6_006097AC316F_.wvu.PrintArea" localSheetId="2" hidden="1">'Anexo 3'!$A$2:$J$203</definedName>
    <definedName name="Z_37F60D82_5504_11D5_91F6_006097AC316F_.wvu.PrintTitles" localSheetId="2" hidden="1">'Anexo 3'!$2:$5</definedName>
    <definedName name="Z_37F60D82_5504_11D5_91F6_006097AC316F_.wvu.Rows" localSheetId="2" hidden="1">'Anexo 3'!$208:$65146</definedName>
    <definedName name="Z_37F60D83_5504_11D5_91F6_006097AC316F_.wvu.Cols" localSheetId="2" hidden="1">'Anexo 3'!#REF!</definedName>
    <definedName name="Z_37F60D83_5504_11D5_91F6_006097AC316F_.wvu.PrintArea" localSheetId="2" hidden="1">'Anexo 3'!$A$2:$J$203</definedName>
    <definedName name="Z_37F60D83_5504_11D5_91F6_006097AC316F_.wvu.PrintTitles" localSheetId="2" hidden="1">'Anexo 3'!$2:$5</definedName>
    <definedName name="Z_37F60D83_5504_11D5_91F6_006097AC316F_.wvu.Rows" localSheetId="2" hidden="1">'Anexo 3'!$208:$65146</definedName>
    <definedName name="Z_37F60D84_5504_11D5_91F6_006097AC316F_.wvu.Cols" localSheetId="2" hidden="1">'Anexo 3'!#REF!</definedName>
    <definedName name="Z_37F60D84_5504_11D5_91F6_006097AC316F_.wvu.PrintArea" localSheetId="2" hidden="1">'Anexo 3'!$A$2:$J$203</definedName>
    <definedName name="Z_37F60D84_5504_11D5_91F6_006097AC316F_.wvu.PrintTitles" localSheetId="2" hidden="1">'Anexo 3'!$2:$5</definedName>
    <definedName name="Z_37F60D84_5504_11D5_91F6_006097AC316F_.wvu.Rows" localSheetId="2" hidden="1">'Anexo 3'!$208:$65146</definedName>
    <definedName name="Z_37F60D85_5504_11D5_91F6_006097AC316F_.wvu.Cols" localSheetId="2" hidden="1">'Anexo 3'!#REF!</definedName>
    <definedName name="Z_37F60D85_5504_11D5_91F6_006097AC316F_.wvu.PrintArea" localSheetId="2" hidden="1">'Anexo 3'!$A$2:$J$203</definedName>
    <definedName name="Z_37F60D85_5504_11D5_91F6_006097AC316F_.wvu.PrintTitles" localSheetId="2" hidden="1">'Anexo 3'!$2:$5</definedName>
    <definedName name="Z_37F60D85_5504_11D5_91F6_006097AC316F_.wvu.Rows" localSheetId="2" hidden="1">'Anexo 3'!$208:$65146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5" l="1"/>
  <c r="D34" i="5"/>
  <c r="F145" i="5"/>
  <c r="E145" i="5"/>
  <c r="D145" i="5"/>
  <c r="F58" i="5"/>
  <c r="E58" i="5"/>
  <c r="D58" i="5"/>
  <c r="F133" i="5"/>
  <c r="E133" i="5"/>
  <c r="D133" i="5"/>
  <c r="E82" i="5"/>
  <c r="D82" i="5"/>
  <c r="F201" i="5" l="1"/>
  <c r="E201" i="5"/>
  <c r="D201" i="5"/>
  <c r="F189" i="5"/>
  <c r="E189" i="5"/>
  <c r="D189" i="5"/>
  <c r="E324" i="2" l="1"/>
  <c r="F197" i="5"/>
  <c r="E197" i="5"/>
  <c r="D197" i="5"/>
  <c r="F102" i="5"/>
  <c r="F112" i="5"/>
  <c r="E43" i="5"/>
  <c r="F43" i="5"/>
  <c r="D43" i="5"/>
  <c r="F193" i="5"/>
  <c r="E193" i="5"/>
  <c r="D193" i="5"/>
  <c r="F183" i="5"/>
  <c r="E183" i="5"/>
  <c r="D183" i="5"/>
  <c r="E179" i="5"/>
  <c r="F179" i="5"/>
  <c r="E171" i="5"/>
  <c r="F171" i="5"/>
  <c r="D171" i="5"/>
  <c r="E160" i="5"/>
  <c r="F160" i="5"/>
  <c r="D160" i="5"/>
  <c r="E153" i="5"/>
  <c r="F129" i="5"/>
  <c r="E129" i="5"/>
  <c r="E119" i="5"/>
  <c r="E112" i="5"/>
  <c r="E102" i="5"/>
  <c r="E61" i="5"/>
  <c r="E203" i="5" l="1"/>
  <c r="D119" i="5"/>
  <c r="D153" i="5"/>
  <c r="F153" i="5"/>
  <c r="D102" i="5"/>
  <c r="F119" i="5"/>
  <c r="F61" i="5"/>
  <c r="D112" i="5"/>
  <c r="D129" i="5"/>
  <c r="D61" i="5"/>
  <c r="D179" i="5"/>
  <c r="F203" i="5" l="1"/>
  <c r="D203" i="5"/>
  <c r="C324" i="2"/>
  <c r="B3717" i="1"/>
  <c r="D37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Agüero Céspedes Yoi</author>
    <author>Bolaños Rojas Walter</author>
  </authors>
  <commentList>
    <comment ref="C5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Agüero Céspedes Yoi:</t>
        </r>
        <r>
          <rPr>
            <sz val="9"/>
            <color indexed="81"/>
            <rFont val="Tahoma"/>
            <family val="2"/>
          </rPr>
          <t xml:space="preserve">
En la solictud de disponibilidad se indico cédula 108880560 cuando lo corresto es 701420974 como se indico en el acuerdo de aprobación.</t>
        </r>
      </text>
    </comment>
    <comment ref="C13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Agüero Céspedes Yoi:</t>
        </r>
        <r>
          <rPr>
            <sz val="9"/>
            <color indexed="81"/>
            <rFont val="Tahoma"/>
            <family val="2"/>
          </rPr>
          <t xml:space="preserve">
Se modificó el número de cédula 107100234</t>
        </r>
      </text>
    </comment>
    <comment ref="C15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Bolaños Rojas Walter:</t>
        </r>
        <r>
          <rPr>
            <sz val="9"/>
            <color indexed="81"/>
            <rFont val="Tahoma"/>
            <family val="2"/>
          </rPr>
          <t xml:space="preserve">
Nº de cédula corregido</t>
        </r>
      </text>
    </comment>
    <comment ref="C16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Agüero Céspedes Yoi:</t>
        </r>
        <r>
          <rPr>
            <sz val="9"/>
            <color indexed="81"/>
            <rFont val="Tahoma"/>
            <family val="2"/>
          </rPr>
          <t xml:space="preserve">
Cédula indicada inicialmente 109190502, sin embargo el acuerdo se emitio con la 109640525 </t>
        </r>
      </text>
    </comment>
    <comment ref="C20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Agüero Céspedes Yoi:</t>
        </r>
        <r>
          <rPr>
            <sz val="9"/>
            <color indexed="81"/>
            <rFont val="Tahoma"/>
            <family val="2"/>
          </rPr>
          <t xml:space="preserve">
La cédula indicada es la 155811690506 en el acuerdo 603860382</t>
        </r>
      </text>
    </comment>
  </commentList>
</comments>
</file>

<file path=xl/sharedStrings.xml><?xml version="1.0" encoding="utf-8"?>
<sst xmlns="http://schemas.openxmlformats.org/spreadsheetml/2006/main" count="31092" uniqueCount="12469">
  <si>
    <t>NUM_CASO</t>
  </si>
  <si>
    <t>ID_PERSONA_CABEZA</t>
  </si>
  <si>
    <t>NOM_PERSONA</t>
  </si>
  <si>
    <t>MTO_BONO</t>
  </si>
  <si>
    <t>SVBANHVI_SV_ESTADO_CASO.FEC_ESTADO_CASO</t>
  </si>
  <si>
    <t>TE_PROPOSITO</t>
  </si>
  <si>
    <t>TE_PROGRAMA_FIN</t>
  </si>
  <si>
    <t>NOM_PROVINCIA</t>
  </si>
  <si>
    <t>NOM_CANTON</t>
  </si>
  <si>
    <t>NOM_DISTRITO</t>
  </si>
  <si>
    <t>DES_DIRECCION_EXACTA</t>
  </si>
  <si>
    <t>ARM</t>
  </si>
  <si>
    <t>R</t>
  </si>
  <si>
    <t>PUNTARENAS</t>
  </si>
  <si>
    <t>COTO BRUS</t>
  </si>
  <si>
    <t>SAN VITO</t>
  </si>
  <si>
    <t>CLP</t>
  </si>
  <si>
    <t>BUENOS AIRES</t>
  </si>
  <si>
    <t>SAN JOSÉ</t>
  </si>
  <si>
    <t>ASERRÍ</t>
  </si>
  <si>
    <t>SAN GABRIEL</t>
  </si>
  <si>
    <t>POTRERO GRANDE</t>
  </si>
  <si>
    <t>OSA</t>
  </si>
  <si>
    <t>BAHÍA BALLENA</t>
  </si>
  <si>
    <t>CARTAGO</t>
  </si>
  <si>
    <t>TURRIALBA</t>
  </si>
  <si>
    <t>LEPANTO</t>
  </si>
  <si>
    <t>GOLFITO</t>
  </si>
  <si>
    <t>GUAYCARÁ</t>
  </si>
  <si>
    <t>CM</t>
  </si>
  <si>
    <t>PUERTO CORTÉS</t>
  </si>
  <si>
    <t>SIERPE</t>
  </si>
  <si>
    <t>AGUABUENA</t>
  </si>
  <si>
    <t>PÉREZ ZELEDÓN</t>
  </si>
  <si>
    <t>EL GENERAL</t>
  </si>
  <si>
    <t>LYC</t>
  </si>
  <si>
    <t>LIMÓN</t>
  </si>
  <si>
    <t>GUÁCIMO</t>
  </si>
  <si>
    <t>POCORA</t>
  </si>
  <si>
    <t>SIQUIRRES</t>
  </si>
  <si>
    <t>MATINA</t>
  </si>
  <si>
    <t>BATÁN</t>
  </si>
  <si>
    <t>VUELTA DE JORCO</t>
  </si>
  <si>
    <t>MORA</t>
  </si>
  <si>
    <t>COLÓN</t>
  </si>
  <si>
    <t>GUANACASTE</t>
  </si>
  <si>
    <t>SANTA CRUZ</t>
  </si>
  <si>
    <t>TEMPATE</t>
  </si>
  <si>
    <t>POCOCÍ</t>
  </si>
  <si>
    <t>CARIARI</t>
  </si>
  <si>
    <t>PARRITA</t>
  </si>
  <si>
    <t>SABALITO</t>
  </si>
  <si>
    <t>LA UNIÓN</t>
  </si>
  <si>
    <t>OREAMUNO</t>
  </si>
  <si>
    <t>COT</t>
  </si>
  <si>
    <t>BAGACES</t>
  </si>
  <si>
    <t>RÍO NARANJO</t>
  </si>
  <si>
    <t>LEÓN CORTÉS CASTRO</t>
  </si>
  <si>
    <t>SAN PABLO</t>
  </si>
  <si>
    <t>LA CRUZ</t>
  </si>
  <si>
    <t>ALAJUELA</t>
  </si>
  <si>
    <t>LOS CHILES</t>
  </si>
  <si>
    <t>SAN JORGE</t>
  </si>
  <si>
    <t>SAN CARLOS</t>
  </si>
  <si>
    <t>LA FORTUNA</t>
  </si>
  <si>
    <t>SBFCLR</t>
  </si>
  <si>
    <t>LA SUIZA</t>
  </si>
  <si>
    <t>ROXANA</t>
  </si>
  <si>
    <t>FRENTE A LA ESCUELA</t>
  </si>
  <si>
    <t>NM</t>
  </si>
  <si>
    <t>CHOMES</t>
  </si>
  <si>
    <t>LA GARITA</t>
  </si>
  <si>
    <t>GUATUSO</t>
  </si>
  <si>
    <t>BUENAVISTA</t>
  </si>
  <si>
    <t>GOICOECHEA</t>
  </si>
  <si>
    <t>MATA DE PLÁTANO</t>
  </si>
  <si>
    <t>GRECIA</t>
  </si>
  <si>
    <t>PUENTE DE PIEDRA</t>
  </si>
  <si>
    <t>SAN PEDRO</t>
  </si>
  <si>
    <t>DUACARÍ</t>
  </si>
  <si>
    <t>TUIS</t>
  </si>
  <si>
    <t>PARAÍSO</t>
  </si>
  <si>
    <t>HATILLO</t>
  </si>
  <si>
    <t>VÁZQUEZ DE CORONADO</t>
  </si>
  <si>
    <t>MERCEDES</t>
  </si>
  <si>
    <t>ATENAS</t>
  </si>
  <si>
    <t>CONCEPCIÓN</t>
  </si>
  <si>
    <t>OROTINA</t>
  </si>
  <si>
    <t>COYOLAR</t>
  </si>
  <si>
    <t>TABARCIA</t>
  </si>
  <si>
    <t>HEREDIA</t>
  </si>
  <si>
    <t>SARAPIQUÍ</t>
  </si>
  <si>
    <t>LA VIRGEN</t>
  </si>
  <si>
    <t>LAS HORQUETAS</t>
  </si>
  <si>
    <t>DANIEL FLORES</t>
  </si>
  <si>
    <t>SANTIAGO</t>
  </si>
  <si>
    <t>RITA</t>
  </si>
  <si>
    <t>EL CAIRO</t>
  </si>
  <si>
    <t>CORREDORES</t>
  </si>
  <si>
    <t>LA CUESTA</t>
  </si>
  <si>
    <t>PAVAS</t>
  </si>
  <si>
    <t>NAM</t>
  </si>
  <si>
    <t>LAUREL</t>
  </si>
  <si>
    <t>ALEGRÍA</t>
  </si>
  <si>
    <t>ALVARADO</t>
  </si>
  <si>
    <t>CERVANTES</t>
  </si>
  <si>
    <t>RÍO JIMÉNEZ</t>
  </si>
  <si>
    <t>LLANOS DE SANTA LUCÍA</t>
  </si>
  <si>
    <t>SAN NICOLÁS</t>
  </si>
  <si>
    <t>CAÑAS</t>
  </si>
  <si>
    <t>QUEPOS</t>
  </si>
  <si>
    <t>SAVEGRE</t>
  </si>
  <si>
    <t>PURISCAL</t>
  </si>
  <si>
    <t>GRIFO ALTO</t>
  </si>
  <si>
    <t>CHÁNGUENA</t>
  </si>
  <si>
    <t>BOLSÓN</t>
  </si>
  <si>
    <t>SAN RAMÓN</t>
  </si>
  <si>
    <t>PEÑAS BLANCAS</t>
  </si>
  <si>
    <t>CVE</t>
  </si>
  <si>
    <t>UPALA</t>
  </si>
  <si>
    <t>PLATANARES</t>
  </si>
  <si>
    <t>AGUACALIENTE O SAN FRANCISCO</t>
  </si>
  <si>
    <t>PURRAL</t>
  </si>
  <si>
    <t>PIEDADES SUR</t>
  </si>
  <si>
    <t>RIVAS</t>
  </si>
  <si>
    <t>JIMÉNEZ</t>
  </si>
  <si>
    <t>FRENTE A LA PLAZA DE DEPORTES</t>
  </si>
  <si>
    <t>CÓBANO</t>
  </si>
  <si>
    <t>SAN RAFAEL</t>
  </si>
  <si>
    <t>BARRANCA</t>
  </si>
  <si>
    <t>NICOYA</t>
  </si>
  <si>
    <t>MANSIÓN</t>
  </si>
  <si>
    <t>SAN FRANCISCO</t>
  </si>
  <si>
    <t>RÍO NUEVO</t>
  </si>
  <si>
    <t>RÍO CUARTO</t>
  </si>
  <si>
    <t>GUÁPILES</t>
  </si>
  <si>
    <t>IND</t>
  </si>
  <si>
    <t>SANTA CECILIA</t>
  </si>
  <si>
    <t>CUTRIS</t>
  </si>
  <si>
    <t>DOS RÍOS</t>
  </si>
  <si>
    <t>ESPARZA</t>
  </si>
  <si>
    <t>ESPÍRITU SANTO</t>
  </si>
  <si>
    <t>ACOSTA</t>
  </si>
  <si>
    <t>SAN IGNACIO</t>
  </si>
  <si>
    <t>NANDAYURE</t>
  </si>
  <si>
    <t>BEJUCO</t>
  </si>
  <si>
    <t>CARRANDI</t>
  </si>
  <si>
    <t>LIMONCITO</t>
  </si>
  <si>
    <t>COLINAS</t>
  </si>
  <si>
    <t>VOLCÁN</t>
  </si>
  <si>
    <t>PEJIBAYE</t>
  </si>
  <si>
    <t>ABANGARES</t>
  </si>
  <si>
    <t>LAS JUNTAS</t>
  </si>
  <si>
    <t>CARRILLO</t>
  </si>
  <si>
    <t>BELÉN</t>
  </si>
  <si>
    <t>LA TIGRA</t>
  </si>
  <si>
    <t>LIBERIA</t>
  </si>
  <si>
    <t>GUTIERREZ BRAUN</t>
  </si>
  <si>
    <t>SAN ANTONIO</t>
  </si>
  <si>
    <t>PALMARES</t>
  </si>
  <si>
    <t>ZARAGOZA</t>
  </si>
  <si>
    <t>SARDINAL</t>
  </si>
  <si>
    <t>PITTIER</t>
  </si>
  <si>
    <t>SANTA ANA</t>
  </si>
  <si>
    <t>205840587</t>
  </si>
  <si>
    <t>PAVONES</t>
  </si>
  <si>
    <t>SIERRA</t>
  </si>
  <si>
    <t>DESAMPARADOS</t>
  </si>
  <si>
    <t>PATARRÁ</t>
  </si>
  <si>
    <t>YOLILLAL</t>
  </si>
  <si>
    <t>TIBÁS</t>
  </si>
  <si>
    <t>CINCO ESQUINAS</t>
  </si>
  <si>
    <t>SAN JUAN GRANDE</t>
  </si>
  <si>
    <t>SAN SEBASTIÁN</t>
  </si>
  <si>
    <t>ALFARO</t>
  </si>
  <si>
    <t>MAYORGA</t>
  </si>
  <si>
    <t>PALMIRA</t>
  </si>
  <si>
    <t>PITAL</t>
  </si>
  <si>
    <t>113790482</t>
  </si>
  <si>
    <t>MARCHENA CHAVES KEYSHA</t>
  </si>
  <si>
    <t>PIEDADES NORTE</t>
  </si>
  <si>
    <t>LA AMISTAD</t>
  </si>
  <si>
    <t>CSPVE</t>
  </si>
  <si>
    <t>SAN ISIDRO DE EL GENERAL</t>
  </si>
  <si>
    <t>PIEDRAS BLANCAS</t>
  </si>
  <si>
    <t>CORREDOR</t>
  </si>
  <si>
    <t>TALAMANCA</t>
  </si>
  <si>
    <t>CAHUITA</t>
  </si>
  <si>
    <t>EL GUARCO</t>
  </si>
  <si>
    <t>EL TEJAR</t>
  </si>
  <si>
    <t>PALMAR</t>
  </si>
  <si>
    <t>BIJAGUA</t>
  </si>
  <si>
    <t>205320421</t>
  </si>
  <si>
    <t>MONTERO HERNANDEZ JORGE</t>
  </si>
  <si>
    <t>POCOSOL</t>
  </si>
  <si>
    <t>MONTERREY</t>
  </si>
  <si>
    <t>PUERTO VIEJO</t>
  </si>
  <si>
    <t>RÍO BLANCO</t>
  </si>
  <si>
    <t>CURRIDABAT</t>
  </si>
  <si>
    <t>GRANADILLA</t>
  </si>
  <si>
    <t>SDOBFV</t>
  </si>
  <si>
    <t>BARVA</t>
  </si>
  <si>
    <t>FILADELFIA</t>
  </si>
  <si>
    <t>LA COLONIA</t>
  </si>
  <si>
    <t>GERMANIA</t>
  </si>
  <si>
    <t>NARANJITO</t>
  </si>
  <si>
    <t>CAJÓN</t>
  </si>
  <si>
    <t>SAN DIEGO</t>
  </si>
  <si>
    <t>CHACARITA</t>
  </si>
  <si>
    <t>PAVÓN</t>
  </si>
  <si>
    <t>LLANO GRANDE</t>
  </si>
  <si>
    <t>TARRAZÚ</t>
  </si>
  <si>
    <t>SAN MARCOS</t>
  </si>
  <si>
    <t>AGUAS ZARCAS</t>
  </si>
  <si>
    <t>ESCAZÚ</t>
  </si>
  <si>
    <t>ESQUÍPULAS</t>
  </si>
  <si>
    <t>PUERTO JIMÉNEZ</t>
  </si>
  <si>
    <t>CANOAS</t>
  </si>
  <si>
    <t>PAQUERA</t>
  </si>
  <si>
    <t>SANTA TERESITA</t>
  </si>
  <si>
    <t>BRUNKA</t>
  </si>
  <si>
    <t>SAN CRISTÓBAL</t>
  </si>
  <si>
    <t>NARANJO</t>
  </si>
  <si>
    <t>SAN JERÓNIMO</t>
  </si>
  <si>
    <t>TOBOSI</t>
  </si>
  <si>
    <t>PACAYAS</t>
  </si>
  <si>
    <t>SARCHÍ SUR</t>
  </si>
  <si>
    <t>FLORENCIA</t>
  </si>
  <si>
    <t>SAN LORENZO</t>
  </si>
  <si>
    <t>FRAILES</t>
  </si>
  <si>
    <t>VENECIA</t>
  </si>
  <si>
    <t>SAN JOSÉ O PIZOTE</t>
  </si>
  <si>
    <t>JESÚS</t>
  </si>
  <si>
    <t>CARMEN</t>
  </si>
  <si>
    <t>JUAN VIÑAS</t>
  </si>
  <si>
    <t>URUCA</t>
  </si>
  <si>
    <t>POÁS</t>
  </si>
  <si>
    <t>ÁNGELES</t>
  </si>
  <si>
    <t>CANALETE</t>
  </si>
  <si>
    <t>MERCEDES SUR</t>
  </si>
  <si>
    <t>MORAVIA</t>
  </si>
  <si>
    <t>LA TRINIDAD</t>
  </si>
  <si>
    <t>SANTA ROSA</t>
  </si>
  <si>
    <t>SAN ISIDRO</t>
  </si>
  <si>
    <t>BIOLLEY</t>
  </si>
  <si>
    <t>ORIENTAL</t>
  </si>
  <si>
    <t>QUEBRADILLA</t>
  </si>
  <si>
    <t>TARBACA</t>
  </si>
  <si>
    <t>GARABITO</t>
  </si>
  <si>
    <t>TÁRCOLES</t>
  </si>
  <si>
    <t>CORRALILLO</t>
  </si>
  <si>
    <t>AGUAS CLARAS</t>
  </si>
  <si>
    <t>TAMARINDO</t>
  </si>
  <si>
    <t>SAN MIGUEL</t>
  </si>
  <si>
    <t>KATIRA</t>
  </si>
  <si>
    <t>CHIRES</t>
  </si>
  <si>
    <t>SANTA BÁRBARA</t>
  </si>
  <si>
    <t>GUAYABO</t>
  </si>
  <si>
    <t>EL ROBLE</t>
  </si>
  <si>
    <t>MATAMA</t>
  </si>
  <si>
    <t>COLORADO</t>
  </si>
  <si>
    <t>ALAJUELITA</t>
  </si>
  <si>
    <t>SAN ANDRÉS</t>
  </si>
  <si>
    <t>PITAHAYA</t>
  </si>
  <si>
    <t>NOSARA</t>
  </si>
  <si>
    <t>DULCE NOMBRE</t>
  </si>
  <si>
    <t>OCCIDENTAL</t>
  </si>
  <si>
    <t>PACUARITO</t>
  </si>
  <si>
    <t>BOLÍVAR</t>
  </si>
  <si>
    <t>VALLE LA ESTRELLA</t>
  </si>
  <si>
    <t>TILARÁN</t>
  </si>
  <si>
    <t>QUEBRADA GRANDE</t>
  </si>
  <si>
    <t>CURUBANDÉ</t>
  </si>
  <si>
    <t>DELICIAS</t>
  </si>
  <si>
    <t>EL AMPARO</t>
  </si>
  <si>
    <t>SAN JOSECITO</t>
  </si>
  <si>
    <t>CANGREJAL</t>
  </si>
  <si>
    <t>PALMICHAL</t>
  </si>
  <si>
    <t>JFSP</t>
  </si>
  <si>
    <t>ACAPULCO</t>
  </si>
  <si>
    <t>SAN MATEO</t>
  </si>
  <si>
    <t>TURRUBARES</t>
  </si>
  <si>
    <t>HOJANCHA</t>
  </si>
  <si>
    <t>PUERTO CARRILLO</t>
  </si>
  <si>
    <t>ZARCERO</t>
  </si>
  <si>
    <t>QUESADA</t>
  </si>
  <si>
    <t>CACHÍ</t>
  </si>
  <si>
    <t>VOLIO</t>
  </si>
  <si>
    <t>900960977</t>
  </si>
  <si>
    <t>ALVARADO FERNANDEZ WARREN</t>
  </si>
  <si>
    <t>LA LAGUNA, LOTE N.157, PARAISO, CARTAGO</t>
  </si>
  <si>
    <t>NM1M</t>
  </si>
  <si>
    <t>SIXAOLA</t>
  </si>
  <si>
    <t>IPÍS</t>
  </si>
  <si>
    <t>SAN JUAN</t>
  </si>
  <si>
    <t>VEINTISIETE DE ABRIL</t>
  </si>
  <si>
    <t>ARENAL</t>
  </si>
  <si>
    <t>SAN ROQUE</t>
  </si>
  <si>
    <t>CARMONA</t>
  </si>
  <si>
    <t>FLORIDA</t>
  </si>
  <si>
    <t>MACACONA</t>
  </si>
  <si>
    <t>BARBACOAS</t>
  </si>
  <si>
    <t>ZAPOTAL</t>
  </si>
  <si>
    <t>CIPRESES</t>
  </si>
  <si>
    <t>CARTAGENA</t>
  </si>
  <si>
    <t>POTRERO CERRADO</t>
  </si>
  <si>
    <t>LEGUA</t>
  </si>
  <si>
    <t>BELÉN DE NOSARITA</t>
  </si>
  <si>
    <t>TACARES</t>
  </si>
  <si>
    <t>PALMITOS</t>
  </si>
  <si>
    <t>BARÚ</t>
  </si>
  <si>
    <t>SAN RAFAEL ABAJO</t>
  </si>
  <si>
    <t>DOTA</t>
  </si>
  <si>
    <t>SANTA MARÍA</t>
  </si>
  <si>
    <t>MONTES DE OCA</t>
  </si>
  <si>
    <t>PÁRAMO</t>
  </si>
  <si>
    <t>SAN RAFAEL ARRIBA</t>
  </si>
  <si>
    <t>ULLOA</t>
  </si>
  <si>
    <t>CAPELLADES</t>
  </si>
  <si>
    <t>SAN VICENTE</t>
  </si>
  <si>
    <t>CPPYSP</t>
  </si>
  <si>
    <t>LA GRANJA</t>
  </si>
  <si>
    <t>TAMBOR</t>
  </si>
  <si>
    <t>DIRIÁ</t>
  </si>
  <si>
    <t>LEON XIII</t>
  </si>
  <si>
    <t>CANDELARIA</t>
  </si>
  <si>
    <t>SAN FELIPE</t>
  </si>
  <si>
    <t>TAYUTIC</t>
  </si>
  <si>
    <t>DESMONTE</t>
  </si>
  <si>
    <t>MONTE VERDE</t>
  </si>
  <si>
    <t>SÁMARA</t>
  </si>
  <si>
    <t>LA PALMERA</t>
  </si>
  <si>
    <t>206590780</t>
  </si>
  <si>
    <t>SIBAJA RODRIGUEZ JOSE LUIS</t>
  </si>
  <si>
    <t>MONTES DE ORO</t>
  </si>
  <si>
    <t>CIRRÍ SUR</t>
  </si>
  <si>
    <t>TERRITORIO INDIGENA DE CABAGRA</t>
  </si>
  <si>
    <t>BORUCA</t>
  </si>
  <si>
    <t>TERRITORIO INDIGENA DE BORUCA</t>
  </si>
  <si>
    <t>OROSI</t>
  </si>
  <si>
    <t>SANTA RITA</t>
  </si>
  <si>
    <t>ROSARIO</t>
  </si>
  <si>
    <t>GUAITIL VILLA</t>
  </si>
  <si>
    <t>CAÑAS DULCES</t>
  </si>
  <si>
    <t>LA CEIBA</t>
  </si>
  <si>
    <t>GUADALUPE O ARENILLA</t>
  </si>
  <si>
    <t>JESÚS MARÍA</t>
  </si>
  <si>
    <t>GUACIMAL</t>
  </si>
  <si>
    <t>SABANILLAS</t>
  </si>
  <si>
    <t>TUCURRIQUE</t>
  </si>
  <si>
    <t>BRATSI</t>
  </si>
  <si>
    <t>TIERRA BLANCA</t>
  </si>
  <si>
    <t>MIRAMAR</t>
  </si>
  <si>
    <t>SAN FRANCISCO DE DOS RÍOS</t>
  </si>
  <si>
    <t>MANZANILLO</t>
  </si>
  <si>
    <t>COTE</t>
  </si>
  <si>
    <t>JARDÍN</t>
  </si>
  <si>
    <t>COPEY</t>
  </si>
  <si>
    <t>MOGOTE</t>
  </si>
  <si>
    <t>301480935</t>
  </si>
  <si>
    <t>BRENES NAVARRO MARTA HAYDEE</t>
  </si>
  <si>
    <t>SANTA GERTRUDIS 150 MTS AL SUR DE LA PULPERIA SAN CARLOS</t>
  </si>
  <si>
    <t>CALLE BLANCOS</t>
  </si>
  <si>
    <t>EL ROSARIO</t>
  </si>
  <si>
    <t>SARCHÍ NORTE</t>
  </si>
  <si>
    <t>CAÑO NEGRO</t>
  </si>
  <si>
    <t>QUEBRADA HONDA</t>
  </si>
  <si>
    <t>SAN JUAN DE DIOS</t>
  </si>
  <si>
    <t>TRES EQUIS</t>
  </si>
  <si>
    <t>PERALTA</t>
  </si>
  <si>
    <t>SABANA REDONDA</t>
  </si>
  <si>
    <t>DAMAS</t>
  </si>
  <si>
    <t>Año</t>
  </si>
  <si>
    <t>Nombre</t>
  </si>
  <si>
    <t>Cédula</t>
  </si>
  <si>
    <t>Código</t>
  </si>
  <si>
    <t>BFV aprobado por Junta Directiva</t>
  </si>
  <si>
    <t>Provincia</t>
  </si>
  <si>
    <t>CASOS</t>
  </si>
  <si>
    <t>TOTAL</t>
  </si>
  <si>
    <t>PROYECTOS ARTÍCULO 59</t>
  </si>
  <si>
    <t>Fecha de aprobación</t>
  </si>
  <si>
    <t>Acuerdo de Jta Directiva</t>
  </si>
  <si>
    <t>Monto Art. 59 aprobado</t>
  </si>
  <si>
    <t>Saldo por girar Art. 59</t>
  </si>
  <si>
    <t>Soluciones</t>
  </si>
  <si>
    <t>Localización</t>
  </si>
  <si>
    <t>Otras señas</t>
  </si>
  <si>
    <t>Aprobación</t>
  </si>
  <si>
    <t>Totales</t>
  </si>
  <si>
    <t>Cantón</t>
  </si>
  <si>
    <t>Distrito</t>
  </si>
  <si>
    <t>señas</t>
  </si>
  <si>
    <t>Grupo Mutual Alajuela - La Vivienda</t>
  </si>
  <si>
    <t xml:space="preserve">SAN JOSE   </t>
  </si>
  <si>
    <t xml:space="preserve">SAN JOSE                 </t>
  </si>
  <si>
    <t xml:space="preserve">GUANACASTE </t>
  </si>
  <si>
    <t>CARRIZAL</t>
  </si>
  <si>
    <t>SANTO DOMINGO</t>
  </si>
  <si>
    <t>La Hoja Dorada</t>
  </si>
  <si>
    <t>800 metros Sur y 150 metros Oeste del Hospital de Heredia.</t>
  </si>
  <si>
    <t>El Portillo</t>
  </si>
  <si>
    <t>TURRUCARES</t>
  </si>
  <si>
    <t>600 metros Oeste de la Sucursal del Banco Nacional.</t>
  </si>
  <si>
    <t>Tres Esquinas (casos individuales con retención y giro de las viviendas contra avance de obras)</t>
  </si>
  <si>
    <t>16-12-13</t>
  </si>
  <si>
    <t>1/92-13</t>
  </si>
  <si>
    <t>FORTUNA</t>
  </si>
  <si>
    <t>300 metros Este de la Iglesia Católica de Tres Esquinas.</t>
  </si>
  <si>
    <t>El Cacao</t>
  </si>
  <si>
    <t>06-05-14 05-03-15 13-07-15 08-08-16 06-03-17 20-03-17 31-07-17 07-08-17 28-08-17 18-09-17 19-10-17 12-02-2018 16-07-2018</t>
  </si>
  <si>
    <t>1/34-14 3/11-15 7/42-15 17/56-16 11/18-17 8/20-17 5/54-17 11/56-17 14/62-17 8/66-17 8/74-17 15/09-2018 36/35-18</t>
  </si>
  <si>
    <t>50 metros al Este  de la esquina Noroeste de la plaza de El Cacao.</t>
  </si>
  <si>
    <t>María Fernanda (con presupuesto 2014 asignado)</t>
  </si>
  <si>
    <t>Naranjo de Laurel de Corredores, contiguo al Colegio Técnico.</t>
  </si>
  <si>
    <t>San Martín-Siquirres</t>
  </si>
  <si>
    <t>Dos kilómetros al Norte del parque central de Siquirres, barrio San Martin.</t>
  </si>
  <si>
    <t>Jardines del Río</t>
  </si>
  <si>
    <t>AGUIRRE</t>
  </si>
  <si>
    <t>Del cruce a Naranjito, un kilómetro hacia Naranjito.</t>
  </si>
  <si>
    <t>2 km al norte del poblado de Katira.  Sobre ruta  nacional 4, carretera a Upala.</t>
  </si>
  <si>
    <t>Vistas del Miravalles</t>
  </si>
  <si>
    <t>Bagaces centro.   Del Cementerio 600 m al sureste, carretera al Montano.</t>
  </si>
  <si>
    <t>Condominio Vista Real (S-002 con retención)</t>
  </si>
  <si>
    <t>1/68-16 5/90-16 17/11-18 3/33-18</t>
  </si>
  <si>
    <t>San Roque de Liberia, 200 metros norte del puente de La Gallera.</t>
  </si>
  <si>
    <t>Las Agujas</t>
  </si>
  <si>
    <t>Quebrada Ganado, 25 m al norte de la ASADA local.</t>
  </si>
  <si>
    <t>LOS GUIDO</t>
  </si>
  <si>
    <t>16/02/2017 22/10/2018</t>
  </si>
  <si>
    <t>3/13-17 11/61-18</t>
  </si>
  <si>
    <t>Proyecto Villas Marcel</t>
  </si>
  <si>
    <t>Del cruce de Belén 800 metros al oeste carretera a Tamarindo, frente al bar restaurante El Paso del Vaquero. Aproximadamente 150 metros al Este del cementerio de Belén.</t>
  </si>
  <si>
    <t>Santa Luisa (S-002 con retención)</t>
  </si>
  <si>
    <t>18/12/2017 19-02-18 26-02-18</t>
  </si>
  <si>
    <t>5/92-17 2/11-18 16/13-18</t>
  </si>
  <si>
    <t>Barrio Arena, 2km al sur y 500m al este del puente del Río Arena.</t>
  </si>
  <si>
    <t>Caña Real</t>
  </si>
  <si>
    <t>2 km al norte del centro de Juan Viñas</t>
  </si>
  <si>
    <t>Shikabá</t>
  </si>
  <si>
    <t>150 m oeste del cementerio de Alajuelita.</t>
  </si>
  <si>
    <t>Valle Azul</t>
  </si>
  <si>
    <t>GUÁCIMA</t>
  </si>
  <si>
    <t>1.2 km csuroeste y 400 m oeste del Templo Católico del Coco de Alajuela, La Garita, Alajuela, ruta 122.</t>
  </si>
  <si>
    <t>Josue (Llave en Mano)</t>
  </si>
  <si>
    <t>SAN JOSE</t>
  </si>
  <si>
    <t>5/48-2018</t>
  </si>
  <si>
    <t>100m este del cementerio de Capellades</t>
  </si>
  <si>
    <t>Monte Cristo.  S-002- con retención.</t>
  </si>
  <si>
    <t>3/78-2018</t>
  </si>
  <si>
    <t>200 metros al oeste del Redondel de Toros de Upala</t>
  </si>
  <si>
    <t>Malinche (Llave en Mano)</t>
  </si>
  <si>
    <t>2/79-2018</t>
  </si>
  <si>
    <t>Costado norte del campo ferial, o costado este del Liceo de Santa Cruz</t>
  </si>
  <si>
    <t xml:space="preserve">LA UNION </t>
  </si>
  <si>
    <t>CONCEPCION</t>
  </si>
  <si>
    <t>700 m al noreste, 175 m al oeste, 200 norte y 125 m al oeste de la fábrica Irex.</t>
  </si>
  <si>
    <t>Subtotal Grupo Mutual Alajuela - La Vivienda</t>
  </si>
  <si>
    <t>Mutual Cartago de Ahorro y Préstamo</t>
  </si>
  <si>
    <t xml:space="preserve">CARTAGO    </t>
  </si>
  <si>
    <t xml:space="preserve">LIMON      </t>
  </si>
  <si>
    <t>LIMON</t>
  </si>
  <si>
    <t>Las Gaviotas.  Viviendas Art. 59</t>
  </si>
  <si>
    <t>Nº 1 sesión 23-10</t>
  </si>
  <si>
    <t xml:space="preserve">TURRIALBA                </t>
  </si>
  <si>
    <t>500 metros sureste de la intersección Atirro - Turrialba - La Suiza</t>
  </si>
  <si>
    <t>El Rótulo</t>
  </si>
  <si>
    <t>05-12-12 13-05-13 27-10-14 07-12-15 04-07-16 06-04-17 03-09-18</t>
  </si>
  <si>
    <t>2/83-12 6/31-13 1/64-14 12/77-15 10/47-16 4/25-17 6/48-18</t>
  </si>
  <si>
    <t>LA RITA</t>
  </si>
  <si>
    <t>Costado Este de la Escuela Pública de El Rótulo de La Rita.</t>
  </si>
  <si>
    <t>Fátima</t>
  </si>
  <si>
    <t>Costado oeste de la iglesia católica de Damas</t>
  </si>
  <si>
    <t>Calle Lajas</t>
  </si>
  <si>
    <t>Costado Sur del Estadio Nicolás Masís.  1300 metros al Sur de la Municipalidad de Escazú.</t>
  </si>
  <si>
    <t>La Perla (presupuesto 2014 y 2015 asignados)</t>
  </si>
  <si>
    <t>23-12-15  31-07-17 12-03-18 26-11-2018</t>
  </si>
  <si>
    <t>2/82-15 7/54-17 10/17-18 5/71-18</t>
  </si>
  <si>
    <t>La Perla de Guácimo, contiguo a la Cartonera.</t>
  </si>
  <si>
    <t>Lotificación Horquetas (Casos Triángulo de Solidaridad)</t>
  </si>
  <si>
    <t>HORQUETAS</t>
  </si>
  <si>
    <t>10km  hacia el noroeste por la ruta 4,  camino a Sarapiquí,  150m al este, camino a Huetares.</t>
  </si>
  <si>
    <t>La Reseda (S-002 con retención)</t>
  </si>
  <si>
    <t>29/08/2016 24-10-16 07-11-16 04-09-17</t>
  </si>
  <si>
    <t>1/61-16 20/75-16 3/79-16 9/63-17</t>
  </si>
  <si>
    <t>500m Oeste  y 600 Norte  de la Bomba  El Roble</t>
  </si>
  <si>
    <t>Nuestra Señora (Llave en Mano) Casos Tríangulo de Solidaridad</t>
  </si>
  <si>
    <t>19/12/2016 21-12-16 17-04-17 08-05-17</t>
  </si>
  <si>
    <t>4/90-16 3/91-16 1/26-17 8/32-17</t>
  </si>
  <si>
    <t>600 metros Oeste y 200 Norte de la Iglesia Católica de Birrisito</t>
  </si>
  <si>
    <t>Condominio La Joya</t>
  </si>
  <si>
    <t>Carretera a Playas del Coco.   Aproximadamente a 1.5 km antes de llegar a Sardinal, exactamente a 375 metros oeste y 65 metros sur de la entrada a Santa Rita.</t>
  </si>
  <si>
    <t>Santa Fe</t>
  </si>
  <si>
    <t>200 metros norte de la Delegación policial de Bella Vista</t>
  </si>
  <si>
    <t>Subtotal Mutual Cartago de Ahorro y Préstamo</t>
  </si>
  <si>
    <t>Fundación Costa Rica - Canadá</t>
  </si>
  <si>
    <t>Jeannette Pacheco</t>
  </si>
  <si>
    <t>Nº 2 sesión 29-05</t>
  </si>
  <si>
    <t xml:space="preserve">PUNTARENAS </t>
  </si>
  <si>
    <t xml:space="preserve">OSA                      </t>
  </si>
  <si>
    <t>CIUDAD CORTES</t>
  </si>
  <si>
    <t>Costado Sur del EBAIS de la Comunidad de Ojo de Agua</t>
  </si>
  <si>
    <t>Las Brisas (BC) (con reserva BC) y Art. 59</t>
  </si>
  <si>
    <t>18-12-08 09-05-11</t>
  </si>
  <si>
    <t>6/96-08 2/35-11</t>
  </si>
  <si>
    <t>200 metros Oeste y 1500 metros Norte del Bar La Magnolia.  Barrio el Carmen de Dulce Nombre</t>
  </si>
  <si>
    <t>25 de Julio (BC) (Con reserva BC)</t>
  </si>
  <si>
    <t>29-09-08 11-02-09 16-05-11 09-07-12 23-11-15</t>
  </si>
  <si>
    <t xml:space="preserve"> 2/ 71-08 4 /12-09 3/37-11 1/46-12 3/73-15</t>
  </si>
  <si>
    <t>CENTRAL</t>
  </si>
  <si>
    <t>Contiguo al plantel de autobuses de la empresa METROCOOP</t>
  </si>
  <si>
    <t>Las Mandarinas (BC y Art. 59 FODESAF)</t>
  </si>
  <si>
    <t>22/05/08  20-10-08 15-10-09 21-12-16 06-11-17 16-07-18</t>
  </si>
  <si>
    <t>2/37-08 1/77-08 1/75-09 12/91-16 10/80-17 34/35-18</t>
  </si>
  <si>
    <t>PATARRA</t>
  </si>
  <si>
    <t>600 metros Este de la Casa Cuba.  Los Guido</t>
  </si>
  <si>
    <t>La Angosta (BC) (Con reserva BC)</t>
  </si>
  <si>
    <t xml:space="preserve">ALAJUELA   </t>
  </si>
  <si>
    <t>Del cruce al Centro Campero Los Reyes, 200 metros al Oeste.  Carretera a Las Vueltas</t>
  </si>
  <si>
    <t>Venecia (BC) (con reserva BC)</t>
  </si>
  <si>
    <t>No. 8 Sesión 51-07</t>
  </si>
  <si>
    <t xml:space="preserve">PUNTARENAS               </t>
  </si>
  <si>
    <t>300 al Norte de la Calle El Arreo</t>
  </si>
  <si>
    <t>El Futuro (BC) (Con reserva BC)</t>
  </si>
  <si>
    <t xml:space="preserve">05-09-07 28-01-09 04-03-09 04-07-11 </t>
  </si>
  <si>
    <t>1/59-07 1/07-09  2/18-09 1/49-11</t>
  </si>
  <si>
    <t>200 metros sur y 100 oeste del cruce a la PANASONIC.  San Rafael de Alajuela</t>
  </si>
  <si>
    <t>Las Victorias (BC) (con reserva BC)</t>
  </si>
  <si>
    <t>Nº 3 Sesión 95-2008</t>
  </si>
  <si>
    <t>1.4 Km al Este de la Casa Cuba.  Asentamiento Las Victorias</t>
  </si>
  <si>
    <t>Bajo Tejares</t>
  </si>
  <si>
    <t xml:space="preserve">SAN RAMON                </t>
  </si>
  <si>
    <t>800 metros al Este del Hogar de Ancianos de San Juan</t>
  </si>
  <si>
    <t>San Martín- Nicoya</t>
  </si>
  <si>
    <t>22-04-09 30-05-11 22-08-16 27-02-17 25-09-17 02-10-17 01-10-18 29-10-2018</t>
  </si>
  <si>
    <t>2/29-09 3/30-11 15/59-16 11/16-17 17/69-17 5/71-17 6/56-2018 9/63-2018</t>
  </si>
  <si>
    <t xml:space="preserve">NICOYA                   </t>
  </si>
  <si>
    <t>200 Norte y 100 Oeste del Servicentro Barrantes</t>
  </si>
  <si>
    <t>Santa Marta III</t>
  </si>
  <si>
    <t>150 metros noreste de la entrada a Nances, desde la Carretera Interamerica.</t>
  </si>
  <si>
    <t>La Campiña</t>
  </si>
  <si>
    <t>28-04-10 09-05-11</t>
  </si>
  <si>
    <t>10/32-10 6/35-11</t>
  </si>
  <si>
    <t xml:space="preserve">CARTAGO                  </t>
  </si>
  <si>
    <t>AGUACALIENTE</t>
  </si>
  <si>
    <t>Costado Este de la escuela de Guayabal de El Tejar</t>
  </si>
  <si>
    <t>Las Brisas II.  Bono Colectivo y Art. 59</t>
  </si>
  <si>
    <t>Pitahaya (maduración de proyecto)</t>
  </si>
  <si>
    <t>20-05-13  16-11-15  22-01-18</t>
  </si>
  <si>
    <t>1/33-13 3/71-15 10/04-18</t>
  </si>
  <si>
    <t>8,4 KM al Oeste del Cruce de Miramar de Puntarenas, calle hacia Ingenio El Palmar.</t>
  </si>
  <si>
    <t>El Porvenir</t>
  </si>
  <si>
    <t>500 metros Este del aserradero de Batán.</t>
  </si>
  <si>
    <t>Valle del Sol.  Presupuesto 2014 asignado.</t>
  </si>
  <si>
    <t>1500 metros al Norte de las oficinas del Acueducto Rural de Tierra Blanca.</t>
  </si>
  <si>
    <t>RESERVA INDÍGENA TALAMANCA BIBRÍ, CR-CAN, SOMABACU.  Presupuesto 2014 asignado ¢1,143,33.  Presupuesto 2015 asignado ¢11,69.</t>
  </si>
  <si>
    <t>02/02/2015 04-05-15</t>
  </si>
  <si>
    <t>5/3-15 2/26-15</t>
  </si>
  <si>
    <t>TELIRE</t>
  </si>
  <si>
    <t>Reserva Indígena Talamanca Bibrí</t>
  </si>
  <si>
    <t>TERRITORIO INDÍGENA ALTO TELIRE, CR-CAN, CONSTECASA.  Presupuesto 2014.</t>
  </si>
  <si>
    <t>8/3-15 3/26-15</t>
  </si>
  <si>
    <t>Territorio Indígena Alto Telire</t>
  </si>
  <si>
    <t>La Simona (presupuesto 2014 asignado)</t>
  </si>
  <si>
    <t>20-07-15 20-10-16 11-05-17 26-06-17 13-07-17 20-07-17 (2) 24-09-18</t>
  </si>
  <si>
    <t>2/44-15 12/74-16 3/33-17 4/45-17 4/50-17  3/52-17  4/52-17 13/54-18</t>
  </si>
  <si>
    <t>Monterrey de Aserrí.  Del puente sobre el río Candelaria 50 metros norte.</t>
  </si>
  <si>
    <t>Don Sergio</t>
  </si>
  <si>
    <t xml:space="preserve">HEREDIA    </t>
  </si>
  <si>
    <t xml:space="preserve">SARAPIQUI                </t>
  </si>
  <si>
    <t>Colonia Victoria, 200 metros norte y 25 oeste de la plaza de Fútbol, barrio Belén.</t>
  </si>
  <si>
    <t>TERRITORIO INDÍGENA CABECAR TAYNI/CR-CAN/DARQCO SRL</t>
  </si>
  <si>
    <t>1/75-16</t>
  </si>
  <si>
    <t>TERRITORIO INDÍGENA CABECAR TAYNI</t>
  </si>
  <si>
    <t>San Martín-Siquirres Etapa 1 (S-002 con retención)</t>
  </si>
  <si>
    <t>08-12-16 27-11-17</t>
  </si>
  <si>
    <t>1/87-16 16/86-17</t>
  </si>
  <si>
    <t>TERRITORIO INDÍGENA BRIBRI DE TALAMANCA/CR-CAN/SOMABACU</t>
  </si>
  <si>
    <t>19-12-16</t>
  </si>
  <si>
    <t>2/90-16</t>
  </si>
  <si>
    <t>TERRITORIO INDÍGENA BRIBRI DE TALAMANCA</t>
  </si>
  <si>
    <t>CARARA</t>
  </si>
  <si>
    <t>TERRITORIO INDÍGENA CABECAR TAYNI/CR-CAN/SOMABACU</t>
  </si>
  <si>
    <t>11-05-17 11-12-17 18-12-17 11-01-18 10-12-2018</t>
  </si>
  <si>
    <t>1/33-17 1/90-17 3/92-17 8/01-18 1/75-18</t>
  </si>
  <si>
    <t>TERRITORIO INDÍGENA CABECAR TAYNI DE LOS CANTONES CENTRAL Y TALAMANCA DE LA PROVINCIA DE LIMÓN</t>
  </si>
  <si>
    <t>Cartagena Valle La Estrella</t>
  </si>
  <si>
    <t xml:space="preserve">400 m oeste de la escuela de Concepción (Cerere). </t>
  </si>
  <si>
    <t>Subtotal Fundación CR-Canadá</t>
  </si>
  <si>
    <t>Instituto Nacional de Vivienda y Urbanismo</t>
  </si>
  <si>
    <t>Villa Paola</t>
  </si>
  <si>
    <t>23-02-09. 11-01-10. 19-04-10</t>
  </si>
  <si>
    <t>Nº 1 S 15-09. N° 3 S N° 03-10. N° 7 S 29-10</t>
  </si>
  <si>
    <t>Costado suroeste del Mall Las Flores, Guararí, Heredia</t>
  </si>
  <si>
    <t>Vistas del Monte</t>
  </si>
  <si>
    <t>23-11-09, 28-02-11 28-03-11</t>
  </si>
  <si>
    <t>8/87-09, 20/16-11, 24/23-11</t>
  </si>
  <si>
    <t>TRINIDAD</t>
  </si>
  <si>
    <t>500 metros Oeste de la entrada de la Urbanización André Challe, Los Sitios, San Vicente</t>
  </si>
  <si>
    <t>Juan Rafael Mora</t>
  </si>
  <si>
    <t>14-02-11 18-04-11 20-02-12 08-10-12 04-02-13</t>
  </si>
  <si>
    <t>1/12-01 5/30-11 3/12-12 5/69-12 9/09-13</t>
  </si>
  <si>
    <t>Costado Norte del EBAIS.  Tejarcillos de Alajuelita.</t>
  </si>
  <si>
    <t>Nueva Jerusalén</t>
  </si>
  <si>
    <t>31/10/2011 28-10-13</t>
  </si>
  <si>
    <t>1/77-11 3/76-13</t>
  </si>
  <si>
    <t>INVU Las Cañas.  Carretera al Pasito, 300 metros Este del Bar Los Apaches.</t>
  </si>
  <si>
    <t>Hojancha</t>
  </si>
  <si>
    <t>De la iglesia de Hojancha 150 metros sur y 200 este.</t>
  </si>
  <si>
    <t>Los Lirios (S-002 con retención)</t>
  </si>
  <si>
    <t>Subtotal Instituto Nacional de Vivienda y Urbanismo</t>
  </si>
  <si>
    <t>Banco Popular</t>
  </si>
  <si>
    <t>200 Este, 400 Sur y 200 Oeste del Palí de Barranca</t>
  </si>
  <si>
    <t>600 metros al noreste del Colegio Técnico Profesional de Santa Rosa de Pocosol.</t>
  </si>
  <si>
    <t>Las Rosas de Pocosol IV Etapa.   S-002- con retención.</t>
  </si>
  <si>
    <t>1/48-2018 2/48-2018</t>
  </si>
  <si>
    <t>Las Rosas de Pocosol V Etapa.   S-002- con retención.</t>
  </si>
  <si>
    <t>2/73-18</t>
  </si>
  <si>
    <t>Subtotal Banco Popular</t>
  </si>
  <si>
    <t>Banco PROMÉRICA S.A.</t>
  </si>
  <si>
    <t>Cielo Azul (El Fortín)</t>
  </si>
  <si>
    <t>Nº 1 sesión 13-03</t>
  </si>
  <si>
    <t>200 Sur de la Plaza de Santa Cecilia</t>
  </si>
  <si>
    <t>Bella Vista</t>
  </si>
  <si>
    <t>Nº 4 sesión 28-02</t>
  </si>
  <si>
    <t>De las Cabinas San Isidro, 600 Norte.   Calle El Arreo</t>
  </si>
  <si>
    <t>PATALILLO</t>
  </si>
  <si>
    <t>Valle Dorado</t>
  </si>
  <si>
    <t>Nº 1, sesión 55-04</t>
  </si>
  <si>
    <t>Costado Este de la Clínica de la CCSS</t>
  </si>
  <si>
    <t>Los Pioneros</t>
  </si>
  <si>
    <t>16/12/2004 28-02-11</t>
  </si>
  <si>
    <t>4/76-04 23/16-11</t>
  </si>
  <si>
    <t>1 Km OE del Redondel de San Vito, frente Esc. La Arboleda</t>
  </si>
  <si>
    <t>Vista Hermosa</t>
  </si>
  <si>
    <t>Nº 2, sesión 16-05</t>
  </si>
  <si>
    <t>500 noreste de la esquina noreste de la Plaza de San Rafael de Oremuno</t>
  </si>
  <si>
    <t>Los Reformadores</t>
  </si>
  <si>
    <t>Nº 5, sesión 08-2006</t>
  </si>
  <si>
    <t>Puntarenas, Parrita, el Tigre Diagonal a la Intersección Hacia Playon.</t>
  </si>
  <si>
    <t>Subtotal Banco PROMÉRICA S.A.</t>
  </si>
  <si>
    <t>Coopenae R.L.</t>
  </si>
  <si>
    <t>Astúa Pirie.  S-002 con retención.  Disponibilidad Impuesto Solidario 2014 ¢543,28 y FODESAF 2015 ¢107,23.  Tramitado originalmente por Coopeaserrí.</t>
  </si>
  <si>
    <t>50 metros noroeste del Salón Comunal de Astúa Pirie.</t>
  </si>
  <si>
    <t>RESERVA INDÍGENA TALAMANCA BIBRÍ, SOMABACU</t>
  </si>
  <si>
    <t>11/07/2016 08-08-16</t>
  </si>
  <si>
    <t>2/49-16 2/56-16</t>
  </si>
  <si>
    <t>BRATSI  y TELIRE</t>
  </si>
  <si>
    <t>Territorio Indígena Bri-Bri, Talamanca</t>
  </si>
  <si>
    <t>Brisas de Tilarán.  S-002- con retención.</t>
  </si>
  <si>
    <t>19/09/2016 25-09-17 08-10-18</t>
  </si>
  <si>
    <t>1/66-16 15/69-17 6/58-18</t>
  </si>
  <si>
    <t>300m al sur, 100m suroeste, 300m al sur y 100 m al oeste de la Catedral de Tilarán</t>
  </si>
  <si>
    <t>Renacer de Pavones (S-002 con retención)</t>
  </si>
  <si>
    <t>12-06-17 31-07-17</t>
  </si>
  <si>
    <t>3/41-17 10/54-17</t>
  </si>
  <si>
    <t>De la pesa de Coopeagri en Pavones, aproximadamente 400 al sur y luego a mano derecha, alrededor de 1300 m al suroeste.</t>
  </si>
  <si>
    <t>Llanuras de Canaán</t>
  </si>
  <si>
    <t>800 metros norte de la Clínica de la CCSS de Pocora.</t>
  </si>
  <si>
    <t>BONOS RESERVA INDÍGENA GUAYMÍ (LA CASONA), COOPENAE, SOMABACU</t>
  </si>
  <si>
    <t>05-03-2018 13-08-2018</t>
  </si>
  <si>
    <t>1/15-18 2/42-2018</t>
  </si>
  <si>
    <t>Territorio Indígena Guaymí</t>
  </si>
  <si>
    <t>Campo Claro (S-002 con retención)</t>
  </si>
  <si>
    <t>4/30-18</t>
  </si>
  <si>
    <t>Barrio Santa Rita frente a la Escuela Pública de Santa Rita Vieja</t>
  </si>
  <si>
    <t>BONOS TERRITORIO INDÍGENA CABÉCAR CHIRRIPO, COOPENAE, SOMABACU</t>
  </si>
  <si>
    <t>CARTAGO
LIMÓN</t>
  </si>
  <si>
    <t>TURRIALBA
MATINA
CARRANDI</t>
  </si>
  <si>
    <t>Territorio Indígena Cabécar Chirripo</t>
  </si>
  <si>
    <t>La Esmeralda</t>
  </si>
  <si>
    <t>300 metros oeste de templo católico de San Buenaventura.</t>
  </si>
  <si>
    <t>Subtotal Coopenae R.L.</t>
  </si>
  <si>
    <t>Coopealianza R.L.</t>
  </si>
  <si>
    <t>Kilométro 20 (S-002 con retención)</t>
  </si>
  <si>
    <t>2/31-18</t>
  </si>
  <si>
    <t>Kilometro 20 de la carreterra Golfito Río Claro frente a la carreterra Nacional</t>
  </si>
  <si>
    <t>BONOS PROYECTO PUNTA RIEL (S-002 con retención)</t>
  </si>
  <si>
    <t>Las Lomas Arriba, 350 metros al sur del Hogar de Ancianos.</t>
  </si>
  <si>
    <t>Subtotal Coopealianza</t>
  </si>
  <si>
    <t>Coocique R.L.</t>
  </si>
  <si>
    <t>San Martín-Guácimo</t>
  </si>
  <si>
    <t>23-07-12 20-06-16 28-07-16</t>
  </si>
  <si>
    <t>2/50-12 19/43-16 21/53-16</t>
  </si>
  <si>
    <t>200 Este y 200 Norte de la Escuela del Barrio San Martín</t>
  </si>
  <si>
    <t>Monterrey.  S-002 con retención y giro de las viviendas contra avance de obras.</t>
  </si>
  <si>
    <t>2/81-13</t>
  </si>
  <si>
    <t>50 metros Sureste del EBAIS de Monterrey.</t>
  </si>
  <si>
    <t>Katira.  S-002 con retención y giro de las viviendas contra avance de obras.</t>
  </si>
  <si>
    <t>1/83-13</t>
  </si>
  <si>
    <t>El Alba-Chimurria (presupuesto 2014 asignado)</t>
  </si>
  <si>
    <t>04-12-14 fecha de la sesión.  Comunicado el 17-02-15.  30-05-16. 31-10-16 07-11-16</t>
  </si>
  <si>
    <t>1/72-14 18/37-16 10/77-16 13/79-16</t>
  </si>
  <si>
    <t>Del centro educativo de Colonia Puntarenas, aproximadamente 4,5 km hacia Upala, sobre la ruta nacional 4, a mano derecha.</t>
  </si>
  <si>
    <t>Cocales de Duacarí</t>
  </si>
  <si>
    <t>200 m este y 50 m sur de la plaza de deportes de El Limbo de Duacarí.</t>
  </si>
  <si>
    <t>En la calle pública que rodea el cementerio de la localidad, a unos 800m de la carretera nacional número 35 que comunica Muelle con los Chiles</t>
  </si>
  <si>
    <t>Subtotal Coocique R.L.</t>
  </si>
  <si>
    <t>Banco de Costa Rica</t>
  </si>
  <si>
    <t>El Ocaso (casos individuales).  Retención</t>
  </si>
  <si>
    <t>14-12-09.  05-10-15 14-12-15 22-01-18</t>
  </si>
  <si>
    <t>1/94-09 1/66-15 13/79-15 9/04-18</t>
  </si>
  <si>
    <t>800 metros noreste de la parada de buses de Los Guido de Desamparados</t>
  </si>
  <si>
    <t>Ivannia</t>
  </si>
  <si>
    <t>Nº 3 S 14-10.</t>
  </si>
  <si>
    <t>200 metros al Este de la Escuela de la Catarina</t>
  </si>
  <si>
    <t>Turrubares</t>
  </si>
  <si>
    <t>50 metros al Norte de la Iglesia Católica de San Pablo</t>
  </si>
  <si>
    <t>Subtotal Banco de Costa Rica</t>
  </si>
  <si>
    <t>Banco Crédito Agrícola de Cartago</t>
  </si>
  <si>
    <t>Atlántida (casos individuales).  Retención</t>
  </si>
  <si>
    <t>500 metros al Sur de la entrada principal de planta cartonera ENVACO</t>
  </si>
  <si>
    <t>Subtotal Banco Crédito Agrícola de Cartago</t>
  </si>
  <si>
    <t>Coopeaserrí RL</t>
  </si>
  <si>
    <t>Atlántida II</t>
  </si>
  <si>
    <t>2/29-14</t>
  </si>
  <si>
    <t>Subtotal Coopeaserrí RL</t>
  </si>
  <si>
    <t>Coopeuna RL</t>
  </si>
  <si>
    <t>Subtotal Coopeuna RL</t>
  </si>
  <si>
    <t>CATEDRAL</t>
  </si>
  <si>
    <t>PIM</t>
  </si>
  <si>
    <t>103170876</t>
  </si>
  <si>
    <t>MADRIGAL ACUÑA MARIA CRISTINA</t>
  </si>
  <si>
    <t>DEL CENTRO COMERCIAL PLAZA HIGUERONES, 750 METROS AL SUR Y 90 METROS AL ESTE.</t>
  </si>
  <si>
    <t>111170403</t>
  </si>
  <si>
    <t>SANTAMARIA SEAS INGRID VIVIANA</t>
  </si>
  <si>
    <t>LOS GUIDO, LOMAS DEL BOSQUE, TERCERA ETAPA, CASA L-141</t>
  </si>
  <si>
    <t>104220865</t>
  </si>
  <si>
    <t>ZUÑIGA CAMACHO MARIA ROSINA</t>
  </si>
  <si>
    <t>100 S Y 175 E DEL CEMENTERIO DE ASERRI, CASA A MANO IZQUIERDA CALLE ZUÑIGA</t>
  </si>
  <si>
    <t>111270850</t>
  </si>
  <si>
    <t>VASQUEZ HERNANDEZ EMILETH DE LOS ANGEL</t>
  </si>
  <si>
    <t>QUITIRRISI</t>
  </si>
  <si>
    <t>DEL PUENTE SOBRE EL RÍO QUEBRADA HONDA, 105 KM HACIA PURISCAL MD. RESERVA INDIGENA QUITIRRISI</t>
  </si>
  <si>
    <t>114630556</t>
  </si>
  <si>
    <t>VASQUEZ HERNANDEZ LUPITA LISSETTE</t>
  </si>
  <si>
    <t>DEL PUENTE SOBRE EL RIO QUEBRADA HONDA, 1.5 KM HACIA PURISCAL, MD.</t>
  </si>
  <si>
    <t>GUADALUPE</t>
  </si>
  <si>
    <t>108240149</t>
  </si>
  <si>
    <t>LOPEZ HERNANDEZ XINIA ESMERALDA</t>
  </si>
  <si>
    <t>URBANIZACIÓN PRUSIA CASA Nº 45</t>
  </si>
  <si>
    <t>801140606</t>
  </si>
  <si>
    <t>CORDERO ESCOBAR MARTA ALICIA</t>
  </si>
  <si>
    <t>DE LA ESQUINA SURESTE DEL LICEO TEODORO PICADO, 300M NORESTE</t>
  </si>
  <si>
    <t>105560533</t>
  </si>
  <si>
    <t>RAMIREZ PERALTA ELENA MARIA DE LA TRINIDAD</t>
  </si>
  <si>
    <t>SAN FELIPE, DEL LICEO TEODORO PICADO 400 MTS NORTE Y 270 MTS ESTE, A MANO DERECHA</t>
  </si>
  <si>
    <t>114910478</t>
  </si>
  <si>
    <t>VALVERDE BARBOZA DIANA CAROLINA</t>
  </si>
  <si>
    <t>AGUA BLANCA 150 MTRS AL OESTE DE LA ESCUELA</t>
  </si>
  <si>
    <t>109170156</t>
  </si>
  <si>
    <t>AMORES VARGAS JAVIER ALBERTO</t>
  </si>
  <si>
    <t>LEON XIII DE LA TERMINAL DE BUSES 25 M AL OESTE, 75 M AL SUR Y 50 AL ESTE ALAMEDA 32 CASA 1047</t>
  </si>
  <si>
    <t>103890083</t>
  </si>
  <si>
    <t>VILLALOBOS SIBAJA FLOR DE MARIA</t>
  </si>
  <si>
    <t>300 NORTE 125 OESTE SODA DON BOSCO DELSIMAR 125 OESTE CASA 117 UNICA CASA CON CERAMICA</t>
  </si>
  <si>
    <t>103940584</t>
  </si>
  <si>
    <t>CAMPOS ARIAS JUAN JOSE</t>
  </si>
  <si>
    <t>BARRIO PINTO 75 MTS OESTE Y 50 MTS SUR DEL BAR LAS BRISAS, CALLE PRINCIPAL A ZAPOTE</t>
  </si>
  <si>
    <t>106710205</t>
  </si>
  <si>
    <t>CUBILLO PORRAS MARIA DEL ROSARIO DE LOS ANGELES</t>
  </si>
  <si>
    <t>DIAGONAL AL BAR ACAPULCO.</t>
  </si>
  <si>
    <t>SAN LUIS</t>
  </si>
  <si>
    <t>203530352</t>
  </si>
  <si>
    <t>CENTENO ALTAMIRANO MIRABEL DE LOS ANGELES</t>
  </si>
  <si>
    <t>MATA DE PLATANO, DESPUES DEL PUETE ENTRADA QUINA, 50 MTS SUR DESPUES DE LA PORPIEDAD CON VERJA</t>
  </si>
  <si>
    <t>110960128</t>
  </si>
  <si>
    <t>BARBOZA ROJAS CARMEN TATIANA</t>
  </si>
  <si>
    <t>SAN AGUSTIN, 769.5 METROS AL SUROESTE DEL ABASTECEDOR "LA MÁS BARATA".</t>
  </si>
  <si>
    <t>900560512</t>
  </si>
  <si>
    <t>MONGE MENA MARIA DEL ROSARIO DE FATIMA</t>
  </si>
  <si>
    <t>PLAYON, SANTA MARTA, 1.5 KM DEL ABASTECEDOR SANTA MARTA</t>
  </si>
  <si>
    <t>114910662</t>
  </si>
  <si>
    <t>CASTRO CABALLERO VERONICA</t>
  </si>
  <si>
    <t>150 METROS SUR DE LA ESCUELA DE PAVONES</t>
  </si>
  <si>
    <t>104770601</t>
  </si>
  <si>
    <t>AGUILAR ROJAS MARGARITA</t>
  </si>
  <si>
    <t>MOLLEJONES, DE LA IGLESIA CATÓLICA DE MOLLEJONES 1.7 KM HACIA SAN RAFAEL.</t>
  </si>
  <si>
    <t>202130564</t>
  </si>
  <si>
    <t>GRANADOS MENDEZ EUDORO</t>
  </si>
  <si>
    <t>BARU, 300MTS DESPUES DEL PUENTE DE HAMACA</t>
  </si>
  <si>
    <t>114800625</t>
  </si>
  <si>
    <t>DIAZ GARCIA LILLIANA MARIA</t>
  </si>
  <si>
    <t>BARU, 2 KM NORTE DE LA ESCUELA DE VILLA BONITA</t>
  </si>
  <si>
    <t>LLANO BONITO</t>
  </si>
  <si>
    <t>602220008</t>
  </si>
  <si>
    <t>BARRIENTOS AGUERO MARIO ALEXIS</t>
  </si>
  <si>
    <t>DEL EBAIS, 15 METROS AL SUR.</t>
  </si>
  <si>
    <t>SABANILLA</t>
  </si>
  <si>
    <t>702280609</t>
  </si>
  <si>
    <t>MORALES ARRIETA RAFAEL ALBERTO</t>
  </si>
  <si>
    <t>CARIBLANCO, 2 KM AL SUR DE LA ESTACION DE SERVICIO FULL</t>
  </si>
  <si>
    <t>SANTA EULALIA</t>
  </si>
  <si>
    <t>203800595</t>
  </si>
  <si>
    <t>CHINCHILLA MARIN DORIS MARIA DE JESUS</t>
  </si>
  <si>
    <t>CANDELARIA,300 MTS ESTE DE EL SUPERMERCADO D ELAS AMERICAS</t>
  </si>
  <si>
    <t>602300028</t>
  </si>
  <si>
    <t>MIRANDA SANDOVAL OLGA ANITA DE LA TRINIDAD</t>
  </si>
  <si>
    <t>DEL SUPER B Y R 200 ESTE Y DEL ROTULO CALLE RAMIREZ 600 M AL NORESTE CONTIGUO A SERVIDUMBRE</t>
  </si>
  <si>
    <t>205210772</t>
  </si>
  <si>
    <t>SANCHEZ CHACON ALEXANDER GERARDO</t>
  </si>
  <si>
    <t>300 OESTE DE LA ESCUELA CENTRAL DEL ROSARIO,ENTRADA CIUDADELA PEREZ 75 NORTE Y 50 OESTE</t>
  </si>
  <si>
    <t>COSTADO NORTE DE LA PLAZA DE DEPORTES</t>
  </si>
  <si>
    <t>155808379529</t>
  </si>
  <si>
    <t>ALVAREZ BRIZUELA ALEXANDER</t>
  </si>
  <si>
    <t>140M SUR DE LA ENTRADA OESTE A CALLE EL SITIO</t>
  </si>
  <si>
    <t>EL MASTATE</t>
  </si>
  <si>
    <t>207930956</t>
  </si>
  <si>
    <t>SIBAJA QUESADA JOSE ANTONIO</t>
  </si>
  <si>
    <t>ALAJUELA, SAN CARLOS, AGUAS ZARCAS. PITALITO, 600 M NORTE DE LA ESCUELA.</t>
  </si>
  <si>
    <t>207320940</t>
  </si>
  <si>
    <t>JIMENEZ ACUÑA KAREN DANIELA</t>
  </si>
  <si>
    <t>SAN JORGE, COSTADO SUR DE LA PLAZA</t>
  </si>
  <si>
    <t>SARCHÍ  (VALVERDE VEGA)</t>
  </si>
  <si>
    <t>205060858</t>
  </si>
  <si>
    <t>CHAVES CRUZ SHIRLEY YESENIA</t>
  </si>
  <si>
    <t>SAN RAFAEL VILLA SARCHI DE LA CLINICA C.C.S.S 1.3 SUROESTE 200 SUR 10.23 OESTE VALVERDE VEGA ALAJUEL</t>
  </si>
  <si>
    <t>205480564</t>
  </si>
  <si>
    <t>GUTIERREZ BALTODANO EULALIO DE LOS SANTOS</t>
  </si>
  <si>
    <t>LOS LEDEZMA, 250 MTS SUROESTE DE LA ESCUELA</t>
  </si>
  <si>
    <t>155805018807</t>
  </si>
  <si>
    <t>MNDOZA PEREZ SANTA DIONISIA</t>
  </si>
  <si>
    <t>ALA JUELA, UPALA, EL DELIRIO, BIJAGUA, FRENTE AL CEMENTERIO</t>
  </si>
  <si>
    <t>155818350517</t>
  </si>
  <si>
    <t>CORTEZ CORTEZ BASILIO</t>
  </si>
  <si>
    <t>200 MTS ESTE DE LA ESCUELA LOS LEDEZMA</t>
  </si>
  <si>
    <t>204960435</t>
  </si>
  <si>
    <t>NARVAEZ NARVAEZ MARIANO PIO</t>
  </si>
  <si>
    <t>EL DELIRIO, 900 MTS NORTE DE LA ESCUELA</t>
  </si>
  <si>
    <t>155808508414</t>
  </si>
  <si>
    <t>HERRERA MENDOZA MIRNA</t>
  </si>
  <si>
    <t>EL DELIRIO, 1KM NORTE NORTE DE LA ESCUELA</t>
  </si>
  <si>
    <t>155805301036</t>
  </si>
  <si>
    <t>ESPINOZA NARVAEZ ALVARO JOSE</t>
  </si>
  <si>
    <t>EL DELIRIO, 1 KM NORTE DE LA ESCUELA</t>
  </si>
  <si>
    <t>504140580</t>
  </si>
  <si>
    <t>PEÑA LOPEZ MARIA FERNANDA</t>
  </si>
  <si>
    <t>LOS LEDEZMA, 100 MTS OESTE DE LA ESCUELA</t>
  </si>
  <si>
    <t>155826298103</t>
  </si>
  <si>
    <t>MENDOZA PEREZ JOSEFA</t>
  </si>
  <si>
    <t>EL DELIRIO, 1 KM AL NORTE DE LA ESCUELA</t>
  </si>
  <si>
    <t>207270116</t>
  </si>
  <si>
    <t>CALDERON TRAÑA SINDY</t>
  </si>
  <si>
    <t>LOS LEDEZMA, FRENTE A LA ESCUELA</t>
  </si>
  <si>
    <t>503860983</t>
  </si>
  <si>
    <t>CHAVES CUETO YENORI</t>
  </si>
  <si>
    <t>300 MTS NORTE DE LA ESCUELA LOS LEDEZMA</t>
  </si>
  <si>
    <t>209540562</t>
  </si>
  <si>
    <t>VALDIVIA CASTRO JACQUELINE MARJORIE</t>
  </si>
  <si>
    <t>SAN JOSE, FRENTE AL CEMENTERIO DEL DELIRIO</t>
  </si>
  <si>
    <t>155807710529</t>
  </si>
  <si>
    <t>TRAÑA UMAÑA JOAQUIN</t>
  </si>
  <si>
    <t>600 MTS NORESTE DE LA ESCUELA LOS LEDEZMA</t>
  </si>
  <si>
    <t>205370603</t>
  </si>
  <si>
    <t>CARMONA TRAÑA MARTA LORENA</t>
  </si>
  <si>
    <t>550 MTS OESTE DE LA ESCUELA LOS LEDEZMA</t>
  </si>
  <si>
    <t>206710069</t>
  </si>
  <si>
    <t>SILVA ALVAREZ FLORIBETH</t>
  </si>
  <si>
    <t>300 MTS SUR DE LA ESCUELA LOS LEDEZMA</t>
  </si>
  <si>
    <t>206430906</t>
  </si>
  <si>
    <t>NARVAEZ GUTIERREZ GILA GEOVANNA</t>
  </si>
  <si>
    <t>LOS LEDEZMA, 300 MTS SUR DE LA ESCUELA LOS LEDEZMA</t>
  </si>
  <si>
    <t>207030249</t>
  </si>
  <si>
    <t>PEREZ GUTIERREZ CORALIA NINOSCA</t>
  </si>
  <si>
    <t>LOS LEDEZMA, 300 MTS AL SUR DE LA ESCUELA</t>
  </si>
  <si>
    <t>206940603</t>
  </si>
  <si>
    <t>NARVAEZ GUTIERREZ LORENA</t>
  </si>
  <si>
    <t>155822813112</t>
  </si>
  <si>
    <t>GUTIERREZ GUEVARA ILMA DEL SOCORRO</t>
  </si>
  <si>
    <t>LOS LEDEZMA, 200 MTS SUR Y 100 MTS ESTE DE LA ESCUELA</t>
  </si>
  <si>
    <t>205780471</t>
  </si>
  <si>
    <t>RAMOS MARTINEZ DALIA ELIZABETH</t>
  </si>
  <si>
    <t>SAN JOSE, 1 KM SUR DE LA ESCUELA</t>
  </si>
  <si>
    <t>155803685828</t>
  </si>
  <si>
    <t>GONZALEZ TERCERO ALBA LUZ</t>
  </si>
  <si>
    <t>BRASILIA, DEL EBAIS DE BRASILIA 400 M NORTE FRENTE A LA TORRE</t>
  </si>
  <si>
    <t>206390926</t>
  </si>
  <si>
    <t>HERRERA LEON DORA DE LOS ANGELES</t>
  </si>
  <si>
    <t>MEDIO QUESO DEL BAR CRUCEIRO 3.4 KM AL ESTE</t>
  </si>
  <si>
    <t>155816607030</t>
  </si>
  <si>
    <t>MEJIA CISNERO JOSE LUIS</t>
  </si>
  <si>
    <t>50 MTS ESTE DE LA DELEGACION DE LA FUERZA PUBLICA, CASA ESQUINERA M/I</t>
  </si>
  <si>
    <t>203680486</t>
  </si>
  <si>
    <t>ZAMORA OPORTA PILAR</t>
  </si>
  <si>
    <t>SAMEN, DE LA ENTRADA DE SAMEN, GRANJA FAMILIAR TIA SAMEN LOTE N57</t>
  </si>
  <si>
    <t>155805461629</t>
  </si>
  <si>
    <t>ESPINALES SERRANO GRISSEL</t>
  </si>
  <si>
    <t>DE LA ESQUINA SUROESTE DEL BNCR 585 MTS AL ESTE Y 181,60 MTS AL SUR</t>
  </si>
  <si>
    <t>206090845</t>
  </si>
  <si>
    <t>CALERO UGALDE KEILA</t>
  </si>
  <si>
    <t>SAN RAFAEL, DE LA ESQUINA SUROESTE DEL BNNC 585 MTS AL ESTE Y 199.4 MTS AL SUR</t>
  </si>
  <si>
    <t>700550313</t>
  </si>
  <si>
    <t>RODRIGUEZ NOVOA RUTH MARIA</t>
  </si>
  <si>
    <t>CARTAGO, SAN DIEGO, URB LAS MARGARITAS, CASA NUM 85</t>
  </si>
  <si>
    <t>303950552</t>
  </si>
  <si>
    <t>QUIROS VARGAS GUIDO ERNESTO</t>
  </si>
  <si>
    <t>DIAGONAL A FERRETERIA PEJIBAYE</t>
  </si>
  <si>
    <t>304950858</t>
  </si>
  <si>
    <t>MENESES CASTILLO YOSELIN TATIANA</t>
  </si>
  <si>
    <t>ENTRADA CELULOSA 650NORTE DE LA CARRETERA PRINCIPAL JABILLOS</t>
  </si>
  <si>
    <t>304720672</t>
  </si>
  <si>
    <t>MONTENEGRO COTO MARIA DE LOS ANGELES</t>
  </si>
  <si>
    <t>600 M NORTE Y 75 MTRS OESTE DE LA ESCUELA CIPRESES</t>
  </si>
  <si>
    <t>SAN JOSÉ DE LA MONTAÑA</t>
  </si>
  <si>
    <t>401260987</t>
  </si>
  <si>
    <t>SANCHEZ HERNANDEZ ENRIQUE GERARDO</t>
  </si>
  <si>
    <t>PARÁ</t>
  </si>
  <si>
    <t>DEL ABASTECEDOR EL TREBOL 325 METROS ESTE Y 75 METROS NORTE</t>
  </si>
  <si>
    <t>502020759</t>
  </si>
  <si>
    <t>ORIAS VALENCIA JOAQUIN</t>
  </si>
  <si>
    <t>URB JARDINES N°2, SANTIAGO, SAN RAFAEL DE HEREDIA, DEL ABASTECEDOR LAS BRISAS, 100 M SUR, CALLE SIN</t>
  </si>
  <si>
    <t>401770145</t>
  </si>
  <si>
    <t>HERNANDEZ ESPINOZA LEO BRANDON</t>
  </si>
  <si>
    <t>CALLE SECA,LOTE JUNTO AL CAFETAL</t>
  </si>
  <si>
    <t>800640593</t>
  </si>
  <si>
    <t>ARGEÑAL VALLEJOS CORDELIA</t>
  </si>
  <si>
    <t>HEREDIA, SAN PABLO, SAN PABLO, 400 M NORTE DE LA IGLESIA EVANGELICA LAS PASTORAS</t>
  </si>
  <si>
    <t>504080630</t>
  </si>
  <si>
    <t>CENTENO RUIZ FRANCELA</t>
  </si>
  <si>
    <t>BARRIO LA GALLERA, DE LA IGLESIA EVANGELICA 200 METROS ESTE.</t>
  </si>
  <si>
    <t>105930158</t>
  </si>
  <si>
    <t>VARGAS BRENES ANA ESTRELLA DE LA TRINIDAD</t>
  </si>
  <si>
    <t>400 MTRS NORTE DEL BAR LA TROYA</t>
  </si>
  <si>
    <t>502980546</t>
  </si>
  <si>
    <t>CARRILLO GUTIERREZ ROXANA</t>
  </si>
  <si>
    <t>BARRIO LOS ANGELES DEL PUENTE DE HAMACA 2 KM AL OESTE</t>
  </si>
  <si>
    <t>503670669</t>
  </si>
  <si>
    <t>CORDERO MAIRENA VALERIA</t>
  </si>
  <si>
    <t>BAGACES,CIUDADELA PEDRONOLAZCO,DETRAS DEL HOTEL GRECOS Y A UN COSTADO DEL HOTEL EL COYOL</t>
  </si>
  <si>
    <t>155805993601</t>
  </si>
  <si>
    <t>ACOSTA . MAXIMO ROMAN</t>
  </si>
  <si>
    <t>DE LA CASONA DE LOS MELONES, 1ERA ENTRADA MNO DER 75 M ESTE, HACIA PQUE HOLLYWOOD</t>
  </si>
  <si>
    <t>504340982</t>
  </si>
  <si>
    <t>VALLEJOS ABARCA KRISTHEL</t>
  </si>
  <si>
    <t>ARTOLA, DE LA ESCUELA ARTOLA 200 METROS AL OESTE Y 25 METROS AL NORTE.</t>
  </si>
  <si>
    <t>304880746</t>
  </si>
  <si>
    <t>MEJIAS ALVARADO MARGOT ESTEFANI</t>
  </si>
  <si>
    <t>DEL BAZAR Y LIBERIA MANA,40M O, 90M N,150MSE, LOTE A MANO IZQ</t>
  </si>
  <si>
    <t>503720887</t>
  </si>
  <si>
    <t>MONTOYA HERNANDEZ DYANE MARCELA</t>
  </si>
  <si>
    <t>URBANIZACION EL PRETAL</t>
  </si>
  <si>
    <t>604150691</t>
  </si>
  <si>
    <t>HERNANDEZ HERNANDEZ KIARA MARIA</t>
  </si>
  <si>
    <t>LAJAS, ATRAS DE LA ESCUELA</t>
  </si>
  <si>
    <t>604370827</t>
  </si>
  <si>
    <t>URBINA BARRANTES KEMBLY ISABEL</t>
  </si>
  <si>
    <t>BARBUDAL, DE LA ESCUELA BARBUDAL 500 METROS SUR</t>
  </si>
  <si>
    <t>603610282</t>
  </si>
  <si>
    <t>ORTIZ SANCHEZ RAQUEL</t>
  </si>
  <si>
    <t>BARRIO MARISOL, 225METROS SUR ESTE DE LA CENTRAL DEL ICE</t>
  </si>
  <si>
    <t>TRONADORA</t>
  </si>
  <si>
    <t>501190063</t>
  </si>
  <si>
    <t>VEGA GOMEZ EMILDA MAGDALENA</t>
  </si>
  <si>
    <t>130M SUR DE LA ESCUELA</t>
  </si>
  <si>
    <t>107890891</t>
  </si>
  <si>
    <t>CORDERO GOMEZ JUAN CARLOS</t>
  </si>
  <si>
    <t>ZAPOTAL, DEL CEMENTERIO 50 METROS ESTE N 9.59.51.77.W 85.17.57.34.</t>
  </si>
  <si>
    <t>PORVENIR</t>
  </si>
  <si>
    <t>504010782</t>
  </si>
  <si>
    <t>CORTES CARMONA GLADYS</t>
  </si>
  <si>
    <t>EL JOBO, 150 METROS OESTE DEL PUESTO DE LA POLICIA</t>
  </si>
  <si>
    <t>503470372</t>
  </si>
  <si>
    <t>MACOTELO DAVILA MARTA ADILIA</t>
  </si>
  <si>
    <t>SAN DIMAS, DEL PUENTE BAILEY, 2.5 KM AL SUR</t>
  </si>
  <si>
    <t>504310951</t>
  </si>
  <si>
    <t>SALGADO LARA KAREN NICOLE</t>
  </si>
  <si>
    <t>LA CRUZ, 50 MTS NORTE DE LA ESTACION DE BOMBEROS</t>
  </si>
  <si>
    <t>801090335</t>
  </si>
  <si>
    <t>HERNANDEZ BARAHONA FRANCISCO</t>
  </si>
  <si>
    <t>LOS PALMARES, 75 MTS SUR DE LA ESCUELA</t>
  </si>
  <si>
    <t>503920412</t>
  </si>
  <si>
    <t>CHAVARRIA PEÑA MARIA MAGALLY</t>
  </si>
  <si>
    <t>SAN RAFAEL 1 KM SUR DEL EBAIS</t>
  </si>
  <si>
    <t>601390987</t>
  </si>
  <si>
    <t>VILLEGAS CARRANZA MARIA CECILIA DE JESUS</t>
  </si>
  <si>
    <t>JUNTAS DEL CAOBA, 2 KM OESTE DE LA ESCUELA</t>
  </si>
  <si>
    <t>502120344</t>
  </si>
  <si>
    <t>RODRIGUEZ DUARTE JOSE VICENTE</t>
  </si>
  <si>
    <t>SANTA CECILIA, BELLA VISTA, 1 KM NORTE DE LA ESCUELA</t>
  </si>
  <si>
    <t>503110187</t>
  </si>
  <si>
    <t>CHAVES ABURTO FLORA DEL CARMEN</t>
  </si>
  <si>
    <t>LOS PALMARES, 1 KM SUR DE LA ESCUELA</t>
  </si>
  <si>
    <t>503310857</t>
  </si>
  <si>
    <t>LOBO AVILES ANA JADITZA</t>
  </si>
  <si>
    <t>LA CRUZ, ASENTAMIENTO EL GALLO PARCELA 24</t>
  </si>
  <si>
    <t>501860441</t>
  </si>
  <si>
    <t>VILLALOBOS LOPEZ ISRAEL</t>
  </si>
  <si>
    <t>DETRAS DE LA DELEGACION</t>
  </si>
  <si>
    <t>MATAMBÚ</t>
  </si>
  <si>
    <t>601420709</t>
  </si>
  <si>
    <t>ARIAS ARIAS MARIA ISABEL REGULA</t>
  </si>
  <si>
    <t>DEL BAR PICA PICA 125 NORTE DEL PUENTE DEL RIO LAGARTO</t>
  </si>
  <si>
    <t>SBCLAM</t>
  </si>
  <si>
    <t>600830682</t>
  </si>
  <si>
    <t>CRUZ ARGUEDAS JOSE FRANCISCO DEL CARMEN</t>
  </si>
  <si>
    <t>JUANITO MORA, 2DA ENTRADA 100 METROS AL SUR, LOTE ESQUINERO.</t>
  </si>
  <si>
    <t>207380369</t>
  </si>
  <si>
    <t>ZUÑIGA ANCHIA KIARA VIDIETH</t>
  </si>
  <si>
    <t>RIO NEGRO, DE LA ESCUELA 800 METROS AL OESTE Y 100 METROS AL NORTE.</t>
  </si>
  <si>
    <t>155805474705</t>
  </si>
  <si>
    <t>LOPEZ AMADOR MYRIAN DEL SOCORRO</t>
  </si>
  <si>
    <t>RIO NEGRO, 800 METROS AL ESTE DEL CEMENTERIO, ENTRADA BARRIO LA OLLA, COBANO.</t>
  </si>
  <si>
    <t>206400507</t>
  </si>
  <si>
    <t>MONTOYA MORA NIGER ANTONIO</t>
  </si>
  <si>
    <t>LAS PARCELAS, 200 METROS AL ESTE DE LA ANTIGUA GALLERA, LOS MANGOS.</t>
  </si>
  <si>
    <t>207190041</t>
  </si>
  <si>
    <t>CASTRO MONTOYA JEREMY ALBERTO</t>
  </si>
  <si>
    <t>150M SUR Y 25M OESTE DE LA ESCUELA SAN ISIDRO DE COBANO</t>
  </si>
  <si>
    <t>155827263732</t>
  </si>
  <si>
    <t>TAISIGUE MAYORGA JAVIER ELI</t>
  </si>
  <si>
    <t>LA MENCHITA, 300 METROS AL NORTE DE LAS CABINAS DE PEPIN, CÓBANO.</t>
  </si>
  <si>
    <t>3008116171</t>
  </si>
  <si>
    <t>JUNTA DE EDUCACION ESCUELA JUSTO ANTONIO FACIO</t>
  </si>
  <si>
    <t>ESCUELA JUSTO ANTONIO, SALITRAL, SAN RAFAEL ESPARZA PUNTARENAS</t>
  </si>
  <si>
    <t>CALDERA</t>
  </si>
  <si>
    <t>110490908</t>
  </si>
  <si>
    <t>GUTIERREZ MEJIAS EDWIN DE LOS ANGELES</t>
  </si>
  <si>
    <t>TIVIVES, POR LA ENTRADA AGRICOLA, FRENTE A LA ESCUELA, LOTE AL FINAL DE LA SERVIDUMBRE</t>
  </si>
  <si>
    <t>801180809</t>
  </si>
  <si>
    <t>HUETE GONZALEZ JOSE ANDRES</t>
  </si>
  <si>
    <t>CORDONCILLO, 1 KILOMETRO AL NORTE DE LA ESCUELA.</t>
  </si>
  <si>
    <t>603870676</t>
  </si>
  <si>
    <t>ROJAS FIGUEROA NORMAN RODRIGO</t>
  </si>
  <si>
    <t>116850896</t>
  </si>
  <si>
    <t>ESTRADA ESTRADA ABIGAIL</t>
  </si>
  <si>
    <t>RESERVA INDIGENA TERRABA, 4 KILOMETROS DE LA ESCUELA VOLCANCITO, SAN ANTONIO.</t>
  </si>
  <si>
    <t>601680532</t>
  </si>
  <si>
    <t>QUESADA RAMIREZ ENRIQUETA JUANA DE LOS ANGELES</t>
  </si>
  <si>
    <t>PUNTARENAS, QUEPOS,QUEPOS,COLINAS DEL ESTE CALLE CONTIGUO A LA DIRECCIÓN REGIONAL, LOTE 4</t>
  </si>
  <si>
    <t>155812572035</t>
  </si>
  <si>
    <t>LOPEZ ZAMORA JAZEL</t>
  </si>
  <si>
    <t>BARRIO EL ESTADIO, DEL TALLER MECÁNICO JHONNY, DOS CUADRAS AL SUR Y 125 METROS AL ESTE.</t>
  </si>
  <si>
    <t>602590272</t>
  </si>
  <si>
    <t>CABALCETA BUSTOS SULMAN DEL CARMEN</t>
  </si>
  <si>
    <t>COLINAS DEL ESTE, DE LA ESCUELA 125 MTS NORTE Y 50 MTS ESTE</t>
  </si>
  <si>
    <t>603690819</t>
  </si>
  <si>
    <t>FUENTES JIMENEZ JEANNETH</t>
  </si>
  <si>
    <t>DE LA TORRE DEL ICE, 500 METROS</t>
  </si>
  <si>
    <t>603210287</t>
  </si>
  <si>
    <t>GARCIA BLANCO FREDDY</t>
  </si>
  <si>
    <t>PUNTARENAS, GOLFITO, GUAYCARA, 200 MTS OESTE Y 25 MTS NORTE DE LA GUARDIA EN CIUDADELA PEREZ RIO CLA</t>
  </si>
  <si>
    <t>603930398</t>
  </si>
  <si>
    <t>FERNANDEZ CASTILLO JEFRY JAVIER</t>
  </si>
  <si>
    <t>BAMBEL, 1.1 KM DE LA ENTRADA A LA ESPERANZA</t>
  </si>
  <si>
    <t>JACÓ</t>
  </si>
  <si>
    <t>206210372</t>
  </si>
  <si>
    <t>CARBALLO GUTIERREZ OSCAR DOMINGO</t>
  </si>
  <si>
    <t>COSTADO SUR DE LA ESCUELA DE LAGUNILLAS</t>
  </si>
  <si>
    <t>600940480</t>
  </si>
  <si>
    <t>ESPINOZA GARCIA GILMOR RODRIGO</t>
  </si>
  <si>
    <t>LIMON, LIMON 2000, AL FRENTE DE LA IGLESIA DE DIOS, SEGUNDA ALAMEDA CASA COLOR PAPAYA #160-C</t>
  </si>
  <si>
    <t>111440772</t>
  </si>
  <si>
    <t>PEREZ CASCANTE EUGENIO</t>
  </si>
  <si>
    <t>MARIA LUISA DEL CRUCE A AGUAS ZARCAS 125 MTS SUR</t>
  </si>
  <si>
    <t>701570088</t>
  </si>
  <si>
    <t>LOPEZ NAVARRO JAIME</t>
  </si>
  <si>
    <t>LA TERESA, 100 SUR Y 15 ESTE DEL CRUCE LA TERESA</t>
  </si>
  <si>
    <t>701400768</t>
  </si>
  <si>
    <t>ZUÑIGA LEDEZMA ROGER GERARDO</t>
  </si>
  <si>
    <t>CARIARI, 4 ESQUINAS, EL MANA, DE LA ESCUELA, 180 MTS NORESTE, 220 MTS NORTE</t>
  </si>
  <si>
    <t>JIMENEZ PEREZ MARLENE DEL CARMEN</t>
  </si>
  <si>
    <t>701540262</t>
  </si>
  <si>
    <t>DIAZ SALAZAR KIMBERLY NATALIA</t>
  </si>
  <si>
    <t>LIMON, SIQUIRRES, CUIDADELA AMUBRI, ENTRADA DE LA CRUZ ROJA 100 METROS AL OESTE, LOTE A MANO IZQUIER</t>
  </si>
  <si>
    <t>205910859</t>
  </si>
  <si>
    <t>ESPINOZA BARAHONA DANNY ALBERTO</t>
  </si>
  <si>
    <t>115160197</t>
  </si>
  <si>
    <t>RODRIGUEZ CAMPOS KATHERINE</t>
  </si>
  <si>
    <t>DE LA PULPERIA LA VUELTA 175 M E</t>
  </si>
  <si>
    <t>155825465211</t>
  </si>
  <si>
    <t>RAMOS MEDINA MARBELLA MERCEDES</t>
  </si>
  <si>
    <t>BOSTON, DE LA ENTRADA PRINCIPAL A BOSTON SOBRE RUTA 32 1000 M SUR 25.05 M OESTE</t>
  </si>
  <si>
    <t>205610450</t>
  </si>
  <si>
    <t>CERDAS OBANDO ESMERALDA DEL CARMEN</t>
  </si>
  <si>
    <t>BOSTON, DE LA ESQUINA NOROESTE DE LA IGLESIA CATOLICA, 555 M SURESTE, 48.82 M NORTE</t>
  </si>
  <si>
    <t>108970635</t>
  </si>
  <si>
    <t>BARAHONA GUTIERREZ LUIS ALBERTO</t>
  </si>
  <si>
    <t>701460303</t>
  </si>
  <si>
    <t>SOSA HERNANDEZ FERNANDO ANTONIO</t>
  </si>
  <si>
    <t>DE LA ENTRADA AL CTP DE GUÁCIMO, 175 METROS AL NORESTE, 50 METROS AL OESTE Y 40 METROS A NORTE.</t>
  </si>
  <si>
    <t>701920395</t>
  </si>
  <si>
    <t>ACUÑA RODRIGUEZ GEISON ANTONIO</t>
  </si>
  <si>
    <t>702680555</t>
  </si>
  <si>
    <t>CUBILLO CUBILLO CRISTOPHER GERARDO</t>
  </si>
  <si>
    <t>LA SELVA, DE LA CANCHA DE BASKET 600 M NORTE Y 300 M ESTE</t>
  </si>
  <si>
    <t>107680489</t>
  </si>
  <si>
    <t>MORA VALVERDE ALEXIS MANUEL</t>
  </si>
  <si>
    <t>DE LA PLAZA VIEJA DE POCORA 50 NORTE</t>
  </si>
  <si>
    <t>701260062</t>
  </si>
  <si>
    <t>HERNANDEZ SANCHEZ MARIA ERLINDA</t>
  </si>
  <si>
    <t>200 M E DEL CEMETERIO DE SANTA ROSA</t>
  </si>
  <si>
    <t>115770140</t>
  </si>
  <si>
    <t>SOJO VILLEGAS SANDRA REBECA</t>
  </si>
  <si>
    <t>DE LA IGLESIA CATOLICA 2300 MTS ESTE, 276 MTS SUROESTE</t>
  </si>
  <si>
    <t>Santa Cruz</t>
  </si>
  <si>
    <t>ARIAS CISNEROS TERESA DE LA TRINIDAD</t>
  </si>
  <si>
    <t>GUACIMO</t>
  </si>
  <si>
    <t>San Bernardo</t>
  </si>
  <si>
    <t>13-05-09 12-08-13</t>
  </si>
  <si>
    <t>7/36-09 2/56-13</t>
  </si>
  <si>
    <t>Costado Sur Urbanización Vistas del Valle, Calle La Carpintera.</t>
  </si>
  <si>
    <t xml:space="preserve">500 metros del Tajo </t>
  </si>
  <si>
    <t>08-04-13 05-08-13 05-03-15 30-11-15 29-02-16 01-12-16 11-09-17 27-11-17 17-06-19</t>
  </si>
  <si>
    <t>1/22-13 4/54-13 1/11-15 18/75-15 1/15-16 9/85-16 8/65-17 14/86-17 11/46-19</t>
  </si>
  <si>
    <t>Lotificación Don Diego (casos individuales con retención de las pruebas de laboratorio)</t>
  </si>
  <si>
    <t>20-01-14 10-02-14</t>
  </si>
  <si>
    <t>1/05-14 1/13-14</t>
  </si>
  <si>
    <t>Bajo La Paz, Piedades Norte.</t>
  </si>
  <si>
    <t>21-12-15 11-01-16 24-08-16 31-07-17 04-12-17 17-09-18 04-11-2019</t>
  </si>
  <si>
    <t>2/81-15 13/02-16 16/60-16 6/54-17 9/88-17 9/52-18 5/86-2019</t>
  </si>
  <si>
    <t>07-11-16  01-12-16  05-06-17 18-09-17  25-11-2019</t>
  </si>
  <si>
    <t>1/79-16 7/85-16 7/39-17 5/66-17  5/92-2019</t>
  </si>
  <si>
    <t>07-05-18  09-07-18 13-08-18  03-09-18 28-01-2019</t>
  </si>
  <si>
    <t>1/31-2018 12/33-2018 3/42-2018 4/48-2018 2/07-2019</t>
  </si>
  <si>
    <t>Del Hospital Monseñor Sanabria, 350 m norte, 150 m este y 600 m norte, al costado este del proyecto de interés social Venecia, y al sur del asentamiento de clase económica baja Bella Vista.</t>
  </si>
  <si>
    <t>Condominio Fénix</t>
  </si>
  <si>
    <t>20/12/2018 18/02/2019</t>
  </si>
  <si>
    <t>2/78-2018 9B/13-2019</t>
  </si>
  <si>
    <t>Brisas de Miravalles.  S-002- con retención.</t>
  </si>
  <si>
    <t>25/2/2019 10/04/2019</t>
  </si>
  <si>
    <t>2/15-2019 2/29-2019</t>
  </si>
  <si>
    <t>Guayabal, frente al cementerio</t>
  </si>
  <si>
    <t>Josue III (Llave en Mano)</t>
  </si>
  <si>
    <t>5/46-2019</t>
  </si>
  <si>
    <t>En El Roble de Puntarenas del Hospital Monseñor Sanabria, 350 m norte, 150 m este y 600 m norte, al costado este del proyecto de interés social Venecia, y al sur del asentamiento de clase económica baja Bella Vista.</t>
  </si>
  <si>
    <t>Santa Luisa II (S-002 con retención)</t>
  </si>
  <si>
    <t>Barrio Arena, 2 km al sur y 500m al este del puente del Río Arena.</t>
  </si>
  <si>
    <t>Malinche II (Llave en Mano)</t>
  </si>
  <si>
    <t>4/100-2019</t>
  </si>
  <si>
    <t>Costado este del Liceo de Santa Cruz en Barrio Corobicí, centro de de Santa Cruz.</t>
  </si>
  <si>
    <t>Las Gaviotas (BC)</t>
  </si>
  <si>
    <t>5-11-08. 17-06-09.  23-09-09. 24-01-11</t>
  </si>
  <si>
    <t>1/82-08.  2/46-09.  7/70-09. 2/07-11</t>
  </si>
  <si>
    <t>11-12-09 04-02-13 22-09-16 12-12-16 21-12-16 25-01-17 28-08-17 11-09-17  11-09-17 18-09-17 25-09-17 05-02-18 05-02-18 12-03-18 17-09-18 08-04-2019</t>
  </si>
  <si>
    <t>3/93-09 2/09-13 1/67-16 9/88-16 8/91-16 1/06-17 16/62-17 9/65-17 10/65-17 7/66-17 20/69-17 11 y 12/07-18 11/17-18 10/52-2018 6/28-2019</t>
  </si>
  <si>
    <t>5/11/2018 29/07/2019</t>
  </si>
  <si>
    <t>1/65-2018 10/57-2019</t>
  </si>
  <si>
    <t>Condominio Torres de la Montaña</t>
  </si>
  <si>
    <t>29/4/2019 27-05-2019</t>
  </si>
  <si>
    <t>6/32-2019 10/40-2019</t>
  </si>
  <si>
    <t>Condominio Almendares</t>
  </si>
  <si>
    <t>1/52-2019</t>
  </si>
  <si>
    <t>LOS GUIDOS</t>
  </si>
  <si>
    <t>Urbanización Las Anas I etapa, del centro de la Fundación Roble Alto Los Guido, 50 al norte y 150 al este.</t>
  </si>
  <si>
    <t>HATILLO Y SAN SEBASTIAN</t>
  </si>
  <si>
    <t>Frente a la escuela Carolina Dent, Sagrada Familia.</t>
  </si>
  <si>
    <t>La Sole IV (CLYC)</t>
  </si>
  <si>
    <t>Nº 4 Sesión 16-06</t>
  </si>
  <si>
    <t>10-04-07 12-11-08 23-02-09 30-05-11 30-09-13 21-04-14 03-10-16 12-10-17 22-07-19</t>
  </si>
  <si>
    <t>1/21-07 2/84-08 7/15-09 4/40-11 2/68-13 10/27-14 11/70-16 11/73-17 10/56-19</t>
  </si>
  <si>
    <t>18-11-08. 18-12-08. 26-07-10 13-05-13 21-10-13 20-10-16 19-06-17 21-02-18 22-07-19 18-11-19</t>
  </si>
  <si>
    <t>1/85-08. 25/96-2008. 1/42-10 5/31-13 4/75-13 13/74-16 16/43-17 4/14-19 10/56-19 2/90-2019</t>
  </si>
  <si>
    <t>Santa Eulalia (maduración de proyecto)</t>
  </si>
  <si>
    <t>5/8/2013 22/07/2019 07-10-2019</t>
  </si>
  <si>
    <t>3/54-13 9/56-19 8/78-2019</t>
  </si>
  <si>
    <t>04/12/2014 comunicado 03-02-15.  14-11-16 10-07-17.  28-08-17.  12-02-18 14-10-2019</t>
  </si>
  <si>
    <t>2/72-14 10/81-16 12/49-17 15/62-17 16/09-18 5/80-2019</t>
  </si>
  <si>
    <t>16/4/2018 08/07/2019 04/11/2019</t>
  </si>
  <si>
    <t>1/25-2018 3/52-2019 6/86-2019</t>
  </si>
  <si>
    <t>Don Sergio II</t>
  </si>
  <si>
    <t>29-04-2019 27-05-2019</t>
  </si>
  <si>
    <t>7/32-2019 11/40-2019</t>
  </si>
  <si>
    <t>03-06-2019</t>
  </si>
  <si>
    <t>BONOS TERRITORIO INDÍGENA REY CURRE/CR-CAN/SOMABACU</t>
  </si>
  <si>
    <t>9/42-2019</t>
  </si>
  <si>
    <t>BONOS TERRITORIO INDÍGENA BRIBRI Y TAYNI/CR-CAN/DARCO</t>
  </si>
  <si>
    <t>17-06-2019</t>
  </si>
  <si>
    <t>6/46-2019</t>
  </si>
  <si>
    <t>Bonos Territorio indigena Talamanca Bribri- Aditribri  Somabacu</t>
  </si>
  <si>
    <t>JIMENEZ</t>
  </si>
  <si>
    <t>Barrio Nazareth de Cariari 400 Norte y 300 Este del Jorón</t>
  </si>
  <si>
    <t>Rincón de Rodríguez</t>
  </si>
  <si>
    <t>PEREZ ZELEDON</t>
  </si>
  <si>
    <t>SALITRE</t>
  </si>
  <si>
    <t>Territorio Indígena Salitre</t>
  </si>
  <si>
    <t>Territorio Indígena REY CURRE</t>
  </si>
  <si>
    <t>Territorio Indígena Bribry y Tayní</t>
  </si>
  <si>
    <t>Territorio Indígena Bribri</t>
  </si>
  <si>
    <t>Finca San Juan (Prefactibilidad para 105 viviendas)</t>
  </si>
  <si>
    <t>Nº 1 S N° 79-2006.</t>
  </si>
  <si>
    <t>Verolís - Barranca (BC) (con reserva BC)</t>
  </si>
  <si>
    <t>09-06-08, 06-10-08, 08-07-09</t>
  </si>
  <si>
    <t>Nº 2 S 41-2008, N° 1 S 73-2008, N° 2 S 50-09</t>
  </si>
  <si>
    <t>17/12/2015 08-09-16 22-09-16 25-05-17 15-01-18 22-04-19</t>
  </si>
  <si>
    <t>1/80-15 3/64-16 3/67-16 3/36-17 3/02-18 4/30-19</t>
  </si>
  <si>
    <t>Frente al plantel del CNP y contiguo a Ferretería Popo</t>
  </si>
  <si>
    <t>Boulevard del Sol II (Llave en mano)</t>
  </si>
  <si>
    <t>29-11-10 20-12-10 14-03-11 12-04-11 23-05-11 27-06-11 08-08-11 05-09-11 19-12-11</t>
  </si>
  <si>
    <t>4/70-10 2/75-10 5/20-11 3/27-11 3/39-11 1/47-11 1/57-11 1/64-11 2/90-11</t>
  </si>
  <si>
    <t>Los Geranios.  Casos individuales con retención.</t>
  </si>
  <si>
    <t>28-03-11 28-03-11 23-05-11</t>
  </si>
  <si>
    <t>7/23-11 8/23-11 15/39-11</t>
  </si>
  <si>
    <t>Cercanías de la Escuela de Los Geranios</t>
  </si>
  <si>
    <t>27/08/2018 04/02/2019</t>
  </si>
  <si>
    <t>2/46-18 6/09-19</t>
  </si>
  <si>
    <t>26/11/2018 05/08/2019 11/11/2019</t>
  </si>
  <si>
    <t>2/71-18 7/60-19 7/88-2019</t>
  </si>
  <si>
    <t>Valladolid (S-002 con retención)</t>
  </si>
  <si>
    <t>8/4/2019 13-05-2019</t>
  </si>
  <si>
    <t>1/28-2019 5/36-2019</t>
  </si>
  <si>
    <t>Costa Verde (S-002 con retención)</t>
  </si>
  <si>
    <t>2/44-2019</t>
  </si>
  <si>
    <t>Buena Vista (Llave en Mano)</t>
  </si>
  <si>
    <t>24/6/2019 16/09/2019</t>
  </si>
  <si>
    <t>3/48-2019 9/72-2019</t>
  </si>
  <si>
    <t>Las Palmas (S-002 con retención)</t>
  </si>
  <si>
    <t>Barrio El Tigre a 2,8 km al norte de la Ruta Nacional N°34 (Costanera), cantón de Parrita, en Puntarenas</t>
  </si>
  <si>
    <t>9 km al norte de la Iglesia católica de San Rafael de Guatuso</t>
  </si>
  <si>
    <t>De la Iglesia Católica 500 metros noroeste y 100 metros oeste, antigua zacatera.</t>
  </si>
  <si>
    <t>Abanico (llave en mano).  Parte Cinchona</t>
  </si>
  <si>
    <t>20-05-09. 08-07-09. 24-08-09.  07-10-09. 17-02-10.  17-03-10</t>
  </si>
  <si>
    <t>Nº 1 38-09.  N° 1 50-09. N° 3 63-09. N° 1 74-09. N° 5 14-10.  N° 2 22-10</t>
  </si>
  <si>
    <t>9/4/2018 12/08/2019 09/09/2019</t>
  </si>
  <si>
    <t>15/23-18 16/62-2019 7/70-2019</t>
  </si>
  <si>
    <t>Loma Linda</t>
  </si>
  <si>
    <t>03-06-2019 30-09-2019</t>
  </si>
  <si>
    <t>7/42-2019 2/76-2019</t>
  </si>
  <si>
    <t>800 metros Este de la Escuela de Abanico</t>
  </si>
  <si>
    <t>Guanacaste</t>
  </si>
  <si>
    <t>Veintisiete de Abril</t>
  </si>
  <si>
    <t>Aproximadamente a 500 metros al este de la plaza de deportes de Paso Hondo.</t>
  </si>
  <si>
    <t>La Flor (llave en mano)</t>
  </si>
  <si>
    <t>19-04-10. 26-04-10. 03-05-10 06-05-19</t>
  </si>
  <si>
    <t>2/29-10. 3/31-10. 5/33-10 2/34-19</t>
  </si>
  <si>
    <t>Colinas del Valle (casos individuales con retención y parte Cinchona)</t>
  </si>
  <si>
    <t>1/39-11</t>
  </si>
  <si>
    <t>05/05/2014 05/10/15 25/04/16 06-11-17 14-01-19 21-10-2019</t>
  </si>
  <si>
    <t>2/33-14 3/66-15 2/28-16 11/80-17 3/03-2019 7/82-2019</t>
  </si>
  <si>
    <t>2 km Oeste de la entrada al Tajo Chirripó.  Maravilla de Carrandi</t>
  </si>
  <si>
    <t>Coopeservidores RL</t>
  </si>
  <si>
    <t>PROYECTO TERRITORIO INDÍGENA CABECAR DE ALTO CHIRRIPO</t>
  </si>
  <si>
    <t>3/28-2019</t>
  </si>
  <si>
    <t>TURRIALBA
LIMON</t>
  </si>
  <si>
    <t>CHIRRIPO
MATAMA</t>
  </si>
  <si>
    <t>Territorio indígena Cabécar de Alto Chirripó</t>
  </si>
  <si>
    <t>300 NORTE DEL CEMENTERIO</t>
  </si>
  <si>
    <t>109350685</t>
  </si>
  <si>
    <t>ARTAVIA ARAYA EDWARD</t>
  </si>
  <si>
    <t>206550751</t>
  </si>
  <si>
    <t>PICADO OBANDO MARLEN MARIA</t>
  </si>
  <si>
    <t>155821012733</t>
  </si>
  <si>
    <t>PEREZ MENDIOLA PABLO ANTONIO</t>
  </si>
  <si>
    <t>602950622</t>
  </si>
  <si>
    <t>RETANA QUESADA ANA PATRICIA</t>
  </si>
  <si>
    <t>109700130</t>
  </si>
  <si>
    <t>ABARCA SALAZAR OSCAR MAURICIO</t>
  </si>
  <si>
    <t>304070854</t>
  </si>
  <si>
    <t>ARROYO HERNANDEZ MARILYN ISABEL</t>
  </si>
  <si>
    <t>207280650</t>
  </si>
  <si>
    <t>SOLIS GOMEZ JUAN</t>
  </si>
  <si>
    <t>115140345</t>
  </si>
  <si>
    <t>OBANDO VINDAS STEVEN JESUS</t>
  </si>
  <si>
    <t>702400846</t>
  </si>
  <si>
    <t>SANDOVAL CHAVES NANCY ELENY</t>
  </si>
  <si>
    <t>503360315</t>
  </si>
  <si>
    <t>HERNANDEZ ZELAYA MARIBEL DE LOS ANGELES</t>
  </si>
  <si>
    <t>701280397</t>
  </si>
  <si>
    <t>PIZARRO FLORES VALERIE YANELA</t>
  </si>
  <si>
    <t>702490553</t>
  </si>
  <si>
    <t>VASQUEZ JUNEZ KARINA</t>
  </si>
  <si>
    <t>106030618</t>
  </si>
  <si>
    <t>ZAMORA MORENO CARMEN ALICIA DE LA TRINIDAD</t>
  </si>
  <si>
    <t>113440043</t>
  </si>
  <si>
    <t>RETANA SANCHEZ JOSSIE ESTEBAN</t>
  </si>
  <si>
    <t>701740258</t>
  </si>
  <si>
    <t>ULATE RODRIGUEZ ERICA ELIANA</t>
  </si>
  <si>
    <t>104130765</t>
  </si>
  <si>
    <t>ZELEDON CALVO MANUEL ANTONIO</t>
  </si>
  <si>
    <t>104790441</t>
  </si>
  <si>
    <t>ACUÑA SANDOVAL LEIDY DE LOS ANGELES</t>
  </si>
  <si>
    <t>701280906</t>
  </si>
  <si>
    <t>ZAMORA RIVERA MARIBELL</t>
  </si>
  <si>
    <t>113560249</t>
  </si>
  <si>
    <t>SANCHEZ CALVO MARIA DEL ROCIO</t>
  </si>
  <si>
    <t>503000290</t>
  </si>
  <si>
    <t>MENDOZA CARMONA ANA VANESSA</t>
  </si>
  <si>
    <t>109930988</t>
  </si>
  <si>
    <t>ORTIZ SEGURA PAULA MIREYA</t>
  </si>
  <si>
    <t>500790107</t>
  </si>
  <si>
    <t>CORTES CHAVARRIA NICOLAS</t>
  </si>
  <si>
    <t>103930075</t>
  </si>
  <si>
    <t>MADRIGAL SOLANO WALTER HUGO</t>
  </si>
  <si>
    <t>103030912</t>
  </si>
  <si>
    <t>AGUILAR ROJAS VICTOR MANUEL</t>
  </si>
  <si>
    <t>104540026</t>
  </si>
  <si>
    <t>HERNANDEZ MORA RODRIGO</t>
  </si>
  <si>
    <t>600940252</t>
  </si>
  <si>
    <t>RODRIGUEZ MONTOYA JOSE BALLARDO</t>
  </si>
  <si>
    <t>203300299</t>
  </si>
  <si>
    <t>VILLALOBOS GUZMAN YADIRA</t>
  </si>
  <si>
    <t>155802911218</t>
  </si>
  <si>
    <t>GARCIA NO INDICA LUIS SALVADOR</t>
  </si>
  <si>
    <t>600700896</t>
  </si>
  <si>
    <t>ZARATE RAMIREZ ADILIA DEL CARMEN</t>
  </si>
  <si>
    <t>110970506</t>
  </si>
  <si>
    <t>CHAVARRIA LANGEL ANAIS CELENIA</t>
  </si>
  <si>
    <t>402080041</t>
  </si>
  <si>
    <t>HERNANDEZ JIMENEZ IRENE</t>
  </si>
  <si>
    <t>114060745</t>
  </si>
  <si>
    <t>CORRALES ARAYA VIRGINIA MARIA</t>
  </si>
  <si>
    <t>800490889</t>
  </si>
  <si>
    <t>GONZALEZ CRUZ FELICIDAD</t>
  </si>
  <si>
    <t>800870745</t>
  </si>
  <si>
    <t>VALLADARES RODRIGUEZ TOMASA DE JESUS</t>
  </si>
  <si>
    <t>303320883</t>
  </si>
  <si>
    <t>UREÑA ORTEGA IDALIE YOLANDA</t>
  </si>
  <si>
    <t>116590837</t>
  </si>
  <si>
    <t>VENEGAS MIRANDA JOSE ANDRES</t>
  </si>
  <si>
    <t>155805355018</t>
  </si>
  <si>
    <t>MARTINEZ HURTADO JORLAN JOVANIS</t>
  </si>
  <si>
    <t>113800245</t>
  </si>
  <si>
    <t>BERMUDEZ ARAYA JASON DE JESUS</t>
  </si>
  <si>
    <t>111920486</t>
  </si>
  <si>
    <t>NARANJO SANDI MICHAEL JAVIER</t>
  </si>
  <si>
    <t>122201151300</t>
  </si>
  <si>
    <t>SALAZAR PEREZ DIANA SOLEDAD</t>
  </si>
  <si>
    <t>113910055</t>
  </si>
  <si>
    <t>ARCE JIMENEZ KARLA VANESSA</t>
  </si>
  <si>
    <t>801010707</t>
  </si>
  <si>
    <t>POVEDA SILVA BRENDA MAYELA</t>
  </si>
  <si>
    <t>155821536527</t>
  </si>
  <si>
    <t>MONCADA CHAVARRIA FRANKLIN</t>
  </si>
  <si>
    <t>110960968</t>
  </si>
  <si>
    <t>VALLE CESPEDES RANDY RONEY</t>
  </si>
  <si>
    <t>115680521</t>
  </si>
  <si>
    <t>PORRAS FERNANDEZ BIANCA VALERIA</t>
  </si>
  <si>
    <t>107440468</t>
  </si>
  <si>
    <t>BARRIOS MORA MARIBEL DEL SOCORRO</t>
  </si>
  <si>
    <t>110110034</t>
  </si>
  <si>
    <t>MORA JIMENEZ ALEJANDRO</t>
  </si>
  <si>
    <t>112630865</t>
  </si>
  <si>
    <t>ROMERO VIVES JOSE LUIS</t>
  </si>
  <si>
    <t>115530319</t>
  </si>
  <si>
    <t>ALFARO SOLIS JOSE ANDRES</t>
  </si>
  <si>
    <t>102980721</t>
  </si>
  <si>
    <t>VEGA ZUÑIGA MARIA DELFINA</t>
  </si>
  <si>
    <t>114350151</t>
  </si>
  <si>
    <t>VARGAS QUIROS JOSE ALBERTO</t>
  </si>
  <si>
    <t>303550492</t>
  </si>
  <si>
    <t>NAVARRO GARRO ZUNDRY RAQUEL</t>
  </si>
  <si>
    <t>111960048</t>
  </si>
  <si>
    <t>MENDEZ CORDERO CINDY GABRIELA</t>
  </si>
  <si>
    <t>108790482</t>
  </si>
  <si>
    <t>DELGADO SANDI CARMEN MARIA</t>
  </si>
  <si>
    <t>207590097</t>
  </si>
  <si>
    <t>MUÑOZ BUSTOS CHARIN KERISTNA</t>
  </si>
  <si>
    <t>111920532</t>
  </si>
  <si>
    <t>ARIAS GOMEZ LUIS CARLOS</t>
  </si>
  <si>
    <t>116390522</t>
  </si>
  <si>
    <t>GUZMAN ALEGRIA ALLINSON MICHELLE</t>
  </si>
  <si>
    <t>111300436</t>
  </si>
  <si>
    <t>UMAÑA UREÑA JEFFREY DE LOS ANGEL</t>
  </si>
  <si>
    <t>113860797</t>
  </si>
  <si>
    <t>CHAVES SANDI EDWARD</t>
  </si>
  <si>
    <t>116750824</t>
  </si>
  <si>
    <t>ROJAS MENDEZ FABIOLA</t>
  </si>
  <si>
    <t>303800566</t>
  </si>
  <si>
    <t>GARRO FLORES ADRIANA DE LOS ANGELES</t>
  </si>
  <si>
    <t>303990230</t>
  </si>
  <si>
    <t>ARAYA ABARCA JULIO DE LOS ANGELES</t>
  </si>
  <si>
    <t>303720791</t>
  </si>
  <si>
    <t>GUZMAN SANABRIA LUIS ALBERTO</t>
  </si>
  <si>
    <t>304240265</t>
  </si>
  <si>
    <t>VALVERDE ARCE ANA JULIA</t>
  </si>
  <si>
    <t>112310729</t>
  </si>
  <si>
    <t>CASTRO PADILLA BAYARDO JESUS</t>
  </si>
  <si>
    <t>110080301</t>
  </si>
  <si>
    <t>SOLANO QUESADA SANDRA MARIA</t>
  </si>
  <si>
    <t>114500370</t>
  </si>
  <si>
    <t>AGUILAR BRENES SUSANA</t>
  </si>
  <si>
    <t>112150465</t>
  </si>
  <si>
    <t>CAMACHO HIDALGO MARIA TATIANA</t>
  </si>
  <si>
    <t>104500325</t>
  </si>
  <si>
    <t>DIAZ MORA RAFAEL ANGEL</t>
  </si>
  <si>
    <t>111470393</t>
  </si>
  <si>
    <t>LEITON ARCE ANDRES JESUS</t>
  </si>
  <si>
    <t>700770236</t>
  </si>
  <si>
    <t>ECCLESTON COLIMOR CLAUDIA EUGENIA</t>
  </si>
  <si>
    <t>108130696</t>
  </si>
  <si>
    <t>MORA MONTES ANA CECILIA</t>
  </si>
  <si>
    <t>105010064</t>
  </si>
  <si>
    <t>MORALES GARCIA LIZBETH</t>
  </si>
  <si>
    <t>109340135</t>
  </si>
  <si>
    <t>ANCHIA AGUERO MARIA DE LOS ANGELES</t>
  </si>
  <si>
    <t>301480562</t>
  </si>
  <si>
    <t>SEQUEIRA CALVO TRINA</t>
  </si>
  <si>
    <t>107490812</t>
  </si>
  <si>
    <t>CARVAJAL AGUERO JOSE GILBERTO</t>
  </si>
  <si>
    <t>202450486</t>
  </si>
  <si>
    <t>SANTAMARIA CASTRO DEMETRIO</t>
  </si>
  <si>
    <t>112560041</t>
  </si>
  <si>
    <t>SALAS BUSTOS JEFFRY FRANCISCO</t>
  </si>
  <si>
    <t>111910089</t>
  </si>
  <si>
    <t>HIDALGO MONTERO HELEN ADONAY</t>
  </si>
  <si>
    <t>900880526</t>
  </si>
  <si>
    <t>GUERRERO SOLANO ROSIBEL DEL SOCORRO</t>
  </si>
  <si>
    <t>114780434</t>
  </si>
  <si>
    <t>ELIZONDO ARIAS KARLA STEPHANIA</t>
  </si>
  <si>
    <t>111870819</t>
  </si>
  <si>
    <t>MONGE MEZA FRANCINI DEL CARMEN</t>
  </si>
  <si>
    <t>109050230</t>
  </si>
  <si>
    <t>LUNA DELGADO HORACIO DE JESUS</t>
  </si>
  <si>
    <t>115010420</t>
  </si>
  <si>
    <t>GUZMAN MURILLO EDUARDO ANTONIO</t>
  </si>
  <si>
    <t>112510796</t>
  </si>
  <si>
    <t>VENEGAS MORA EVELYN MARIA</t>
  </si>
  <si>
    <t>900370019</t>
  </si>
  <si>
    <t>JIMENEZ CESPEDES LUIS ALEJANDRO</t>
  </si>
  <si>
    <t>115670233</t>
  </si>
  <si>
    <t>QUIROS DIAZ ESTIVIN JOSUE</t>
  </si>
  <si>
    <t>112860038</t>
  </si>
  <si>
    <t>CORRALES JIMENEZ GERARDO ASDRUBAL</t>
  </si>
  <si>
    <t>113650334</t>
  </si>
  <si>
    <t>DIAZ GOMEZ KAROL MELISSA</t>
  </si>
  <si>
    <t>114350019</t>
  </si>
  <si>
    <t>MONTERO VEGA LUIS CARLOS</t>
  </si>
  <si>
    <t>115700081</t>
  </si>
  <si>
    <t>VILLALOBOS VALVERDE JEISON DAVID</t>
  </si>
  <si>
    <t>112860511</t>
  </si>
  <si>
    <t>PORRAS MORA MARLON GUILLERMO</t>
  </si>
  <si>
    <t>602840785</t>
  </si>
  <si>
    <t>CABRERA FERNANDEZ MAURICIO</t>
  </si>
  <si>
    <t>110680933</t>
  </si>
  <si>
    <t>GARCIA MONTERO GUSTAVO ALONSO</t>
  </si>
  <si>
    <t>114250788</t>
  </si>
  <si>
    <t>ULATE HERRERA WILLIAM JESUS</t>
  </si>
  <si>
    <t>114100249</t>
  </si>
  <si>
    <t>MURILLO ROJAS CINTHIA MARIA</t>
  </si>
  <si>
    <t>603520547</t>
  </si>
  <si>
    <t>MESEN QUIROS GESTIN JESUS</t>
  </si>
  <si>
    <t>105780427</t>
  </si>
  <si>
    <t>MURILLO RODRIGUEZ GLORIA MARIA PERFECTA DEL SOCORRO</t>
  </si>
  <si>
    <t>111160386</t>
  </si>
  <si>
    <t>CEDEÑO JIMENEZ EVELYN DEL CARMEN</t>
  </si>
  <si>
    <t>603190820</t>
  </si>
  <si>
    <t>GARCIA SERRANO ANA PATRICIA</t>
  </si>
  <si>
    <t>112470745</t>
  </si>
  <si>
    <t>MORA QUIROS MELISSA DE LOS ANGEL</t>
  </si>
  <si>
    <t>112270719</t>
  </si>
  <si>
    <t>JIMENEZ MADRIGAL KATHIA LORENA</t>
  </si>
  <si>
    <t>304870619</t>
  </si>
  <si>
    <t>ZUÑIGA CAMACHO CESAR AUGUSTO</t>
  </si>
  <si>
    <t>109260862</t>
  </si>
  <si>
    <t>JIMENEZ LOPEZ KATTIA YORLENI</t>
  </si>
  <si>
    <t>304850068</t>
  </si>
  <si>
    <t>MONTERO UMAÑA MARIA LEONELA</t>
  </si>
  <si>
    <t>603120833</t>
  </si>
  <si>
    <t>JIMENEZ MARIN ELI</t>
  </si>
  <si>
    <t>304690514</t>
  </si>
  <si>
    <t>UREÑA NAVARRO DALLANA CAROLINA</t>
  </si>
  <si>
    <t>112720506</t>
  </si>
  <si>
    <t>MOYA NAVARRO HENRY ESTEBAN</t>
  </si>
  <si>
    <t>106550390</t>
  </si>
  <si>
    <t>ORTIZ GODINEZ GERARDO JOSE ANTONIO</t>
  </si>
  <si>
    <t>702000076</t>
  </si>
  <si>
    <t>ZELEDON CUBERO ROGER JOSE</t>
  </si>
  <si>
    <t>103800420</t>
  </si>
  <si>
    <t>NAVARRO ZUÑIGA ORFILIA</t>
  </si>
  <si>
    <t>103950087</t>
  </si>
  <si>
    <t>CASCANTE MORA GERARDO EDUBER</t>
  </si>
  <si>
    <t>109300483</t>
  </si>
  <si>
    <t>ABARCA ZUÑIGA MARIA DEL CARMEN</t>
  </si>
  <si>
    <t>900360362</t>
  </si>
  <si>
    <t>CHAVARRIA ZUÑIGA FLORO HONORATO DE LOS ANGELES</t>
  </si>
  <si>
    <t>104320758</t>
  </si>
  <si>
    <t>PERAZA MADRIGAL VERNI</t>
  </si>
  <si>
    <t>114300689</t>
  </si>
  <si>
    <t>ALFARO DIAZ JOEL DAVID</t>
  </si>
  <si>
    <t>112430974</t>
  </si>
  <si>
    <t>CECILIANO MONGE ANA LETICIA</t>
  </si>
  <si>
    <t>116450500</t>
  </si>
  <si>
    <t>RIVERA FALLAS MARIA DE LOS ANGELES</t>
  </si>
  <si>
    <t>116000342</t>
  </si>
  <si>
    <t>MORA RIVERA LIZZI MARIA</t>
  </si>
  <si>
    <t>114950514</t>
  </si>
  <si>
    <t>MORA UREÑA KATHERINE ALEXANDRA</t>
  </si>
  <si>
    <t>115540407</t>
  </si>
  <si>
    <t>CAMACHO MORA DANIEL JOSUE</t>
  </si>
  <si>
    <t>116230337</t>
  </si>
  <si>
    <t>GARCIA CHINCHILLA MARVIN RODRIGO</t>
  </si>
  <si>
    <t>111380433</t>
  </si>
  <si>
    <t>CASTRO FALLAS GREIVIN DE JESUS</t>
  </si>
  <si>
    <t>118000146</t>
  </si>
  <si>
    <t>NARANJO PORTUGUEZ BERNARDO</t>
  </si>
  <si>
    <t>104191321</t>
  </si>
  <si>
    <t>CERDAS CALDERON NELLY</t>
  </si>
  <si>
    <t>116300096</t>
  </si>
  <si>
    <t>FALLAS VALVERDE KATHERINE ALEJANDRA</t>
  </si>
  <si>
    <t>114110559</t>
  </si>
  <si>
    <t>ARIAS HIDALGO GEOVANNI JOSE</t>
  </si>
  <si>
    <t>113280781</t>
  </si>
  <si>
    <t>MORA GODINEZ CESAR HUMBERTO</t>
  </si>
  <si>
    <t>108800689</t>
  </si>
  <si>
    <t>VILLARREAL PEREZ GUSTAVO ADOLFO</t>
  </si>
  <si>
    <t>204480023</t>
  </si>
  <si>
    <t>GAMBOA FONSECA DAVID</t>
  </si>
  <si>
    <t>901040441</t>
  </si>
  <si>
    <t>CALDERON VARGAS RAFAEL ADAN</t>
  </si>
  <si>
    <t>112230349</t>
  </si>
  <si>
    <t>PADILLA ROJAS ROBERTO CARLOS</t>
  </si>
  <si>
    <t>114690820</t>
  </si>
  <si>
    <t>SEGURA SEGURA LUIS ALEJANDRO</t>
  </si>
  <si>
    <t>105600487</t>
  </si>
  <si>
    <t>CORRALES CORRALES RITA MARITZA DE LA TRINIDAD</t>
  </si>
  <si>
    <t>114350644</t>
  </si>
  <si>
    <t>CERDAS SOTO ALEXANDER GUSTAVO</t>
  </si>
  <si>
    <t>114420309</t>
  </si>
  <si>
    <t>JIRON CORDERO SERGIO ANTONIO</t>
  </si>
  <si>
    <t>116390525</t>
  </si>
  <si>
    <t>VARGAS AGUILAR SHARON MARIA</t>
  </si>
  <si>
    <t>111640958</t>
  </si>
  <si>
    <t>MORA CHAVARRIA ALEXANDER</t>
  </si>
  <si>
    <t>113340532</t>
  </si>
  <si>
    <t>DURAN GUTIERREZ DYSRUH ERNESTO</t>
  </si>
  <si>
    <t>115230097</t>
  </si>
  <si>
    <t>AGUILERA VASQUEZ KARLA VANESSA</t>
  </si>
  <si>
    <t>604270682</t>
  </si>
  <si>
    <t>AVALOS CAMBRONERO KEYLIN ANDREA</t>
  </si>
  <si>
    <t>108250360</t>
  </si>
  <si>
    <t>BARBOZA ULLOA KARLA YANINA</t>
  </si>
  <si>
    <t>115180271</t>
  </si>
  <si>
    <t>PORRAS SIBAJA ILABELIS KARINA</t>
  </si>
  <si>
    <t>114950573</t>
  </si>
  <si>
    <t>MATAMOROS CASCANTE YERELYN RAQUEL</t>
  </si>
  <si>
    <t>155802871620</t>
  </si>
  <si>
    <t>GARCIA LACKWOOD NORMA</t>
  </si>
  <si>
    <t>114270497</t>
  </si>
  <si>
    <t>MORALES BADILLA DELIA MARIA</t>
  </si>
  <si>
    <t>113460354</t>
  </si>
  <si>
    <t>QUESADA ALPIZAR FRANCISCO JOSE</t>
  </si>
  <si>
    <t>115570123</t>
  </si>
  <si>
    <t>RODRIGUEZ FERLINI MARIELA DAPHNE</t>
  </si>
  <si>
    <t>110990194</t>
  </si>
  <si>
    <t>BEATHAM MONTOYA ELLA PRISCILLA</t>
  </si>
  <si>
    <t>502420675</t>
  </si>
  <si>
    <t>CANO MARTINEZ LILLIAM</t>
  </si>
  <si>
    <t>107370327</t>
  </si>
  <si>
    <t>ECHEVERRIA CHACON MARIO AGUSTIN</t>
  </si>
  <si>
    <t>108810015</t>
  </si>
  <si>
    <t>VARGAS VEGA SILVIA DE LOS ANGELES</t>
  </si>
  <si>
    <t>112000913</t>
  </si>
  <si>
    <t>HERRERA MORA KEYLA PATRICIA</t>
  </si>
  <si>
    <t>111470602</t>
  </si>
  <si>
    <t>CALDERON AGUERO ANGIE MARCELA</t>
  </si>
  <si>
    <t>114820081</t>
  </si>
  <si>
    <t>MORA MORA RICARDO ANTONIO</t>
  </si>
  <si>
    <t>114000185</t>
  </si>
  <si>
    <t>MARIN ROJAS DIANA MERYBETH</t>
  </si>
  <si>
    <t>106930651</t>
  </si>
  <si>
    <t>MONTERO MORALES ROLANDO RAMON DE LA TRINIDAD</t>
  </si>
  <si>
    <t>112570415</t>
  </si>
  <si>
    <t>HERRERA MIRANDA LIBIA PATRICIA</t>
  </si>
  <si>
    <t>114280663</t>
  </si>
  <si>
    <t>OROZCO PEREIRA ELIECER GUILLERMO</t>
  </si>
  <si>
    <t>304840714</t>
  </si>
  <si>
    <t>OBANDO PIEDRA KATHERINE PAJIRA</t>
  </si>
  <si>
    <t>102720704</t>
  </si>
  <si>
    <t>SERRANO BARRIENTOS RAFAEL ANGEL</t>
  </si>
  <si>
    <t>113510955</t>
  </si>
  <si>
    <t>OSORIO BARAHONA MAXIMILIANO JOSE</t>
  </si>
  <si>
    <t>115610596</t>
  </si>
  <si>
    <t>VASQUEZ CASTILLO BRYAN DE JESUS</t>
  </si>
  <si>
    <t>111010204</t>
  </si>
  <si>
    <t>MARIN CESPEDES ENAEL</t>
  </si>
  <si>
    <t>303010762</t>
  </si>
  <si>
    <t>AGUILAR ALVAREZ BENIGNO</t>
  </si>
  <si>
    <t>115000599</t>
  </si>
  <si>
    <t>CHAVARRIA ALVAREZ SIDERY CRISTINA</t>
  </si>
  <si>
    <t>206320578</t>
  </si>
  <si>
    <t>QUESADA GOMEZ ALLAN MAURICIO</t>
  </si>
  <si>
    <t>114760664</t>
  </si>
  <si>
    <t>BARRIENTOS ARGUEDAS JOSEPH</t>
  </si>
  <si>
    <t>204140791</t>
  </si>
  <si>
    <t>ROSALES QUIROS ROSE MARY</t>
  </si>
  <si>
    <t>304400082</t>
  </si>
  <si>
    <t>CASTILLO SERRANO GERARDO JOSE</t>
  </si>
  <si>
    <t>110740212</t>
  </si>
  <si>
    <t>JIMENEZ HERRERA RANDALL ALBERTO</t>
  </si>
  <si>
    <t>604150150</t>
  </si>
  <si>
    <t>MARIN ARAYA MAYRON ALBERTO</t>
  </si>
  <si>
    <t>155822611203</t>
  </si>
  <si>
    <t>BARAHONA LANUZA KARLA VANESSA</t>
  </si>
  <si>
    <t>800890182</t>
  </si>
  <si>
    <t>GRANADA GALEANO LEILA SORAYA</t>
  </si>
  <si>
    <t>113140787</t>
  </si>
  <si>
    <t>SOLANO MORALES JUAN ANDRES</t>
  </si>
  <si>
    <t>115190111</t>
  </si>
  <si>
    <t>SOTO BADILLA KARINA MARIA</t>
  </si>
  <si>
    <t>202280914</t>
  </si>
  <si>
    <t>CARRILLO CARRILLO FRANCISCA ANTONIA</t>
  </si>
  <si>
    <t>104650067</t>
  </si>
  <si>
    <t>CORELLA VILLALTA VALENTIN</t>
  </si>
  <si>
    <t>115510830</t>
  </si>
  <si>
    <t>ORTEGA URBINA GEINERS JODSAN</t>
  </si>
  <si>
    <t>114780515</t>
  </si>
  <si>
    <t>MONGE DELGADO MARIA FERNANDA</t>
  </si>
  <si>
    <t>110800276</t>
  </si>
  <si>
    <t>ESPINOZA HIDALGO RICARDO ALEXANDER</t>
  </si>
  <si>
    <t>108510448</t>
  </si>
  <si>
    <t>AGUERO VASQUEZ MARCELA PATRICIA</t>
  </si>
  <si>
    <t>401970139</t>
  </si>
  <si>
    <t>MORA JAIME JORGELINA MARIA</t>
  </si>
  <si>
    <t>113460578</t>
  </si>
  <si>
    <t>AGUERO CASCANTE DIEGO ALEXANDER</t>
  </si>
  <si>
    <t>113560507</t>
  </si>
  <si>
    <t>BUZANO VALERIN OLGA PRISCILLA</t>
  </si>
  <si>
    <t>501120459</t>
  </si>
  <si>
    <t>CAMBRONERO CRUZ LINO DEL SOCORRO</t>
  </si>
  <si>
    <t>114510492</t>
  </si>
  <si>
    <t>CORRALES ZUÑIGA JAVIER ALONSO</t>
  </si>
  <si>
    <t>901040936</t>
  </si>
  <si>
    <t>NICOYA MOLINA CARLOS JOSE</t>
  </si>
  <si>
    <t>115810565</t>
  </si>
  <si>
    <t>CHACON FERNANDEZ GEYSON STEVEN</t>
  </si>
  <si>
    <t>109120652</t>
  </si>
  <si>
    <t>CALDERON ROGER ALLAN JOSE</t>
  </si>
  <si>
    <t>104640293</t>
  </si>
  <si>
    <t>JAEN SOTO LUIS ALBERTO</t>
  </si>
  <si>
    <t>112070222</t>
  </si>
  <si>
    <t>MARIN HERNANDEZ FRANCISCO JOSE</t>
  </si>
  <si>
    <t>116180786</t>
  </si>
  <si>
    <t>VALVERDE CASTILLO KATHERINE MARIA</t>
  </si>
  <si>
    <t>111180035</t>
  </si>
  <si>
    <t>ARGUIJO REDONDO WILSON JOSUE</t>
  </si>
  <si>
    <t>113260241</t>
  </si>
  <si>
    <t>MORA RAMIREZ DIEGO ARMANDO</t>
  </si>
  <si>
    <t>106590564</t>
  </si>
  <si>
    <t>MARIN CASTRO GERARDO MARTIN DE LA TRINIDAD</t>
  </si>
  <si>
    <t>115320545</t>
  </si>
  <si>
    <t>MENDEZ HIDALGO LEANDRO GERARDO</t>
  </si>
  <si>
    <t>106030956</t>
  </si>
  <si>
    <t>GODINEZ ROMERO XINIA MARIA</t>
  </si>
  <si>
    <t>111030149</t>
  </si>
  <si>
    <t>QUIROS RUIZ JOSE ALFREDO</t>
  </si>
  <si>
    <t>103100370</t>
  </si>
  <si>
    <t>CASCANTE BORBON ELIETTE</t>
  </si>
  <si>
    <t>116270894</t>
  </si>
  <si>
    <t>SALAZAR SEGURA VALERIA NATASHA</t>
  </si>
  <si>
    <t>116050336</t>
  </si>
  <si>
    <t>DELGADO PRADO HAROLD MANUEL</t>
  </si>
  <si>
    <t>106750804</t>
  </si>
  <si>
    <t>DURAN SEGURA FRANKLIN RODOLFO DEL CARMEN</t>
  </si>
  <si>
    <t>108020324</t>
  </si>
  <si>
    <t>ALVAREZ DURAN DOMINGO</t>
  </si>
  <si>
    <t>107580045</t>
  </si>
  <si>
    <t>PORTILLA PORTILLA CARMEN ADELINA TRINIDAD</t>
  </si>
  <si>
    <t>116060857</t>
  </si>
  <si>
    <t>AGUILERA AZOFEIFA JOHAN ANDRES</t>
  </si>
  <si>
    <t>109220335</t>
  </si>
  <si>
    <t>RAMIREZ MORA YORLENY MARIA</t>
  </si>
  <si>
    <t>116090235</t>
  </si>
  <si>
    <t>CALVO CALDERON YULEISY</t>
  </si>
  <si>
    <t>112770844</t>
  </si>
  <si>
    <t>MORA DURAN LADY DANNIA</t>
  </si>
  <si>
    <t>112260492</t>
  </si>
  <si>
    <t>VINDAS FERNANDEZ YENDRI MARCELA</t>
  </si>
  <si>
    <t>111500841</t>
  </si>
  <si>
    <t>CARVAJAL FERNANDEZ MARIA DEL ROCIO</t>
  </si>
  <si>
    <t>110940212</t>
  </si>
  <si>
    <t>CRUZ ARIAS SHIRLEY DE LOS ANGELES</t>
  </si>
  <si>
    <t>116750446</t>
  </si>
  <si>
    <t>PEÑA MORA DANIELA</t>
  </si>
  <si>
    <t>117250257</t>
  </si>
  <si>
    <t>CHINCHILLA GARCIA CARLOS EDUARDO</t>
  </si>
  <si>
    <t>103931338</t>
  </si>
  <si>
    <t>FALLAS CASTRO MARIA ROSARIO</t>
  </si>
  <si>
    <t>106200204</t>
  </si>
  <si>
    <t>PRADO GARRO BERNARDO MARTIN</t>
  </si>
  <si>
    <t>603260548</t>
  </si>
  <si>
    <t>MORA RIOS DENIS ALEXANDER</t>
  </si>
  <si>
    <t>900360511</t>
  </si>
  <si>
    <t>PICADO MENDEZ CLAUDIA CARMEN</t>
  </si>
  <si>
    <t>502940753</t>
  </si>
  <si>
    <t>POMARES BERMUDEZ MYRIAM DEL SOCORRO</t>
  </si>
  <si>
    <t>113850403</t>
  </si>
  <si>
    <t>RODRIGUEZ CHINCHILLA VIVIANA</t>
  </si>
  <si>
    <t>503700555</t>
  </si>
  <si>
    <t>CHAVES BARQUERO LAURA JULIETA</t>
  </si>
  <si>
    <t>104010739</t>
  </si>
  <si>
    <t>MORA ARIAS RAFAEL ANGEL</t>
  </si>
  <si>
    <t>115040422</t>
  </si>
  <si>
    <t>GARCIA MORALES JEAN CARLO</t>
  </si>
  <si>
    <t>103330819</t>
  </si>
  <si>
    <t>PORRAS SOTO VICTOR HUGO</t>
  </si>
  <si>
    <t>113550574</t>
  </si>
  <si>
    <t>LOPEZ MADRIGAL DAYANNA PAMELA</t>
  </si>
  <si>
    <t>103080185</t>
  </si>
  <si>
    <t>VILLALOBOS AZOFEIFA ROSIBEL</t>
  </si>
  <si>
    <t>115450454</t>
  </si>
  <si>
    <t>SOLIS SIBAJA SUGEY VIVIANA</t>
  </si>
  <si>
    <t>800660033</t>
  </si>
  <si>
    <t>GRANADOS COREA JOSE AGUSTIN NEON</t>
  </si>
  <si>
    <t>502150060</t>
  </si>
  <si>
    <t>CORONADO VALLEJO JENNY MARIA</t>
  </si>
  <si>
    <t>113280428</t>
  </si>
  <si>
    <t>HERNANDEZ CORDOBA RIGOBERTO JOSE</t>
  </si>
  <si>
    <t>116410130</t>
  </si>
  <si>
    <t>MARROCHI UMAÑA SEBASTIAN</t>
  </si>
  <si>
    <t>109860518</t>
  </si>
  <si>
    <t>SERRANO BUZO LUCY</t>
  </si>
  <si>
    <t>111470971</t>
  </si>
  <si>
    <t>BENAVIDES ESQUIVEL GIANINA EUGENIA</t>
  </si>
  <si>
    <t>115300150</t>
  </si>
  <si>
    <t>SOLANO LEITON WENDY DAYANNA</t>
  </si>
  <si>
    <t>700890353</t>
  </si>
  <si>
    <t>PIZARRO ROJAS MARJORIE DE LOS ANGELES</t>
  </si>
  <si>
    <t>702060706</t>
  </si>
  <si>
    <t>ROJAS BRENES CAROLINA</t>
  </si>
  <si>
    <t>114380961</t>
  </si>
  <si>
    <t>MARIN RIVERA JOSE MARIO</t>
  </si>
  <si>
    <t>113070988</t>
  </si>
  <si>
    <t>MORA CENTENO MARIANA</t>
  </si>
  <si>
    <t>111160854</t>
  </si>
  <si>
    <t>BEJARANO CARVAJAL GERARDO FRANCISCO</t>
  </si>
  <si>
    <t>104161213</t>
  </si>
  <si>
    <t>SOLANO LOPEZ ROLANDO</t>
  </si>
  <si>
    <t>105950484</t>
  </si>
  <si>
    <t>MONGE RODRIGUEZ ALVARO DE LA TRINIDAD</t>
  </si>
  <si>
    <t>112160142</t>
  </si>
  <si>
    <t>CARVAJAL CALVO NIDIA MARIA</t>
  </si>
  <si>
    <t>114610834</t>
  </si>
  <si>
    <t>ARIAS SALAZAR MARY CRUZ</t>
  </si>
  <si>
    <t>402430713</t>
  </si>
  <si>
    <t>AZOFEIFA VASQUEZ STEPHANIE MARIA</t>
  </si>
  <si>
    <t>115540294</t>
  </si>
  <si>
    <t>TREJOS FERNANDEZ KAREN MELISSA</t>
  </si>
  <si>
    <t>113220067</t>
  </si>
  <si>
    <t>ALVAREZ QUIROS LORENA DE LOS ANGELES</t>
  </si>
  <si>
    <t>155808780123</t>
  </si>
  <si>
    <t>MEDINA SALMERON ERICKSON MICHAEL</t>
  </si>
  <si>
    <t>106680834</t>
  </si>
  <si>
    <t>BONILLA CHACON JUAN GUILLERMO</t>
  </si>
  <si>
    <t>303650602</t>
  </si>
  <si>
    <t>NAVARRO MENA LUIS DIEGO</t>
  </si>
  <si>
    <t>304080148</t>
  </si>
  <si>
    <t>QUESADA SEGURA MARCOS VINICIO</t>
  </si>
  <si>
    <t>113810148</t>
  </si>
  <si>
    <t>BONILLA RAMIREZ ALEJANDRO JOSE</t>
  </si>
  <si>
    <t>115790816</t>
  </si>
  <si>
    <t>ROCHA MURILLO RAQUEL VANESSA</t>
  </si>
  <si>
    <t>114700993</t>
  </si>
  <si>
    <t>GUTIERREZ GARRO JOSE ANDRES</t>
  </si>
  <si>
    <t>113500539</t>
  </si>
  <si>
    <t>BRENES RODRIGUEZ PAULA VANESSA</t>
  </si>
  <si>
    <t>205500088</t>
  </si>
  <si>
    <t>CABALLERO CERVANTES JHONNY JESUS</t>
  </si>
  <si>
    <t>115970114</t>
  </si>
  <si>
    <t>GONZALEZ HERNANDEZ JAVIER</t>
  </si>
  <si>
    <t>103921312</t>
  </si>
  <si>
    <t>SALAZAR ROJAS GILBERTO</t>
  </si>
  <si>
    <t>111580196</t>
  </si>
  <si>
    <t>GAMBOA MENDEZ CYNTHIA VANESSA</t>
  </si>
  <si>
    <t>115020761</t>
  </si>
  <si>
    <t>ORTEGA MORA STEVEN RICARDO</t>
  </si>
  <si>
    <t>103280732</t>
  </si>
  <si>
    <t>CASCANTE MORA ARACELLY</t>
  </si>
  <si>
    <t>113660523</t>
  </si>
  <si>
    <t>MORA SIBAJA LUIS GUSTAVO</t>
  </si>
  <si>
    <t>116300471</t>
  </si>
  <si>
    <t>SOLIS VARGAS HELLEN MELISSA</t>
  </si>
  <si>
    <t>115670441</t>
  </si>
  <si>
    <t>GARRO ELIZONDO DAGNI DE LOS ANGELES</t>
  </si>
  <si>
    <t>115700727</t>
  </si>
  <si>
    <t>QUESADA CHACON YEIMY MARIA</t>
  </si>
  <si>
    <t>113330500</t>
  </si>
  <si>
    <t>ARIAS VARGAS MARIA GISELLE</t>
  </si>
  <si>
    <t>604000432</t>
  </si>
  <si>
    <t>SANCHEZ ESPINOZA GEISON CHRISTOPHER</t>
  </si>
  <si>
    <t>114460628</t>
  </si>
  <si>
    <t>SEGURA VIQUEZ RUBEN ARMANDO</t>
  </si>
  <si>
    <t>114550628</t>
  </si>
  <si>
    <t>BRENES UREÑA FLOR IVETH</t>
  </si>
  <si>
    <t>114330947</t>
  </si>
  <si>
    <t>GARCIA MATA LINETH PATRICIA</t>
  </si>
  <si>
    <t>116030173</t>
  </si>
  <si>
    <t>SIBAJA VIQUEZ GLENDA PAOLA</t>
  </si>
  <si>
    <t>113600683</t>
  </si>
  <si>
    <t>SIBAJA ARIAS MARIA SALOME</t>
  </si>
  <si>
    <t>800640495</t>
  </si>
  <si>
    <t>REYES DIAZ SANTIAGO</t>
  </si>
  <si>
    <t>111820420</t>
  </si>
  <si>
    <t>GAMBOA JIMENEZ MARIA ADRIANA</t>
  </si>
  <si>
    <t>115200415</t>
  </si>
  <si>
    <t>SOLANO PICADO CESAR ANTONIO</t>
  </si>
  <si>
    <t>115120388</t>
  </si>
  <si>
    <t>MORA MADRIGAL NANCY SOFIA</t>
  </si>
  <si>
    <t>115110819</t>
  </si>
  <si>
    <t>MADRIGAL VINDAS KATHERINE YAJAIRA</t>
  </si>
  <si>
    <t>104260659</t>
  </si>
  <si>
    <t>AGUERO CORRALES ROSA</t>
  </si>
  <si>
    <t>108210012</t>
  </si>
  <si>
    <t>QUIROS ZUÑIGA ADITA</t>
  </si>
  <si>
    <t>301490091</t>
  </si>
  <si>
    <t>BONILLA MARTINEZ DINORAH</t>
  </si>
  <si>
    <t>113430628</t>
  </si>
  <si>
    <t>ARAYA PORTUGUEZ FLORIBETH</t>
  </si>
  <si>
    <t>601620183</t>
  </si>
  <si>
    <t>PEREZ BERMUDEZ EVELIO DE LOS ANGELES</t>
  </si>
  <si>
    <t>604130538</t>
  </si>
  <si>
    <t>CARRILLO DELGADO KAROLINA TATIANA</t>
  </si>
  <si>
    <t>115750983</t>
  </si>
  <si>
    <t>BARRANTES BOGANTES DARLING PAMELA</t>
  </si>
  <si>
    <t>115580849</t>
  </si>
  <si>
    <t>ROJAS SOLIS ALEJANDRA</t>
  </si>
  <si>
    <t>116280543</t>
  </si>
  <si>
    <t>GARCIA SALAZAR ERICK ANTONIO</t>
  </si>
  <si>
    <t>700720998</t>
  </si>
  <si>
    <t>DE LA O ANGULO ROSA OLIVIA DE LOS ANGELES</t>
  </si>
  <si>
    <t>114020136</t>
  </si>
  <si>
    <t>ARIAS JARA KARLA VANESSA</t>
  </si>
  <si>
    <t>113380823</t>
  </si>
  <si>
    <t>GAMBOA JIMENEZ LUIS FERNANDO</t>
  </si>
  <si>
    <t>109600994</t>
  </si>
  <si>
    <t>RAMIREZ CARRO HENRY EDUARDO</t>
  </si>
  <si>
    <t>112810692</t>
  </si>
  <si>
    <t>CECILIANO GAMBOA ROSITA MARIA</t>
  </si>
  <si>
    <t>114620614</t>
  </si>
  <si>
    <t>DUARTE MONGE SILVIA DE LOS ANGELES</t>
  </si>
  <si>
    <t>112080635</t>
  </si>
  <si>
    <t>BORBON FLORES EVELYN PATRICIA</t>
  </si>
  <si>
    <t>604410535</t>
  </si>
  <si>
    <t>CALDERON RODRIGUEZ MARIA FERNANDA</t>
  </si>
  <si>
    <t>113940709</t>
  </si>
  <si>
    <t>BOZA VARGAS LEONARDO JOSUE</t>
  </si>
  <si>
    <t>202010977</t>
  </si>
  <si>
    <t>QUIROS CALVO RAFAEL ANGEL</t>
  </si>
  <si>
    <t>106810144</t>
  </si>
  <si>
    <t>ACUÑA VEGA ALICIA MAYELA</t>
  </si>
  <si>
    <t>155811069822</t>
  </si>
  <si>
    <t>BRENES CHACON MARIA ELENA</t>
  </si>
  <si>
    <t>115640913</t>
  </si>
  <si>
    <t>MENA LOPEZ JENNIFER ANDREA</t>
  </si>
  <si>
    <t>117060665</t>
  </si>
  <si>
    <t>ROJAS NAVARRO MAURICIO</t>
  </si>
  <si>
    <t>116640669</t>
  </si>
  <si>
    <t>ARGUEDAS CALDERON JOSSETTE KARINA</t>
  </si>
  <si>
    <t>301960300</t>
  </si>
  <si>
    <t>CORDERO VALVERDE MARIA ELISA</t>
  </si>
  <si>
    <t>601510362</t>
  </si>
  <si>
    <t>MORALES JIMENEZ GILBERTO GILBERTO</t>
  </si>
  <si>
    <t>116140261</t>
  </si>
  <si>
    <t>SALAZAR ABARCA ELIAS DANIEL</t>
  </si>
  <si>
    <t>118180696</t>
  </si>
  <si>
    <t>VALVERDE QUESADA ANLLELYN LUCIA</t>
  </si>
  <si>
    <t>114940019</t>
  </si>
  <si>
    <t>ALPIZAR LEON ERROL STEVENS</t>
  </si>
  <si>
    <t>112570913</t>
  </si>
  <si>
    <t>ALPIZAR FERNANDEZ KEREN ANDREA</t>
  </si>
  <si>
    <t>115400568</t>
  </si>
  <si>
    <t>BEITA BERMUDEZ WAINER DANILO</t>
  </si>
  <si>
    <t>109240373</t>
  </si>
  <si>
    <t>GARCIA MENA SHIRLEY MARIA</t>
  </si>
  <si>
    <t>110370616</t>
  </si>
  <si>
    <t>LOPEZ MESEN BERTA LORENA</t>
  </si>
  <si>
    <t>112130470</t>
  </si>
  <si>
    <t>ARAYA QUESADA ALEJANDRA MARIA</t>
  </si>
  <si>
    <t>115390102</t>
  </si>
  <si>
    <t>ARAYA FERNANDEZ MONICA JOHANNA</t>
  </si>
  <si>
    <t>109200734</t>
  </si>
  <si>
    <t>NAVARRO UGALDE CINTHIA VANESSA</t>
  </si>
  <si>
    <t>602970698</t>
  </si>
  <si>
    <t>MORALES UREÑA MARIELOS</t>
  </si>
  <si>
    <t>114010073</t>
  </si>
  <si>
    <t>CHANTO SAENZ KERRY SHARON</t>
  </si>
  <si>
    <t>115400909</t>
  </si>
  <si>
    <t>SIBAJA MONGE SEBASTIAN MARCELO</t>
  </si>
  <si>
    <t>115870302</t>
  </si>
  <si>
    <t>BADILLA MORALES LUIS ANTONIO</t>
  </si>
  <si>
    <t>111630582</t>
  </si>
  <si>
    <t>RIVERA HIDALGO NANCY GABRIELA</t>
  </si>
  <si>
    <t>114070020</t>
  </si>
  <si>
    <t>RAMIREZ UREÑA LISETH DAYANA</t>
  </si>
  <si>
    <t>112990192</t>
  </si>
  <si>
    <t>SANDI ROMAN CINDY STEFANNY</t>
  </si>
  <si>
    <t>112090678</t>
  </si>
  <si>
    <t>MARIN CARVAJAL GIDGET ADRIANA</t>
  </si>
  <si>
    <t>113620489</t>
  </si>
  <si>
    <t>CORRALES QUIROS WENDY DE LOS ANGELES</t>
  </si>
  <si>
    <t>109510917</t>
  </si>
  <si>
    <t>VARGAS ILAMA SILVIA DE LOS ANGELES</t>
  </si>
  <si>
    <t>113000603</t>
  </si>
  <si>
    <t>VALVERDE CHAVES VERONICA LISETH</t>
  </si>
  <si>
    <t>101790046</t>
  </si>
  <si>
    <t>LEON VARGAS MELIDA</t>
  </si>
  <si>
    <t>106240178</t>
  </si>
  <si>
    <t>ALVARADO NARANJO ANA CECILIA</t>
  </si>
  <si>
    <t>104240461</t>
  </si>
  <si>
    <t>MATAMOROS CASCANTE CARMEN MARIA</t>
  </si>
  <si>
    <t>112510837</t>
  </si>
  <si>
    <t>JIMENEZ VARGAS JEIMY SILVANA</t>
  </si>
  <si>
    <t>117080510</t>
  </si>
  <si>
    <t>SALAZAR FALLAS ALEXANDRA JOHANNA</t>
  </si>
  <si>
    <t>115940462</t>
  </si>
  <si>
    <t>GAMBOA ELIZONDO SUSANA</t>
  </si>
  <si>
    <t>113340908</t>
  </si>
  <si>
    <t>VALVERDE PORRAS MAUREEN DEL CARMEN</t>
  </si>
  <si>
    <t>600430396</t>
  </si>
  <si>
    <t>GRANADOS ELIZONDO MARCELA PETRONILA</t>
  </si>
  <si>
    <t>114640467</t>
  </si>
  <si>
    <t>CESPEDES SALAS KATHERINE TATIANA</t>
  </si>
  <si>
    <t>116380520</t>
  </si>
  <si>
    <t>JIMENEZ CHAVES MONICA GABRIELA</t>
  </si>
  <si>
    <t>115300309</t>
  </si>
  <si>
    <t>GAMBOA MATA JOSELYN</t>
  </si>
  <si>
    <t>113180378</t>
  </si>
  <si>
    <t>PORRAS VARGAS TATIANA GABRIELA</t>
  </si>
  <si>
    <t>113670457</t>
  </si>
  <si>
    <t>MENA LOPEZ KATHERINE TATIANA</t>
  </si>
  <si>
    <t>603700229</t>
  </si>
  <si>
    <t>BARQUERO ALVARADO JASON ARTURO</t>
  </si>
  <si>
    <t>115930962</t>
  </si>
  <si>
    <t>FONSECA PORRAS GEISEL MARIA</t>
  </si>
  <si>
    <t>115730980</t>
  </si>
  <si>
    <t>MENDEZ PEREZ FLORINDO JESUS</t>
  </si>
  <si>
    <t>116570689</t>
  </si>
  <si>
    <t>MORALES CASTRO JUNIOR JOSUE</t>
  </si>
  <si>
    <t>112580419</t>
  </si>
  <si>
    <t>GODINEZ QUESADA DAVID JOSE</t>
  </si>
  <si>
    <t>604440315</t>
  </si>
  <si>
    <t>ELIZONDO LEIVA YENDRY JULIANA</t>
  </si>
  <si>
    <t>116140230</t>
  </si>
  <si>
    <t>VALVERDE FONSECA SOFIA DE LOS ANGELES</t>
  </si>
  <si>
    <t>112520706</t>
  </si>
  <si>
    <t>NAVARRO CRUZ DALILA DE JESUS</t>
  </si>
  <si>
    <t>112440091</t>
  </si>
  <si>
    <t>VARGAS CAMPOS LIZBETH MILEIDY</t>
  </si>
  <si>
    <t>114350868</t>
  </si>
  <si>
    <t>MENA ARIAS CINDY TATIANA</t>
  </si>
  <si>
    <t>115480472</t>
  </si>
  <si>
    <t>ARROYO AVALOS MICHAEL ANTONIO</t>
  </si>
  <si>
    <t>602470138</t>
  </si>
  <si>
    <t>PEREIRA VINDAS MAYELA DE LOS ANGELES</t>
  </si>
  <si>
    <t>113480143</t>
  </si>
  <si>
    <t>HIDALGO CHAVES ELIECER</t>
  </si>
  <si>
    <t>602680492</t>
  </si>
  <si>
    <t>PORRAS LOPEZ ANA YISEL</t>
  </si>
  <si>
    <t>117240838</t>
  </si>
  <si>
    <t>QUESADA CALDERON NIKOLE TATIANA</t>
  </si>
  <si>
    <t>112360314</t>
  </si>
  <si>
    <t>ROJAS VINDAS CARLOS LUIS</t>
  </si>
  <si>
    <t>114410433</t>
  </si>
  <si>
    <t>SAENZ VALVERDE GUISELLE GABRIELA</t>
  </si>
  <si>
    <t>109770351</t>
  </si>
  <si>
    <t>VALVERDE VENEGAS LORENA DEL CARMEN</t>
  </si>
  <si>
    <t>117420302</t>
  </si>
  <si>
    <t>UREÑA UMAÑA STEFANNY DAYAN</t>
  </si>
  <si>
    <t>206540293</t>
  </si>
  <si>
    <t>ARAYA RODRIGUEZ RONALD JEFFRY</t>
  </si>
  <si>
    <t>900860305</t>
  </si>
  <si>
    <t>QUINTERO ZAPATA SONIA MARIA</t>
  </si>
  <si>
    <t>503560271</t>
  </si>
  <si>
    <t>ZELAYA MORENO RICARDO</t>
  </si>
  <si>
    <t>111120142</t>
  </si>
  <si>
    <t>CALDERON VEGA JENSSEN ALBERTO</t>
  </si>
  <si>
    <t>114170364</t>
  </si>
  <si>
    <t>SANCHEZ PIEDRA HERALD STEVEN</t>
  </si>
  <si>
    <t>104230670</t>
  </si>
  <si>
    <t>DURAN CARVAJAL ELIDA</t>
  </si>
  <si>
    <t>111510351</t>
  </si>
  <si>
    <t>CALDERON PADILLA DELFO GERARDO</t>
  </si>
  <si>
    <t>115660389</t>
  </si>
  <si>
    <t>VALVERDE HIDALGO JOSELYN MARIA</t>
  </si>
  <si>
    <t>107020490</t>
  </si>
  <si>
    <t>ESQUIVEL BLANCO CARLOS LUIS</t>
  </si>
  <si>
    <t>111460122</t>
  </si>
  <si>
    <t>UREÑA VARGAS MARCELA</t>
  </si>
  <si>
    <t>115020741</t>
  </si>
  <si>
    <t>CAMPOS ZUÑIGA JUAN GABRIEL</t>
  </si>
  <si>
    <t>112540790</t>
  </si>
  <si>
    <t>ZAPATA RIOS LEE ARLEY</t>
  </si>
  <si>
    <t>117220504</t>
  </si>
  <si>
    <t>SEGURA BONILLA JOSELYNN MARIA</t>
  </si>
  <si>
    <t>116370342</t>
  </si>
  <si>
    <t>MORA LEIVA MARCO ANTONIO</t>
  </si>
  <si>
    <t>113980810</t>
  </si>
  <si>
    <t>GARRO CECILIANO DAVID ANTONIO</t>
  </si>
  <si>
    <t>115180537</t>
  </si>
  <si>
    <t>ARIAS GARRO JEAN CARLO</t>
  </si>
  <si>
    <t>114310388</t>
  </si>
  <si>
    <t>JIMENEZ OLIVARES ANGELINE</t>
  </si>
  <si>
    <t>113880751</t>
  </si>
  <si>
    <t>ESQUIVEL JIMENEZ MILENA VANESSA</t>
  </si>
  <si>
    <t>112960937</t>
  </si>
  <si>
    <t>HIDALGO CORDERO NATANAEL</t>
  </si>
  <si>
    <t>107130796</t>
  </si>
  <si>
    <t>ARIAS JIMENEZ YERLIN LICETTE</t>
  </si>
  <si>
    <t>602680949</t>
  </si>
  <si>
    <t>GONZALEZ VILLALTA JESUS ANTONIO</t>
  </si>
  <si>
    <t>115800048</t>
  </si>
  <si>
    <t>QUESADA VIQUEZ KEVIN JOSE</t>
  </si>
  <si>
    <t>105640463</t>
  </si>
  <si>
    <t>FALLAS SEGURA GERARDO VICTOR MANUEL</t>
  </si>
  <si>
    <t>111350330</t>
  </si>
  <si>
    <t>BONILLA JIMENEZ ALLAN</t>
  </si>
  <si>
    <t>602470586</t>
  </si>
  <si>
    <t>BUSTOS ALVAREZ MARIELOS DE LOS ANGELES</t>
  </si>
  <si>
    <t>115260769</t>
  </si>
  <si>
    <t>MATA SALAZAR CINDY KATIANA</t>
  </si>
  <si>
    <t>114550632</t>
  </si>
  <si>
    <t>QUESADA VIQUEZ JOSEPH</t>
  </si>
  <si>
    <t>110080344</t>
  </si>
  <si>
    <t>FONSECA MORA EDUARDO DE JESUS</t>
  </si>
  <si>
    <t>111990021</t>
  </si>
  <si>
    <t>BADILLA ROMERO INGRID VANESSA</t>
  </si>
  <si>
    <t>109420605</t>
  </si>
  <si>
    <t>MORALES DIAZ ADILIA MARIA</t>
  </si>
  <si>
    <t>116980595</t>
  </si>
  <si>
    <t>ARCE DELGADO ROMARIO EMANUEL</t>
  </si>
  <si>
    <t>104640333</t>
  </si>
  <si>
    <t>HIDALGO PICADO CECILIO ANTONIO</t>
  </si>
  <si>
    <t>111350842</t>
  </si>
  <si>
    <t>UMAÑA BARRIENTOS EMILY PATRICIA</t>
  </si>
  <si>
    <t>112480983</t>
  </si>
  <si>
    <t>JIMENEZ PEREZ KATTIA LORENA</t>
  </si>
  <si>
    <t>113650209</t>
  </si>
  <si>
    <t>CAMACHO ZUÑIGA RAUL ALEJANDRO</t>
  </si>
  <si>
    <t>105950552</t>
  </si>
  <si>
    <t>NAVARRO AGUERO MANUEL ULISES</t>
  </si>
  <si>
    <t>117060958</t>
  </si>
  <si>
    <t>NAVARRO ORTEGA MARIA FERNANDA</t>
  </si>
  <si>
    <t>109970093</t>
  </si>
  <si>
    <t>NAVARRO CRUZ SANDRA MARITZA</t>
  </si>
  <si>
    <t>116300190</t>
  </si>
  <si>
    <t>VARGAS ELIZONDO YULIANA DAYANA</t>
  </si>
  <si>
    <t>602300472</t>
  </si>
  <si>
    <t>SANCHEZ GUTIERREZ ANALIETH</t>
  </si>
  <si>
    <t>116190776</t>
  </si>
  <si>
    <t>SALAZAR SEGURA MARIANELA</t>
  </si>
  <si>
    <t>301950707</t>
  </si>
  <si>
    <t>ARAYA ARAYA EDWIN</t>
  </si>
  <si>
    <t>113880920</t>
  </si>
  <si>
    <t>MORA VARGAS MARIA DE LOS ANGELES</t>
  </si>
  <si>
    <t>115490727</t>
  </si>
  <si>
    <t>FALLAS VEGA ERICKA PAOLA</t>
  </si>
  <si>
    <t>113880443</t>
  </si>
  <si>
    <t>CAMPOS FONSECA DAISY DE LA TRINIDAD</t>
  </si>
  <si>
    <t>900480673</t>
  </si>
  <si>
    <t>ARAYA BOLAÑOS RAMON DE JESUS</t>
  </si>
  <si>
    <t>113580577</t>
  </si>
  <si>
    <t>MORA FALLAS DIEGO DE LOS ANGELES</t>
  </si>
  <si>
    <t>115870261</t>
  </si>
  <si>
    <t>RAMIREZ VEGA STEFANNY DE LOS ANGELES</t>
  </si>
  <si>
    <t>114370471</t>
  </si>
  <si>
    <t>CAMPOS OROZCO KARINA MARIA</t>
  </si>
  <si>
    <t>115500364</t>
  </si>
  <si>
    <t>MUÑOZ ELIZONDO JUNIOR GERARDO</t>
  </si>
  <si>
    <t>601820460</t>
  </si>
  <si>
    <t>ROSALES MENDEZ ANGEL FREDIS DE JESUS</t>
  </si>
  <si>
    <t>114340700</t>
  </si>
  <si>
    <t>MURILLO NARANJO YEFRY FABIAN</t>
  </si>
  <si>
    <t>115580069</t>
  </si>
  <si>
    <t>BRENES ORTIZ ANTHONY AARON</t>
  </si>
  <si>
    <t>115260525</t>
  </si>
  <si>
    <t>UMAÑA QUIROS MARIANA DEL CARMEN</t>
  </si>
  <si>
    <t>115250951</t>
  </si>
  <si>
    <t>GRANADOS RAMIREZ DAYANA MARIA</t>
  </si>
  <si>
    <t>113650717</t>
  </si>
  <si>
    <t>ORTIZ VALVERDE KEILYN ANDREA</t>
  </si>
  <si>
    <t>900890765</t>
  </si>
  <si>
    <t>CHACON MENA OSCAR ARTURO</t>
  </si>
  <si>
    <t>600630678</t>
  </si>
  <si>
    <t>ORTIZ GARBANZO BERNARDA AURISTELA</t>
  </si>
  <si>
    <t>115200430</t>
  </si>
  <si>
    <t>ALVARADO GARRO KARLA MARIA</t>
  </si>
  <si>
    <t>108650446</t>
  </si>
  <si>
    <t>MORA BADILLA LUIS ANGEL</t>
  </si>
  <si>
    <t>112920754</t>
  </si>
  <si>
    <t>ALEMAN MONTES GINNETTE AMELIA</t>
  </si>
  <si>
    <t>116990495</t>
  </si>
  <si>
    <t>MONTERO ZUÑIGA IVAN ANDREY</t>
  </si>
  <si>
    <t>112570064</t>
  </si>
  <si>
    <t>DELGADO SOLIS EMMANUEL JESUS</t>
  </si>
  <si>
    <t>114350384</t>
  </si>
  <si>
    <t>ARIAS SOLANO CHALVER SAMUEL</t>
  </si>
  <si>
    <t>601070223</t>
  </si>
  <si>
    <t>SANDI PORRAS FEDERICO BERNARDO</t>
  </si>
  <si>
    <t>111760260</t>
  </si>
  <si>
    <t>QUIROS GARRO MARIA DE LOS ANGELES</t>
  </si>
  <si>
    <t>115140991</t>
  </si>
  <si>
    <t>JIMENEZ SANCHEZ JUANA TATIANA</t>
  </si>
  <si>
    <t>112030669</t>
  </si>
  <si>
    <t>CAMACHO SANDI MILEIDY DE LOS ANGELES</t>
  </si>
  <si>
    <t>702190711</t>
  </si>
  <si>
    <t>CORDERO HIDALGO SEIDY</t>
  </si>
  <si>
    <t>115790613</t>
  </si>
  <si>
    <t>MENDEZ MUÑOZ KARLA DAYANA</t>
  </si>
  <si>
    <t>603940818</t>
  </si>
  <si>
    <t>VARELA FERNANDEZ ALEXANDER</t>
  </si>
  <si>
    <t>106240118</t>
  </si>
  <si>
    <t>JIMENEZ NAVARRO ALEXIS GERARDO</t>
  </si>
  <si>
    <t>114260641</t>
  </si>
  <si>
    <t>SANCHEZ CUBILLO KATHERINE CAROLINA</t>
  </si>
  <si>
    <t>115630553</t>
  </si>
  <si>
    <t>CHACON GARRO WENDOLYN ANDREA</t>
  </si>
  <si>
    <t>115070319</t>
  </si>
  <si>
    <t>MORERA LEIVA KENNETH JOHAN</t>
  </si>
  <si>
    <t>115630121</t>
  </si>
  <si>
    <t>FALLAS MORA ANDREA ISABEL</t>
  </si>
  <si>
    <t>603890733</t>
  </si>
  <si>
    <t>ANCHIA ELIZONDO ANDREINA</t>
  </si>
  <si>
    <t>102850940</t>
  </si>
  <si>
    <t>PICADO CASTILLO RAMON</t>
  </si>
  <si>
    <t>111080976</t>
  </si>
  <si>
    <t>RODRIGUEZ GONZALEZ MAYLITH</t>
  </si>
  <si>
    <t>603260053</t>
  </si>
  <si>
    <t>ARIAS MENDEZ KAREN GABRIELA</t>
  </si>
  <si>
    <t>112270866</t>
  </si>
  <si>
    <t>QUESADA BLANCO ELVIS BENJAMIN</t>
  </si>
  <si>
    <t>113190554</t>
  </si>
  <si>
    <t>CUBERO AGUERO DEILYN KATHERINE</t>
  </si>
  <si>
    <t>115250935</t>
  </si>
  <si>
    <t>CALVO QUIROS ANGELO</t>
  </si>
  <si>
    <t>305110496</t>
  </si>
  <si>
    <t>MARTINEZ ALVAREZ MARIA JOSE</t>
  </si>
  <si>
    <t>702360475</t>
  </si>
  <si>
    <t>AGUERO DELGADO ALEXANDER</t>
  </si>
  <si>
    <t>118010003</t>
  </si>
  <si>
    <t>SOLIS MORA LAURA ESMERALDA</t>
  </si>
  <si>
    <t>114760594</t>
  </si>
  <si>
    <t>VARGAS BARRANTES MARIA REBECA</t>
  </si>
  <si>
    <t>113320630</t>
  </si>
  <si>
    <t>UREÑA PORRAS KENNETH</t>
  </si>
  <si>
    <t>114520522</t>
  </si>
  <si>
    <t>ZUÑIGA MATA ANDREY FABIAN</t>
  </si>
  <si>
    <t>113960160</t>
  </si>
  <si>
    <t>VARGAS MURILLO ANDRES SANTIAGO</t>
  </si>
  <si>
    <t>115360482</t>
  </si>
  <si>
    <t>UMAÑA ELIZONDO HELLEN ELENA</t>
  </si>
  <si>
    <t>114180655</t>
  </si>
  <si>
    <t>CARBALLO FLORES KEISY DE LOS ANGELES</t>
  </si>
  <si>
    <t>113960152</t>
  </si>
  <si>
    <t>ARIAS DUARTE STEFANNY YURIANA</t>
  </si>
  <si>
    <t>113690189</t>
  </si>
  <si>
    <t>CASCANTE VASQUEZ LUIS FERNANDO</t>
  </si>
  <si>
    <t>111750052</t>
  </si>
  <si>
    <t>ARIAS DELGADO MARIA YOJAIRA</t>
  </si>
  <si>
    <t>110580412</t>
  </si>
  <si>
    <t>CORDERO LIZANO JOSE FRANCISCO</t>
  </si>
  <si>
    <t>112480953</t>
  </si>
  <si>
    <t>NARANJO MURILLO MILENA</t>
  </si>
  <si>
    <t>110210519</t>
  </si>
  <si>
    <t>CASTRO FERNANDEZ ERICK GERARDO</t>
  </si>
  <si>
    <t>110450999</t>
  </si>
  <si>
    <t>MENA ALVAREZ EDWIN ANTONIO</t>
  </si>
  <si>
    <t>116470698</t>
  </si>
  <si>
    <t>OBANDO GAMBOA ANDREA MARIA</t>
  </si>
  <si>
    <t>112970398</t>
  </si>
  <si>
    <t>CORRALES VARGAS RONALD GERARDO</t>
  </si>
  <si>
    <t>603480330</t>
  </si>
  <si>
    <t>JARA MURILLO ALLAN GERARDO</t>
  </si>
  <si>
    <t>108220792</t>
  </si>
  <si>
    <t>SEGURA FLORES HERNAN EDUARDO</t>
  </si>
  <si>
    <t>116930627</t>
  </si>
  <si>
    <t>RODRIGUEZ FONSECA YANCINY MARISOL</t>
  </si>
  <si>
    <t>114170111</t>
  </si>
  <si>
    <t>SABORIO VALENCIANO EVELYN MARIA</t>
  </si>
  <si>
    <t>104370417</t>
  </si>
  <si>
    <t>NAVARRO ALVARADO CARLOS LUIS</t>
  </si>
  <si>
    <t>115380735</t>
  </si>
  <si>
    <t>BONILLA RIVERA DAVID ANDRES</t>
  </si>
  <si>
    <t>205520272</t>
  </si>
  <si>
    <t>PEREZ VARGAS GIOVANNI ALBERTO</t>
  </si>
  <si>
    <t>702540383</t>
  </si>
  <si>
    <t>MENA AZOFEIFA JEAN CARLO</t>
  </si>
  <si>
    <t>113840108</t>
  </si>
  <si>
    <t>CESPEDES JIMENEZ STEVEN FERNANDO</t>
  </si>
  <si>
    <t>103810994</t>
  </si>
  <si>
    <t>CORRALES JIMENEZ GERARDINA</t>
  </si>
  <si>
    <t>115800928</t>
  </si>
  <si>
    <t>GAMBOA MONTOYA CRISTHOFER ENRIQUE</t>
  </si>
  <si>
    <t>115400586</t>
  </si>
  <si>
    <t>FONSECA JIMENEZ SUSANA MARIA</t>
  </si>
  <si>
    <t>117220891</t>
  </si>
  <si>
    <t>PICADO TORRES BETZABE DE LOS ANGELES</t>
  </si>
  <si>
    <t>116810215</t>
  </si>
  <si>
    <t>ZUÑIGA UREÑA JENNIFER PAOLA</t>
  </si>
  <si>
    <t>117010142</t>
  </si>
  <si>
    <t>MORERA SANCHEZ KEILYN ADRIANA</t>
  </si>
  <si>
    <t>109500113</t>
  </si>
  <si>
    <t>ARROYO SERRANO SEIDY MARLENE</t>
  </si>
  <si>
    <t>114350851</t>
  </si>
  <si>
    <t>SANCHEZ BRENES KAROLYN DAYAN</t>
  </si>
  <si>
    <t>115490104</t>
  </si>
  <si>
    <t>ROJAS ABARCA LISSETH MARIA</t>
  </si>
  <si>
    <t>114490015</t>
  </si>
  <si>
    <t>ABARCA VALVERDE STEFANNY ANDREA</t>
  </si>
  <si>
    <t>110470060</t>
  </si>
  <si>
    <t>CARDENAS CERDAS JENNY MARIA</t>
  </si>
  <si>
    <t>305130664</t>
  </si>
  <si>
    <t>HIDALGO SALAZAR ARACELLY</t>
  </si>
  <si>
    <t>115210107</t>
  </si>
  <si>
    <t>GARRO BADILLA ANTHONY MANUEL</t>
  </si>
  <si>
    <t>114170061</t>
  </si>
  <si>
    <t>ALPIZAR LEON JANSENTH</t>
  </si>
  <si>
    <t>109940739</t>
  </si>
  <si>
    <t>CAMPOS CHAVES SINDY PATRICIA</t>
  </si>
  <si>
    <t>115210715</t>
  </si>
  <si>
    <t>VENEGAS DELGADO ROXANA</t>
  </si>
  <si>
    <t>304510365</t>
  </si>
  <si>
    <t>QUIROS TORRES ANDREA DE LOS ANGELES</t>
  </si>
  <si>
    <t>115030723</t>
  </si>
  <si>
    <t>MORA ARGUEDAS CRISTHIAN IGNACIO</t>
  </si>
  <si>
    <t>102440101</t>
  </si>
  <si>
    <t>LEON PORTUGUEZ ABIGAIL</t>
  </si>
  <si>
    <t>112920860</t>
  </si>
  <si>
    <t>HIDALGO MORA RAFAEL ANDRES</t>
  </si>
  <si>
    <t>113600840</t>
  </si>
  <si>
    <t>ALVAREZ GAMBOA KAREN MARIA</t>
  </si>
  <si>
    <t>117160203</t>
  </si>
  <si>
    <t>FLORES ROJAS ILEANA YARITZA</t>
  </si>
  <si>
    <t>112000301</t>
  </si>
  <si>
    <t>MORA GAMBOA YAJAIRA MARIA</t>
  </si>
  <si>
    <t>111760257</t>
  </si>
  <si>
    <t>MORA VALVERDE CARMEN LIZBETH</t>
  </si>
  <si>
    <t>116420781</t>
  </si>
  <si>
    <t>FLORES LOPEZ DALILA MARIA</t>
  </si>
  <si>
    <t>116970656</t>
  </si>
  <si>
    <t>ELIZONDO MORA EVELYN VANESSA</t>
  </si>
  <si>
    <t>115260761</t>
  </si>
  <si>
    <t>ALTAMIRANO MENA BAUDILIO ALEJANDRO</t>
  </si>
  <si>
    <t>117640889</t>
  </si>
  <si>
    <t>QUIROS FONSECA MAILYN YALILE</t>
  </si>
  <si>
    <t>113800580</t>
  </si>
  <si>
    <t>RETANA BADILLA ANDRES MARIANO</t>
  </si>
  <si>
    <t>104310946</t>
  </si>
  <si>
    <t>MORA BONILLA BRAULIO</t>
  </si>
  <si>
    <t>115820670</t>
  </si>
  <si>
    <t>AMADOR BERMUDEZ MONICA IVETH</t>
  </si>
  <si>
    <t>116260957</t>
  </si>
  <si>
    <t>ALTAMIRANO SANDI MARIA YAILYN</t>
  </si>
  <si>
    <t>305080402</t>
  </si>
  <si>
    <t>CESPEDES ROJAS ANA CECILIA</t>
  </si>
  <si>
    <t>115870294</t>
  </si>
  <si>
    <t>MORA BEJARANO MARIA ESTHER</t>
  </si>
  <si>
    <t>111610365</t>
  </si>
  <si>
    <t>PORRAS MONGE ADRIANA VANESSA</t>
  </si>
  <si>
    <t>111220911</t>
  </si>
  <si>
    <t>AMADOR BERMUDEZ ERIKA DE LOS ANGELES</t>
  </si>
  <si>
    <t>113900229</t>
  </si>
  <si>
    <t>QUESADA BADILLA ALEJANDRO</t>
  </si>
  <si>
    <t>115280817</t>
  </si>
  <si>
    <t>AMADOR CAMPOS MARCO TULIO</t>
  </si>
  <si>
    <t>203920540</t>
  </si>
  <si>
    <t>AGUILAR CORRALES FRANCISCO ORLANDO</t>
  </si>
  <si>
    <t>106950585</t>
  </si>
  <si>
    <t>LOPEZ SALAZAR MARTINA</t>
  </si>
  <si>
    <t>113040791</t>
  </si>
  <si>
    <t>RIVERA ARAYA LUIS LEONARDO</t>
  </si>
  <si>
    <t>103910282</t>
  </si>
  <si>
    <t>MARTINEZ HERNANDEZ CARLOS LUIS</t>
  </si>
  <si>
    <t>104930926</t>
  </si>
  <si>
    <t>CHACON VARGAS DELIA MARIA</t>
  </si>
  <si>
    <t>304390904</t>
  </si>
  <si>
    <t>GARCIA VALVERDE MARIA AUXILIADORA</t>
  </si>
  <si>
    <t>304600337</t>
  </si>
  <si>
    <t>VALVERDE VALVERDE JOSUE DANIEL</t>
  </si>
  <si>
    <t>114160882</t>
  </si>
  <si>
    <t>SEGURA ORTIZ MARIA ESTHER</t>
  </si>
  <si>
    <t>604410879</t>
  </si>
  <si>
    <t>PIEDRA PRADO KEINER ALBERTO</t>
  </si>
  <si>
    <t>106960960</t>
  </si>
  <si>
    <t>GAMBOA CORDERO RAFAEL ANGEL</t>
  </si>
  <si>
    <t>207020943</t>
  </si>
  <si>
    <t>PEREZ BADILLA KIMBERLY PAMELA</t>
  </si>
  <si>
    <t>503740393</t>
  </si>
  <si>
    <t>GARCIA GUILLEN JUAN JOSE</t>
  </si>
  <si>
    <t>207610252</t>
  </si>
  <si>
    <t>DELGADO LOPEZ DANIEL ALEJANDRO</t>
  </si>
  <si>
    <t>111490750</t>
  </si>
  <si>
    <t>BARBOZA SOLIS ANA PATRICIA</t>
  </si>
  <si>
    <t>503820936</t>
  </si>
  <si>
    <t>GOMEZ PERALTA PAOLA DE LOS ANGELES</t>
  </si>
  <si>
    <t>114480779</t>
  </si>
  <si>
    <t>GUIDO AGUILAR NATALIA MARIA</t>
  </si>
  <si>
    <t>205220290</t>
  </si>
  <si>
    <t>SEGURA RODRIGUEZ GUISELLE DEL CARMEN</t>
  </si>
  <si>
    <t>116360868</t>
  </si>
  <si>
    <t>ROJAS SANCHEZ VERONICA</t>
  </si>
  <si>
    <t>207360004</t>
  </si>
  <si>
    <t>ORTIZ BENAVIDES DIEGO JOSE</t>
  </si>
  <si>
    <t>206600356</t>
  </si>
  <si>
    <t>BERROCAL SANCHEZ GERMAN ALONSO</t>
  </si>
  <si>
    <t>206980700</t>
  </si>
  <si>
    <t>CASTILLO HERRERA ELIOT JOSIAS</t>
  </si>
  <si>
    <t>206550603</t>
  </si>
  <si>
    <t>SALAZAR ROJAS KAREN VIVIANA</t>
  </si>
  <si>
    <t>204350759</t>
  </si>
  <si>
    <t>SIBAJA ARROYO SANDRA PATRICIA</t>
  </si>
  <si>
    <t>207290641</t>
  </si>
  <si>
    <t>LEDEZMA ROJAS BRANDON IDAINYER</t>
  </si>
  <si>
    <t>503840586</t>
  </si>
  <si>
    <t>MARTINEZ SANCHEZ KEVIN DE JESUS</t>
  </si>
  <si>
    <t>208030347</t>
  </si>
  <si>
    <t>HERNANDEZ ROJAS RONALD ALFREDO</t>
  </si>
  <si>
    <t>206170985</t>
  </si>
  <si>
    <t>ARROYO OREAMUNO MARIA ELIZABETH</t>
  </si>
  <si>
    <t>205890243</t>
  </si>
  <si>
    <t>ARROYO OREAMUNO YORLENI MARCELA</t>
  </si>
  <si>
    <t>205290380</t>
  </si>
  <si>
    <t>ARGUEDAS ARGUEDAS IVAN GEOVANNI</t>
  </si>
  <si>
    <t>503810056</t>
  </si>
  <si>
    <t>RIVERA GUIDO ANIBAL FRANCISCO</t>
  </si>
  <si>
    <t>113920066</t>
  </si>
  <si>
    <t>GONZALEZ ALFARO CHRISTIAN ALBERTO</t>
  </si>
  <si>
    <t>206980642</t>
  </si>
  <si>
    <t>ARROYO MORA ELIZETH MARIA</t>
  </si>
  <si>
    <t>207320646</t>
  </si>
  <si>
    <t>BASTOS ROJAS GERELIN FRANCINI</t>
  </si>
  <si>
    <t>207680801</t>
  </si>
  <si>
    <t>ALFARO HONDOY FREEDMAN</t>
  </si>
  <si>
    <t>801060843</t>
  </si>
  <si>
    <t>MONCADA BERRIOS TATIANA MELISSA</t>
  </si>
  <si>
    <t>116250654</t>
  </si>
  <si>
    <t>CHAVES MORA CARLOS LUIS</t>
  </si>
  <si>
    <t>401980722</t>
  </si>
  <si>
    <t>SANCHEZ CESPEDES WENDER ANDREY</t>
  </si>
  <si>
    <t>186201583929</t>
  </si>
  <si>
    <t>DIAZ BARRERA ALEXYS DE JESUS</t>
  </si>
  <si>
    <t>304800965</t>
  </si>
  <si>
    <t>TREJOS ZUÑIGA DAYANNA MARIA</t>
  </si>
  <si>
    <t>604390106</t>
  </si>
  <si>
    <t>GARITA VARGAS CARLOS ANDREY</t>
  </si>
  <si>
    <t>115800236</t>
  </si>
  <si>
    <t>JIMENEZ VALERIN ANGIE MARCELA</t>
  </si>
  <si>
    <t>111550977</t>
  </si>
  <si>
    <t>RIVERA VILLALOBOS JOSE FRANCISCO</t>
  </si>
  <si>
    <t>800880089</t>
  </si>
  <si>
    <t>PEREZ RIVAS ELIESER FILEMON</t>
  </si>
  <si>
    <t>115180032</t>
  </si>
  <si>
    <t>SEGURA CHAVES MIRIANY</t>
  </si>
  <si>
    <t>115950912</t>
  </si>
  <si>
    <t>MORA RODRIGUEZ ROBERTO ABEL</t>
  </si>
  <si>
    <t>603470552</t>
  </si>
  <si>
    <t>SANDOVAL PANIAGUA HEILYN YORLENNY</t>
  </si>
  <si>
    <t>206430212</t>
  </si>
  <si>
    <t>RUIZ RODRIGUEZ VIVIANA PATRICIA</t>
  </si>
  <si>
    <t>205740648</t>
  </si>
  <si>
    <t>ARAYA CHACON CINDY TATIANA</t>
  </si>
  <si>
    <t>402450216</t>
  </si>
  <si>
    <t>ROJAS SEQUEIRA VALERIA DE LOS ANGELES</t>
  </si>
  <si>
    <t>502880947</t>
  </si>
  <si>
    <t>QUESADA LOPEZ DURMAN GEOVANNY</t>
  </si>
  <si>
    <t>602870934</t>
  </si>
  <si>
    <t>FLORES MARTINEZ ARLETTE DE LOS ANGELES</t>
  </si>
  <si>
    <t>205000599</t>
  </si>
  <si>
    <t>ARTAVIA FERNANDEZ MARIA AZUCENA</t>
  </si>
  <si>
    <t>801240189</t>
  </si>
  <si>
    <t>BRENES ROMERO JOSE LEONEL</t>
  </si>
  <si>
    <t>207050533</t>
  </si>
  <si>
    <t>ALVAREZ MURILLO YEISON JOSUE</t>
  </si>
  <si>
    <t>112860536</t>
  </si>
  <si>
    <t>GOMEZ DIAZ EMILCE FELIPA</t>
  </si>
  <si>
    <t>205470764</t>
  </si>
  <si>
    <t>PARRA CAMBRONERO CARLOS LUIS</t>
  </si>
  <si>
    <t>603070288</t>
  </si>
  <si>
    <t>ORTIZ SOLANO ADILIA VANESSA</t>
  </si>
  <si>
    <t>205510630</t>
  </si>
  <si>
    <t>ELIZONDO YOUNG JESSICA MARIA</t>
  </si>
  <si>
    <t>503220271</t>
  </si>
  <si>
    <t>SEGNINI ARIAS LUIS DIEGO</t>
  </si>
  <si>
    <t>603690159</t>
  </si>
  <si>
    <t>ROJAS VILLEGAS HAZEL JOHANA</t>
  </si>
  <si>
    <t>701920072</t>
  </si>
  <si>
    <t>ALCAZAR FERNANDEZ JOSUE ULISES</t>
  </si>
  <si>
    <t>206900018</t>
  </si>
  <si>
    <t>NUÑEZ VELASQUEZ MARCOS JOSUE</t>
  </si>
  <si>
    <t>205960803</t>
  </si>
  <si>
    <t>CORDERO FERNANDEZ YARITT MARIA</t>
  </si>
  <si>
    <t>155809969923</t>
  </si>
  <si>
    <t>BARRERA FLORES MANUEL</t>
  </si>
  <si>
    <t>205180106</t>
  </si>
  <si>
    <t>FERRETO FERNANDEZ YADIRA MARIA</t>
  </si>
  <si>
    <t>206270490</t>
  </si>
  <si>
    <t>ZUÑIGA MORALES MAURY TATIANA</t>
  </si>
  <si>
    <t>207220714</t>
  </si>
  <si>
    <t>MONTERO OROZCO MARIA REBECA</t>
  </si>
  <si>
    <t>207180561</t>
  </si>
  <si>
    <t>PEREZ RODRIGUEZ MAURICIO</t>
  </si>
  <si>
    <t>602750324</t>
  </si>
  <si>
    <t>RAMOS QUESADA HAZEL VERONICA</t>
  </si>
  <si>
    <t>207680381</t>
  </si>
  <si>
    <t>VASQUEZ ARTAVIA MIGUEL ANGEL</t>
  </si>
  <si>
    <t>702530610</t>
  </si>
  <si>
    <t>RUIZ HERRERA JOSELIN</t>
  </si>
  <si>
    <t>602820420</t>
  </si>
  <si>
    <t>TREJOS BRENES GUSTAVO ADOLFO</t>
  </si>
  <si>
    <t>801340070</t>
  </si>
  <si>
    <t>MORAN GAITAN YURY ANTONY</t>
  </si>
  <si>
    <t>206480713</t>
  </si>
  <si>
    <t>ROJAS ANGULO MASSIEL MARIA</t>
  </si>
  <si>
    <t>202810157</t>
  </si>
  <si>
    <t>VIQUEZ GONZALEZ NAPOLEON</t>
  </si>
  <si>
    <t>207010343</t>
  </si>
  <si>
    <t>ARIAS ROSALES JOSE WILBERT</t>
  </si>
  <si>
    <t>305300633</t>
  </si>
  <si>
    <t>GONZALEZ UBEDA GREIVIN ANTONIO</t>
  </si>
  <si>
    <t>202350603</t>
  </si>
  <si>
    <t>ESQUIVEL VEGA EFRAIN</t>
  </si>
  <si>
    <t>602140977</t>
  </si>
  <si>
    <t>RODRIGUEZ ARAYA ENEIDA</t>
  </si>
  <si>
    <t>206350541</t>
  </si>
  <si>
    <t>CHAVES LOBO EVANGELIO EMANUEL</t>
  </si>
  <si>
    <t>205790120</t>
  </si>
  <si>
    <t>CASTILLO CASTILLO MARIA DEL ROCIO</t>
  </si>
  <si>
    <t>114200190</t>
  </si>
  <si>
    <t>JIMENEZ CARRILLO ANDRES EMILIO</t>
  </si>
  <si>
    <t>502970643</t>
  </si>
  <si>
    <t>GUTIERREZ ROSALES QUENGNER</t>
  </si>
  <si>
    <t>116270968</t>
  </si>
  <si>
    <t>CASTRO QUESADA ANTONIO JOSE</t>
  </si>
  <si>
    <t>205870350</t>
  </si>
  <si>
    <t>MONTERO OROZCO FABIO IVAN</t>
  </si>
  <si>
    <t>206550817</t>
  </si>
  <si>
    <t>OROZCO ALFARO JENNIFER</t>
  </si>
  <si>
    <t>502880682</t>
  </si>
  <si>
    <t>SEQUEIRA RAMIREZ BLANCA EDITH</t>
  </si>
  <si>
    <t>603930724</t>
  </si>
  <si>
    <t>CAMPOS SANCHO DEYVID ANDRES</t>
  </si>
  <si>
    <t>206380464</t>
  </si>
  <si>
    <t>MORERA VASQUEZ KEVIN ALONSO</t>
  </si>
  <si>
    <t>206760971</t>
  </si>
  <si>
    <t>CHIANG VALVERDE YUSELIN</t>
  </si>
  <si>
    <t>207280920</t>
  </si>
  <si>
    <t>BARRANTES MURILLO YERLIN GABRIELA</t>
  </si>
  <si>
    <t>155817368313</t>
  </si>
  <si>
    <t>MOLINA CRUZ AYDA MARINA</t>
  </si>
  <si>
    <t>207330653</t>
  </si>
  <si>
    <t>PEREZ CORDERO ANA CAROLINA</t>
  </si>
  <si>
    <t>207780079</t>
  </si>
  <si>
    <t>CHAVES JIMENEZ SUREYLIN PAMELA</t>
  </si>
  <si>
    <t>401770005</t>
  </si>
  <si>
    <t>GRANADOS ALVARADO ALEXANDER GERARDO</t>
  </si>
  <si>
    <t>207380954</t>
  </si>
  <si>
    <t>ANGULO GONZALEZ PRISCILA MARIA</t>
  </si>
  <si>
    <t>112720386</t>
  </si>
  <si>
    <t>FLORES HERNANDEZ AURELIANO JOSE</t>
  </si>
  <si>
    <t>112390533</t>
  </si>
  <si>
    <t>MONGE CHAVARRIA ESTEBAN DE JESUS</t>
  </si>
  <si>
    <t>208110062</t>
  </si>
  <si>
    <t>MARTINEZ BADILLA ANA LUISA</t>
  </si>
  <si>
    <t>603390340</t>
  </si>
  <si>
    <t>CALDERON MESEN CARLOS ALBERTO</t>
  </si>
  <si>
    <t>202820585</t>
  </si>
  <si>
    <t>CASTRO CASTRO ALEXIS</t>
  </si>
  <si>
    <t>114190698</t>
  </si>
  <si>
    <t>HIDALGO ARIAS ESTEFANIA DEL CARMEN</t>
  </si>
  <si>
    <t>503930145</t>
  </si>
  <si>
    <t>SANCHEZ BARRANTES YARIELA</t>
  </si>
  <si>
    <t>207020691</t>
  </si>
  <si>
    <t>VARGAS VARGAS JESI YASDANI</t>
  </si>
  <si>
    <t>206610930</t>
  </si>
  <si>
    <t>VEGA MIRANDA ANDREINA</t>
  </si>
  <si>
    <t>205770227</t>
  </si>
  <si>
    <t>RODRIGUEZ RODRIGUEZ LUIS GERARDO</t>
  </si>
  <si>
    <t>207400609</t>
  </si>
  <si>
    <t>SALAS SOLIS BRENDA MARIA</t>
  </si>
  <si>
    <t>205780788</t>
  </si>
  <si>
    <t>RAMOS ULATE ELIZABETH</t>
  </si>
  <si>
    <t>206170885</t>
  </si>
  <si>
    <t>ALPIZAR VARGAS WILSON GERARDO</t>
  </si>
  <si>
    <t>202831087</t>
  </si>
  <si>
    <t>SANDOVAL ROJAS BELLANIRA</t>
  </si>
  <si>
    <t>207220555</t>
  </si>
  <si>
    <t>GRANADOS CHAVES YIRLENNY MARIA</t>
  </si>
  <si>
    <t>207680702</t>
  </si>
  <si>
    <t>SOLORZANO QUESADA ARMANDO JOSE</t>
  </si>
  <si>
    <t>205580795</t>
  </si>
  <si>
    <t>RAMIREZ SOTO YENDRY NOREY</t>
  </si>
  <si>
    <t>207000639</t>
  </si>
  <si>
    <t>ALVARADO ROJAS ALEJANDRO ANTONIO</t>
  </si>
  <si>
    <t>604320425</t>
  </si>
  <si>
    <t>CASTILLO SCHUTT JOSEPH DAVID</t>
  </si>
  <si>
    <t>206590019</t>
  </si>
  <si>
    <t>OVIEDO ARIAS CARLOS ANDRES</t>
  </si>
  <si>
    <t>205650142</t>
  </si>
  <si>
    <t>MARIN GRANADOS YENSON GERARDO</t>
  </si>
  <si>
    <t>206260536</t>
  </si>
  <si>
    <t>HIDALGO RODRIGUEZ EVELYN</t>
  </si>
  <si>
    <t>202690157</t>
  </si>
  <si>
    <t>CESPEDES CRUZ MARIA MERCEDES</t>
  </si>
  <si>
    <t>503540132</t>
  </si>
  <si>
    <t>VARGAS NICUNDANO ROBERTO CARLOS</t>
  </si>
  <si>
    <t>204470419</t>
  </si>
  <si>
    <t>VEGA ROJAS MARY BELLA</t>
  </si>
  <si>
    <t>205940704</t>
  </si>
  <si>
    <t>BOLAÑOS CALVO OSVALDO JOSE</t>
  </si>
  <si>
    <t>206870288</t>
  </si>
  <si>
    <t>RODRIGUEZ SALAS JOSE FRANCISCO</t>
  </si>
  <si>
    <t>155805866625</t>
  </si>
  <si>
    <t>PADILLA DIAZ JOSE SANTOS</t>
  </si>
  <si>
    <t>155816423018</t>
  </si>
  <si>
    <t>GARCIA HERNANDEZ ROGER</t>
  </si>
  <si>
    <t>207760525</t>
  </si>
  <si>
    <t>CARRANZA RODRIGUEZ ADRIANA</t>
  </si>
  <si>
    <t>207220198</t>
  </si>
  <si>
    <t>RODRIGUEZ ARAYA WILLIAM STEVEN</t>
  </si>
  <si>
    <t>155820287628</t>
  </si>
  <si>
    <t>MEJIA OROZCO ERMINIA JESUS</t>
  </si>
  <si>
    <t>206890606</t>
  </si>
  <si>
    <t>RAMIREZ FERNANDEZ ADRIAN ANTONIO</t>
  </si>
  <si>
    <t>155806715817</t>
  </si>
  <si>
    <t>ACUÑA BENAVIDES MARIA DEL SOCORRO</t>
  </si>
  <si>
    <t>207070857</t>
  </si>
  <si>
    <t>CHACON DURAN DAYANA MILIXA</t>
  </si>
  <si>
    <t>206340612</t>
  </si>
  <si>
    <t>VARGAS ARRIETA ERICKA</t>
  </si>
  <si>
    <t>207560280</t>
  </si>
  <si>
    <t>CASTRO ALPIZAR ANGIE GLORIANA</t>
  </si>
  <si>
    <t>207380559</t>
  </si>
  <si>
    <t>ALFARO VASQUEZ SILVIA MARIA</t>
  </si>
  <si>
    <t>204990605</t>
  </si>
  <si>
    <t>PEREZ SANDOVAL DICSI GRICEL</t>
  </si>
  <si>
    <t>206720995</t>
  </si>
  <si>
    <t>JIMENEZ RODRIGUEZ KAROL DE LOS ANGELES</t>
  </si>
  <si>
    <t>206900717</t>
  </si>
  <si>
    <t>ALVARADO ACOSTA MARIBEL</t>
  </si>
  <si>
    <t>208010326</t>
  </si>
  <si>
    <t>BOLAÑOS AVILA DAYANA</t>
  </si>
  <si>
    <t>206940826</t>
  </si>
  <si>
    <t>ARGUELLO ARAYA KAREN VANESSA</t>
  </si>
  <si>
    <t>205740858</t>
  </si>
  <si>
    <t>CAMBRONERO RODRIGUEZ JOSE VINICIO</t>
  </si>
  <si>
    <t>206910582</t>
  </si>
  <si>
    <t>AVILA RAMIREZ JUAN LUIS</t>
  </si>
  <si>
    <t>155808779129</t>
  </si>
  <si>
    <t>DAVILA ACUÑA YOCELIN DE LO ANGELES</t>
  </si>
  <si>
    <t>207140555</t>
  </si>
  <si>
    <t>SERRANO ROJAS MARIANELA</t>
  </si>
  <si>
    <t>207310800</t>
  </si>
  <si>
    <t>CHAVES CORDOBA ELENA MARIA</t>
  </si>
  <si>
    <t>801270654</t>
  </si>
  <si>
    <t>MEJIA DAVILA ELSA CRISTINA</t>
  </si>
  <si>
    <t>206620893</t>
  </si>
  <si>
    <t>ARAYA PORRAS ADONIS GERARDO</t>
  </si>
  <si>
    <t>206410945</t>
  </si>
  <si>
    <t>ARRIETA RODRIGUEZ MARCO DAVID</t>
  </si>
  <si>
    <t>201930393</t>
  </si>
  <si>
    <t>BARRANTES MONTERO EDGAR</t>
  </si>
  <si>
    <t>111810405</t>
  </si>
  <si>
    <t>SOTO BOGANTES CINTHIA</t>
  </si>
  <si>
    <t>109790448</t>
  </si>
  <si>
    <t>MORA MORA WAGNER</t>
  </si>
  <si>
    <t>600520943</t>
  </si>
  <si>
    <t>ROJAS QUIROS ROBERTINO DE JESUS</t>
  </si>
  <si>
    <t>204120886</t>
  </si>
  <si>
    <t>PORRAS OROZCO JUAN RAFAEL VICTORIN</t>
  </si>
  <si>
    <t>204090392</t>
  </si>
  <si>
    <t>LARA LIZANO ROXANA DEL CARMEN</t>
  </si>
  <si>
    <t>206630726</t>
  </si>
  <si>
    <t>SOLANO LAZO ANA GABRIELA</t>
  </si>
  <si>
    <t>205670225</t>
  </si>
  <si>
    <t>OVIEDO ALFARO KATTIA MARCELA</t>
  </si>
  <si>
    <t>206620480</t>
  </si>
  <si>
    <t>ALVARADO PORRAS JULIO ALBERTO</t>
  </si>
  <si>
    <t>206500391</t>
  </si>
  <si>
    <t>OVIEDO ALFARO CARLOS MARIO</t>
  </si>
  <si>
    <t>503590090</t>
  </si>
  <si>
    <t>RAUDES ORTIZ JULIO CESAR</t>
  </si>
  <si>
    <t>205560568</t>
  </si>
  <si>
    <t>HIDALGO MEJIA ROSIBEL</t>
  </si>
  <si>
    <t>205790982</t>
  </si>
  <si>
    <t>CASCANTE OVIEDO ALVARO RODOLFO</t>
  </si>
  <si>
    <t>207620497</t>
  </si>
  <si>
    <t>OVARES ARAYA STEVEN JOSUE</t>
  </si>
  <si>
    <t>155823168619</t>
  </si>
  <si>
    <t>REYES ROMERO ERIKA TATIANA</t>
  </si>
  <si>
    <t>204970174</t>
  </si>
  <si>
    <t>CAMPOS SANCHEZ MARTA ROSA</t>
  </si>
  <si>
    <t>207030131</t>
  </si>
  <si>
    <t>SEGURA PORRAS JOSE ANTONIO</t>
  </si>
  <si>
    <t>207260789</t>
  </si>
  <si>
    <t>SALAZAR UGALDE ESTEFANY DE LOS ANGELES</t>
  </si>
  <si>
    <t>701270734</t>
  </si>
  <si>
    <t>OVARES ALVARADO RANDAL ANTONIO</t>
  </si>
  <si>
    <t>207370673</t>
  </si>
  <si>
    <t>GOMEZ GOMEZ JOSE ANDRES</t>
  </si>
  <si>
    <t>114730071</t>
  </si>
  <si>
    <t>RODRIGUEZ HIDALGO DAVID BERNAL</t>
  </si>
  <si>
    <t>114090844</t>
  </si>
  <si>
    <t>VASQUEZ STELLER ORLANDO DAVID</t>
  </si>
  <si>
    <t>204400191</t>
  </si>
  <si>
    <t>RODRIGUEZ ALVARADO GERARDO RAFAEL DEL CARMEN</t>
  </si>
  <si>
    <t>113330501</t>
  </si>
  <si>
    <t>SANCHEZ MEZA ALEX EDUARDO</t>
  </si>
  <si>
    <t>205110763</t>
  </si>
  <si>
    <t>RODRIGUEZ ALFARO YENDRI PATRICIA</t>
  </si>
  <si>
    <t>110900959</t>
  </si>
  <si>
    <t>ARROYO RIVERA GARY JOSE</t>
  </si>
  <si>
    <t>115190186</t>
  </si>
  <si>
    <t>CAMPOS ALFARO NELSON EMILIO</t>
  </si>
  <si>
    <t>800960687</t>
  </si>
  <si>
    <t>BRENES VASQUEZ RUTH DEL SOCORRO</t>
  </si>
  <si>
    <t>155820110523</t>
  </si>
  <si>
    <t>ALFARO GONZALEZ MARISELA DEL SOCORRO</t>
  </si>
  <si>
    <t>207080385</t>
  </si>
  <si>
    <t>ARAYA VENEGAS KIMBERLY JOHANA</t>
  </si>
  <si>
    <t>207280351</t>
  </si>
  <si>
    <t>ALVAREZ SANDOVAL JORGE STWART</t>
  </si>
  <si>
    <t>111940838</t>
  </si>
  <si>
    <t>OVIEDO ALFARO ANA LOURDES</t>
  </si>
  <si>
    <t>206280346</t>
  </si>
  <si>
    <t>DELGADO DESANTI GERALDINE MARIA</t>
  </si>
  <si>
    <t>116530823</t>
  </si>
  <si>
    <t>BRENES CALVO PAOLA MELISSA</t>
  </si>
  <si>
    <t>205200188</t>
  </si>
  <si>
    <t>VALENCIANO ARROYO OSCAR MARIO</t>
  </si>
  <si>
    <t>503260855</t>
  </si>
  <si>
    <t>MORA JIMENEZ SONIA</t>
  </si>
  <si>
    <t>112610461</t>
  </si>
  <si>
    <t>URROZ RIOS ERICK ANDRES</t>
  </si>
  <si>
    <t>206690757</t>
  </si>
  <si>
    <t>DE LA O SALAZAR JESSICA EDITH</t>
  </si>
  <si>
    <t>115960016</t>
  </si>
  <si>
    <t>GUTIERREZ MONTERO BRANDON ANDREY</t>
  </si>
  <si>
    <t>206930040</t>
  </si>
  <si>
    <t>MOLINA MONTERO GEISON ALEXANDER</t>
  </si>
  <si>
    <t>304550180</t>
  </si>
  <si>
    <t>MOLINA MORA LUIS ALEJANDRO</t>
  </si>
  <si>
    <t>206630155</t>
  </si>
  <si>
    <t>SEGURA LORIA JOSSELYN</t>
  </si>
  <si>
    <t>800890003</t>
  </si>
  <si>
    <t>ZAMBRANA ESCORCIA JUAN DIEGO</t>
  </si>
  <si>
    <t>109080973</t>
  </si>
  <si>
    <t>ARAYA MONGE FABIAN JOSE</t>
  </si>
  <si>
    <t>205420695</t>
  </si>
  <si>
    <t>ALVAREZ ARRIETA LEONARDO MANUEL</t>
  </si>
  <si>
    <t>206970476</t>
  </si>
  <si>
    <t>ARROYO CISNERO ANGELO</t>
  </si>
  <si>
    <t>204150076</t>
  </si>
  <si>
    <t>BOLAÑOS ARIAS DAMARIS GERARDINA</t>
  </si>
  <si>
    <t>204090500</t>
  </si>
  <si>
    <t>MEJIAS NAVARRO FRANCISCO ANTONIO</t>
  </si>
  <si>
    <t>155821785411</t>
  </si>
  <si>
    <t>SOBALVARRO REYES RENE ALFREDO</t>
  </si>
  <si>
    <t>701460711</t>
  </si>
  <si>
    <t>ZAMBRANO PEREZ YORLENE DEL CARMEN</t>
  </si>
  <si>
    <t>701890599</t>
  </si>
  <si>
    <t>BARRANTES MORERA BERNON MIGUEL</t>
  </si>
  <si>
    <t>206740883</t>
  </si>
  <si>
    <t>PERALTA BOLAÑOS LISETTE MARIA</t>
  </si>
  <si>
    <t>204810827</t>
  </si>
  <si>
    <t>QUIROS MORA EDUARDO DE JESUS</t>
  </si>
  <si>
    <t>204910150</t>
  </si>
  <si>
    <t>ALVARADO ALVAREZ KATTIA MARIA</t>
  </si>
  <si>
    <t>303920779</t>
  </si>
  <si>
    <t>SANCHEZ ALVARADO FRANCISCO GABRIEL</t>
  </si>
  <si>
    <t>206560446</t>
  </si>
  <si>
    <t>MORA ARAYA ANDREINA MARIA</t>
  </si>
  <si>
    <t>900690531</t>
  </si>
  <si>
    <t>GUERRERO ROJAS DANILO DE LA TRINIDAD</t>
  </si>
  <si>
    <t>155814618102</t>
  </si>
  <si>
    <t>SAENZ GONZALEZ MOISES ANTONIO</t>
  </si>
  <si>
    <t>401450358</t>
  </si>
  <si>
    <t>SOLANO SALAS MARJORIE</t>
  </si>
  <si>
    <t>155807834118</t>
  </si>
  <si>
    <t>VALLE RODRIGUEZ SAMUEL</t>
  </si>
  <si>
    <t>502510245</t>
  </si>
  <si>
    <t>MENDOZA TRAÑAS ANGEL GERARDO</t>
  </si>
  <si>
    <t>503380343</t>
  </si>
  <si>
    <t>LOPEZ VILLARREAL JARIK ESTEBAN</t>
  </si>
  <si>
    <t>206580894</t>
  </si>
  <si>
    <t>CALVO ALVARADO ANDRES EDUARDO</t>
  </si>
  <si>
    <t>207520962</t>
  </si>
  <si>
    <t>AVILA TORRES LEONELA</t>
  </si>
  <si>
    <t>202940238</t>
  </si>
  <si>
    <t>LOPEZ VARGAS OMAR</t>
  </si>
  <si>
    <t>206440157</t>
  </si>
  <si>
    <t>BALLESTERO VARGAS EMANUEL</t>
  </si>
  <si>
    <t>207190982</t>
  </si>
  <si>
    <t>PANIAGUA CASTRO JORGE LUIS</t>
  </si>
  <si>
    <t>402050588</t>
  </si>
  <si>
    <t>MURILLO VARGAS FABIAN EDUARDO</t>
  </si>
  <si>
    <t>207630440</t>
  </si>
  <si>
    <t>MURILLO ALVARADO ARIANA SOFIA</t>
  </si>
  <si>
    <t>702430217</t>
  </si>
  <si>
    <t>BONILLA JIMENEZ ANYELO</t>
  </si>
  <si>
    <t>801110614</t>
  </si>
  <si>
    <t>MUÑOZ REYES ELENA ALEXANDRA</t>
  </si>
  <si>
    <t>114270895</t>
  </si>
  <si>
    <t>MADRIGAL HENRIQUEZ ERICK ALEXANDER</t>
  </si>
  <si>
    <t>501390877</t>
  </si>
  <si>
    <t>BARBOZA SANCHEZ GERARDO EUGENIO DEL SOCORRO</t>
  </si>
  <si>
    <t>111840592</t>
  </si>
  <si>
    <t>CASTRO CAMPOS JUAN GABRIEL</t>
  </si>
  <si>
    <t>207120131</t>
  </si>
  <si>
    <t>PEREZ SOLANO BRENDA LINETH</t>
  </si>
  <si>
    <t>116000458</t>
  </si>
  <si>
    <t>MADRIZ NUÑEZ LAURA PAMELA</t>
  </si>
  <si>
    <t>303570453</t>
  </si>
  <si>
    <t>RODRIGUEZ CESPEDES HENRY</t>
  </si>
  <si>
    <t>113600974</t>
  </si>
  <si>
    <t>GUILLEN BADILLA GERMAN STEVE</t>
  </si>
  <si>
    <t>206450745</t>
  </si>
  <si>
    <t>HIDALGO HIDALGO DAVID ALBINO</t>
  </si>
  <si>
    <t>206210922</t>
  </si>
  <si>
    <t>ARIAS ARAYA CARLOS IVAN</t>
  </si>
  <si>
    <t>207400639</t>
  </si>
  <si>
    <t>SALAS ROJAS LUIS ALEJANDRO</t>
  </si>
  <si>
    <t>207970993</t>
  </si>
  <si>
    <t>LORIA ROJAS EMILY DANIELA</t>
  </si>
  <si>
    <t>206540356</t>
  </si>
  <si>
    <t>BOGANTES MURILLO LUZ MERY</t>
  </si>
  <si>
    <t>207000234</t>
  </si>
  <si>
    <t>CRUZ GONZALEZ ANGIE PAOLA</t>
  </si>
  <si>
    <t>206760664</t>
  </si>
  <si>
    <t>RODRIGUEZ VALERIO CESAR EDUARDO</t>
  </si>
  <si>
    <t>206240722</t>
  </si>
  <si>
    <t>PORRAS BARQUERO ERICK</t>
  </si>
  <si>
    <t>503100840</t>
  </si>
  <si>
    <t>SALAZAR SALAZAR FROILAN DE LOS ANGELES</t>
  </si>
  <si>
    <t>603820814</t>
  </si>
  <si>
    <t>ALVARADO MADRIGAL NATALIA DE LOS ANGELES</t>
  </si>
  <si>
    <t>204600576</t>
  </si>
  <si>
    <t>ALVARADO PEREZ JOHANNY</t>
  </si>
  <si>
    <t>207660078</t>
  </si>
  <si>
    <t>LEON SANDOVAL KEVIN EDUARDO</t>
  </si>
  <si>
    <t>113580493</t>
  </si>
  <si>
    <t>ORTEGA LOPEZ KAROLA VIVIANA</t>
  </si>
  <si>
    <t>603440015</t>
  </si>
  <si>
    <t>RAMIREZ VILLALOBOS JUAN GABRIEL</t>
  </si>
  <si>
    <t>602690874</t>
  </si>
  <si>
    <t>VILLARREAL ANCHIA MARIELA</t>
  </si>
  <si>
    <t>205990017</t>
  </si>
  <si>
    <t>ALPIZAR JIMENEZ HUGO ALBERTO</t>
  </si>
  <si>
    <t>601130123</t>
  </si>
  <si>
    <t>ESPINOZA TORRES GABRIEL DEL ROSARIO</t>
  </si>
  <si>
    <t>304360963</t>
  </si>
  <si>
    <t>ROJAS AGUILAR GEANINA ANDREA</t>
  </si>
  <si>
    <t>203870600</t>
  </si>
  <si>
    <t>CAMPOS MENA MARIA DEL ROSARIO</t>
  </si>
  <si>
    <t>155820234931</t>
  </si>
  <si>
    <t>DIAZ SOZA MANUEL ANTONIO</t>
  </si>
  <si>
    <t>206470118</t>
  </si>
  <si>
    <t>CASTRO CALDERON JENNY PATRICIA</t>
  </si>
  <si>
    <t>206610725</t>
  </si>
  <si>
    <t>ARGUEDAS OVARES JOSE CARLOS</t>
  </si>
  <si>
    <t>207020989</t>
  </si>
  <si>
    <t>MORA ARROYO JOSE ALEXANDER</t>
  </si>
  <si>
    <t>111400269</t>
  </si>
  <si>
    <t>CAMBRONERO MENA RONALD GERARDO</t>
  </si>
  <si>
    <t>205490307</t>
  </si>
  <si>
    <t>OVARES FERNANDEZ CATALINA MARIA</t>
  </si>
  <si>
    <t>117001532134</t>
  </si>
  <si>
    <t>AVILA RINCON ERNESTO</t>
  </si>
  <si>
    <t>110240678</t>
  </si>
  <si>
    <t>RAMOS ARGUEDAS EDWAR MANUEL</t>
  </si>
  <si>
    <t>114240982</t>
  </si>
  <si>
    <t>RAVELO CHAVARRIA SARA MABEL</t>
  </si>
  <si>
    <t>109540748</t>
  </si>
  <si>
    <t>SALAS BRENES GERARDO FRANCISCO</t>
  </si>
  <si>
    <t>205980177</t>
  </si>
  <si>
    <t>MENDEZ CASTRO MARIA GABRIELA</t>
  </si>
  <si>
    <t>207110745</t>
  </si>
  <si>
    <t>SANCHEZ GARCIA OSCAR EDUARDO</t>
  </si>
  <si>
    <t>112000126</t>
  </si>
  <si>
    <t>RODRIGUEZ RODRIGUEZ ADRIAN LUIS</t>
  </si>
  <si>
    <t>155802325113</t>
  </si>
  <si>
    <t>LEYVA HUERTA MARIA DAYSI</t>
  </si>
  <si>
    <t>901340476</t>
  </si>
  <si>
    <t>CHAVES MARTINEZ MARYERIS CAROLINA</t>
  </si>
  <si>
    <t>205660300</t>
  </si>
  <si>
    <t>CARVAJAL ELIZONDO FELIX ALONSO</t>
  </si>
  <si>
    <t>207330795</t>
  </si>
  <si>
    <t>TREJOS MORALES JOCELYN VANESSA</t>
  </si>
  <si>
    <t>202750503</t>
  </si>
  <si>
    <t>PEREZ CHACON GERARDO</t>
  </si>
  <si>
    <t>207070961</t>
  </si>
  <si>
    <t>RODRIGUEZ NUÑEZ TERESITA DEL JESUS</t>
  </si>
  <si>
    <t>155807624636</t>
  </si>
  <si>
    <t>MONTALBAN VARGAS MARVIN A</t>
  </si>
  <si>
    <t>205860765</t>
  </si>
  <si>
    <t>MONGE CAMBRONERO EVELYN</t>
  </si>
  <si>
    <t>206860825</t>
  </si>
  <si>
    <t>ARGUELLO AGUILERA CRISTEL FABIOLA</t>
  </si>
  <si>
    <t>900590677</t>
  </si>
  <si>
    <t>HERNANDEZ MOLINA BERNARDITA RAFAELA</t>
  </si>
  <si>
    <t>207530825</t>
  </si>
  <si>
    <t>PORRAS LOPEZ KIMBERLY VANESA</t>
  </si>
  <si>
    <t>205920854</t>
  </si>
  <si>
    <t>OSES NUÑEZ JAVIER ANDRES</t>
  </si>
  <si>
    <t>110630076</t>
  </si>
  <si>
    <t>RAMIREZ VARGAS ERICK ROBERTO</t>
  </si>
  <si>
    <t>204220634</t>
  </si>
  <si>
    <t>CORDERO LEITON MARIA ISABEL MARTINA</t>
  </si>
  <si>
    <t>207270771</t>
  </si>
  <si>
    <t>JARA HERNANDEZ DANNY GERARDO</t>
  </si>
  <si>
    <t>206650680</t>
  </si>
  <si>
    <t>MEJIA VILLALTA JOSUE ROBERTO</t>
  </si>
  <si>
    <t>204690161</t>
  </si>
  <si>
    <t>SANDOVAL BENAVIDES LUIS FERNANDO</t>
  </si>
  <si>
    <t>112280573</t>
  </si>
  <si>
    <t>VEGA MIRANDA STEPHANIE</t>
  </si>
  <si>
    <t>206810529</t>
  </si>
  <si>
    <t>ALFARO MARIN ADRIAN JOSE</t>
  </si>
  <si>
    <t>602470523</t>
  </si>
  <si>
    <t>LEDEZMA ALVAREZ JOSE JOAQUIN</t>
  </si>
  <si>
    <t>205880532</t>
  </si>
  <si>
    <t>RODRIGUEZ SALAZAR CILENIA</t>
  </si>
  <si>
    <t>116280315</t>
  </si>
  <si>
    <t>CUBERO CAMACHO ARIANA</t>
  </si>
  <si>
    <t>206940032</t>
  </si>
  <si>
    <t>QUESADA MOYA MARIA PAULA</t>
  </si>
  <si>
    <t>205450333</t>
  </si>
  <si>
    <t>SEGURA LIZANO JOSE MAURICIO</t>
  </si>
  <si>
    <t>205520611</t>
  </si>
  <si>
    <t>GONZALEZ MORA YENDRI DEL CARMEN</t>
  </si>
  <si>
    <t>207340939</t>
  </si>
  <si>
    <t>CALVO TORRES MARIA GABRIELA</t>
  </si>
  <si>
    <t>205900282</t>
  </si>
  <si>
    <t>ZUÑIGA NARANJO KAREN GERARDA</t>
  </si>
  <si>
    <t>105770777</t>
  </si>
  <si>
    <t>RAMIREZ ROJAS INES MARIA GERARDINA DE JESUS</t>
  </si>
  <si>
    <t>207400276</t>
  </si>
  <si>
    <t>CAMPOS MONTIEL PAMELA MARIA</t>
  </si>
  <si>
    <t>207210321</t>
  </si>
  <si>
    <t>SOLANO JIMENEZ MARIA JIMENA</t>
  </si>
  <si>
    <t>207050555</t>
  </si>
  <si>
    <t>MARTINEZ ALVARADO FREDDY ALBERTO</t>
  </si>
  <si>
    <t>155812321717</t>
  </si>
  <si>
    <t>WILSON CASTRILLO CYNTHIA ELIRA</t>
  </si>
  <si>
    <t>501240110</t>
  </si>
  <si>
    <t>DUARTE DUARTE MARIA ESPERANZA</t>
  </si>
  <si>
    <t>104240380</t>
  </si>
  <si>
    <t>LOBO ROJAS FRANCISCO ALVARO</t>
  </si>
  <si>
    <t>113040398</t>
  </si>
  <si>
    <t>VARGAS ROJAS JUAN CARLOS</t>
  </si>
  <si>
    <t>201910995</t>
  </si>
  <si>
    <t>CONEJO CAMPOS MARIO</t>
  </si>
  <si>
    <t>205600795</t>
  </si>
  <si>
    <t>CASTRO GONZALEZ ALLAN GERARDO</t>
  </si>
  <si>
    <t>701980380</t>
  </si>
  <si>
    <t>GUZMAN LOPEZ ABIGAIL</t>
  </si>
  <si>
    <t>206900843</t>
  </si>
  <si>
    <t>MOYA HERRERA CAROLINA FRANCISCA</t>
  </si>
  <si>
    <t>115380352</t>
  </si>
  <si>
    <t>SOLIS ROJAS ADRIAN JOSE</t>
  </si>
  <si>
    <t>114700290</t>
  </si>
  <si>
    <t>BOLAÑOS ROJAS JENNIFER</t>
  </si>
  <si>
    <t>206630168</t>
  </si>
  <si>
    <t>GONZALEZ ARCE JESSICA PATRICIA</t>
  </si>
  <si>
    <t>110680505</t>
  </si>
  <si>
    <t>MORA LUNA LAURA DE LOS ANGELES</t>
  </si>
  <si>
    <t>116810448</t>
  </si>
  <si>
    <t>NARANJO BOGANTES JAMES AARON</t>
  </si>
  <si>
    <t>206400500</t>
  </si>
  <si>
    <t>SANCHO ALVARADO OSCAR GERARDO</t>
  </si>
  <si>
    <t>501940365</t>
  </si>
  <si>
    <t>MOLINA OBANDO GERARDO MIGUEL</t>
  </si>
  <si>
    <t>207320898</t>
  </si>
  <si>
    <t>BALLESTERO ARCE OSVALDO</t>
  </si>
  <si>
    <t>113160628</t>
  </si>
  <si>
    <t>VARGAS MARTINEZ CHRISTOPHER</t>
  </si>
  <si>
    <t>155813662715</t>
  </si>
  <si>
    <t>SANCHEZ CERROS JOSE GABRIELA</t>
  </si>
  <si>
    <t>108220653</t>
  </si>
  <si>
    <t>QUIROS VARGAS WILBERT ANTONIO</t>
  </si>
  <si>
    <t>604140834</t>
  </si>
  <si>
    <t>CARMONA DELGADO VERONICA CRISTINA</t>
  </si>
  <si>
    <t>107550167</t>
  </si>
  <si>
    <t>GODINEZ ROMERO MARITZA DE LA TRINIDAD</t>
  </si>
  <si>
    <t>155813898921</t>
  </si>
  <si>
    <t>SANCHEZ CERROS MARIA ARACELY</t>
  </si>
  <si>
    <t>155816627427</t>
  </si>
  <si>
    <t>SANCHEZ CERROS ANIXIA JOHANA</t>
  </si>
  <si>
    <t>207690179</t>
  </si>
  <si>
    <t>CARMONA RAMIREZ GUISELLE</t>
  </si>
  <si>
    <t>155819211430</t>
  </si>
  <si>
    <t>SANCHEZ CERROS CRISTHIAN ESCARLETT</t>
  </si>
  <si>
    <t>603620929</t>
  </si>
  <si>
    <t>NAVARRO PEREZ DAYNA DE LOS ANGELES</t>
  </si>
  <si>
    <t>155814385811</t>
  </si>
  <si>
    <t>SANCHEZ CERROS LIZANDRA ANTONIA</t>
  </si>
  <si>
    <t>201570752</t>
  </si>
  <si>
    <t>MADRIGAL HIDALGO MARY</t>
  </si>
  <si>
    <t>604000783</t>
  </si>
  <si>
    <t>CAMPOS ALAS JOSE ALEXIS</t>
  </si>
  <si>
    <t>112030936</t>
  </si>
  <si>
    <t>SANCHEZ VARGAS BERNARDITA</t>
  </si>
  <si>
    <t>603490448</t>
  </si>
  <si>
    <t>ACUÑA MANZANARES TREICY FRANCINI</t>
  </si>
  <si>
    <t>113510196</t>
  </si>
  <si>
    <t>FALLAS CASTILLO CINDY</t>
  </si>
  <si>
    <t>603790253</t>
  </si>
  <si>
    <t>UGALDE MORA MELANY REBECA</t>
  </si>
  <si>
    <t>402000749</t>
  </si>
  <si>
    <t>ARIAS MENA NATALIA MARIA</t>
  </si>
  <si>
    <t>202120241</t>
  </si>
  <si>
    <t>CHACON GUTIERREZ SAUL</t>
  </si>
  <si>
    <t>402180798</t>
  </si>
  <si>
    <t>QUESADA SIBAJA JOHANNA GABRIELA</t>
  </si>
  <si>
    <t>604620148</t>
  </si>
  <si>
    <t>BARRANTES SANDOVAL REYCHELL DAYANA</t>
  </si>
  <si>
    <t>203960151</t>
  </si>
  <si>
    <t>ZUMBADO CASTRO JUAN DE LA CRUZ</t>
  </si>
  <si>
    <t>155819134930</t>
  </si>
  <si>
    <t>LOPEZ  SANTIAGO</t>
  </si>
  <si>
    <t>107930311</t>
  </si>
  <si>
    <t>SANDI MONTERO ANA PATRICIA</t>
  </si>
  <si>
    <t>204510296</t>
  </si>
  <si>
    <t>MADRIGAL VASQUEZ VIRGITA DEL SOCORRO</t>
  </si>
  <si>
    <t>204040704</t>
  </si>
  <si>
    <t>MATA VARGAS JULIO ELIAS</t>
  </si>
  <si>
    <t>103190147</t>
  </si>
  <si>
    <t>NUÑEZ SANCHEZ ALFREDO GUILLERMO</t>
  </si>
  <si>
    <t>901040144</t>
  </si>
  <si>
    <t>GUTIERREZ BRAVO MARTIN ANTONIO</t>
  </si>
  <si>
    <t>114860128</t>
  </si>
  <si>
    <t>MELENDEZ VALERIO JOSHUA DE LOS ANGELES</t>
  </si>
  <si>
    <t>206600828</t>
  </si>
  <si>
    <t>CASTRO ROMERO NOEMY</t>
  </si>
  <si>
    <t>206610570</t>
  </si>
  <si>
    <t>SALAZAR BLANCO EDUARDO LUIS</t>
  </si>
  <si>
    <t>155818641927</t>
  </si>
  <si>
    <t>DURAN MORALES MARTA</t>
  </si>
  <si>
    <t>155810480916</t>
  </si>
  <si>
    <t>VERONICA AUXILIADORA ZAMORA MARADIAGA</t>
  </si>
  <si>
    <t>207420685</t>
  </si>
  <si>
    <t>CHACON BARRANTES STEVEN</t>
  </si>
  <si>
    <t>206820333</t>
  </si>
  <si>
    <t>MARTINEZ BONILLA MARIA VICTORIA</t>
  </si>
  <si>
    <t>206660482</t>
  </si>
  <si>
    <t>JARA GONZALEZ CARLOS ANDREY</t>
  </si>
  <si>
    <t>503800631</t>
  </si>
  <si>
    <t>PORRAS ALEMAN SHIRLENIA ANGELES</t>
  </si>
  <si>
    <t>205410905</t>
  </si>
  <si>
    <t>CHAVARRIA GAMBOA HELEN JOHANNA</t>
  </si>
  <si>
    <t>206340477</t>
  </si>
  <si>
    <t>ALFARO ROJAS EFRAIN ANTONIO</t>
  </si>
  <si>
    <t>207280809</t>
  </si>
  <si>
    <t>VINDAS CARVAJAL JOSE MIGUEL</t>
  </si>
  <si>
    <t>206330217</t>
  </si>
  <si>
    <t>DIAZ SALAS DANNY ALBERTO</t>
  </si>
  <si>
    <t>109030939</t>
  </si>
  <si>
    <t>JIMENEZ ROSALES MARLENE DE LOS ANGELES</t>
  </si>
  <si>
    <t>503970920</t>
  </si>
  <si>
    <t>CASTRO GARCIA EMMANUEL GERARDO</t>
  </si>
  <si>
    <t>202040072</t>
  </si>
  <si>
    <t>ROJAS ROJAS GLADYS</t>
  </si>
  <si>
    <t>207560561</t>
  </si>
  <si>
    <t>MENDEZ ESQUIVEL BRYAN JOSUE</t>
  </si>
  <si>
    <t>205640531</t>
  </si>
  <si>
    <t>ARAYA BLANCO CINDY MARIA</t>
  </si>
  <si>
    <t>205050526</t>
  </si>
  <si>
    <t>PINEDA HURTADO MARICEL DEL CARMEN</t>
  </si>
  <si>
    <t>206990571</t>
  </si>
  <si>
    <t>PICADO ARIAS ADRIANA</t>
  </si>
  <si>
    <t>115010904</t>
  </si>
  <si>
    <t>ZAMORA CARAVACA CHRISTOPHER ALEXIS</t>
  </si>
  <si>
    <t>205540696</t>
  </si>
  <si>
    <t>ROJAS VEGA ROXANA</t>
  </si>
  <si>
    <t>207270832</t>
  </si>
  <si>
    <t>CAMPOS RODRIGUEZ BRIAN VINICIO</t>
  </si>
  <si>
    <t>207620095</t>
  </si>
  <si>
    <t>CAMACHO RODRIGUEZ YERLIN  CRISETH</t>
  </si>
  <si>
    <t>205740622</t>
  </si>
  <si>
    <t>SALAS PALMA WILBER GERARDO</t>
  </si>
  <si>
    <t>206190247</t>
  </si>
  <si>
    <t>SIBAJA ESPINOZA GRACIELA GISELLE</t>
  </si>
  <si>
    <t>206310912</t>
  </si>
  <si>
    <t>MIRANDA VARGAS YERLIN MARIA</t>
  </si>
  <si>
    <t>207390605</t>
  </si>
  <si>
    <t>QUINTANILLA ALFARO ALLAN EDUARDO</t>
  </si>
  <si>
    <t>207140131</t>
  </si>
  <si>
    <t>ROJAS CERDAS RUDY FABIAN</t>
  </si>
  <si>
    <t>204890568</t>
  </si>
  <si>
    <t>SALAZAR ARAYA ANA VICTORIA</t>
  </si>
  <si>
    <t>155825774802</t>
  </si>
  <si>
    <t>CARMONA GONZALEZ URIEL ANTONIO</t>
  </si>
  <si>
    <t>603470107</t>
  </si>
  <si>
    <t>FERRETO HERNANDEZ JUAN PABLO</t>
  </si>
  <si>
    <t>207950119</t>
  </si>
  <si>
    <t>ROSALES SOREANO JOSE LUIS</t>
  </si>
  <si>
    <t>206410281</t>
  </si>
  <si>
    <t>GUZMAN ARCE FRANDERLAY</t>
  </si>
  <si>
    <t>110360414</t>
  </si>
  <si>
    <t>UMAÑA AVILA KAREN JULISSA</t>
  </si>
  <si>
    <t>205940293</t>
  </si>
  <si>
    <t>CASTRO SANDOVAL LUIS ANGEL</t>
  </si>
  <si>
    <t>204680204</t>
  </si>
  <si>
    <t>VARGAS CRUZ BLANCA INES</t>
  </si>
  <si>
    <t>207570858</t>
  </si>
  <si>
    <t>PORRAS BLANCO FABIOLA LISETH</t>
  </si>
  <si>
    <t>206910902</t>
  </si>
  <si>
    <t>ARAYA PEREZ IVONNE STEPHANIE</t>
  </si>
  <si>
    <t>207170794</t>
  </si>
  <si>
    <t>RUIZ REYES LUIS ANGEL</t>
  </si>
  <si>
    <t>702070743</t>
  </si>
  <si>
    <t>RUIZ REYES MARLON ALBERTO</t>
  </si>
  <si>
    <t>207700065</t>
  </si>
  <si>
    <t>RUIZ REYES NINFA ADRIANA</t>
  </si>
  <si>
    <t>207570075</t>
  </si>
  <si>
    <t>RUIZ RAMIREZ JOSELYN TATIANA</t>
  </si>
  <si>
    <t>155807173722</t>
  </si>
  <si>
    <t>AMADOR URBINA HEIDYN JOSEFA</t>
  </si>
  <si>
    <t>207220367</t>
  </si>
  <si>
    <t>ESQUIVEL RUIZ ELEAZAR JESUS</t>
  </si>
  <si>
    <t>206090547</t>
  </si>
  <si>
    <t>GONZALEZ RODRIGUEZ JUAN CARLOS</t>
  </si>
  <si>
    <t>206450998</t>
  </si>
  <si>
    <t>GONZALEZ MANZANARES RAMON CRUZ</t>
  </si>
  <si>
    <t>115130004</t>
  </si>
  <si>
    <t>RAMIREZ CASASOLA YORDAN XAVIER</t>
  </si>
  <si>
    <t>203870618</t>
  </si>
  <si>
    <t>ESQUIVEL VEGA LUCRECIA DE LOS ANGELES</t>
  </si>
  <si>
    <t>207170152</t>
  </si>
  <si>
    <t>BERROCAL LEON MARVIN RAUL</t>
  </si>
  <si>
    <t>112230049</t>
  </si>
  <si>
    <t>SOLIS DELGADO DAVID DE LOS ANGELES</t>
  </si>
  <si>
    <t>116120565</t>
  </si>
  <si>
    <t>MORA CESPEDES MILENA DE LOS ANGELES</t>
  </si>
  <si>
    <t>504120378</t>
  </si>
  <si>
    <t>CARDENAL ARCE YEILYN FRANCINIE</t>
  </si>
  <si>
    <t>204560141</t>
  </si>
  <si>
    <t>ARTAVIA FERNANDEZ RONALD FRANCISCO</t>
  </si>
  <si>
    <t>207720791</t>
  </si>
  <si>
    <t>BLANCO JIMENEZ YOISER ANDREY</t>
  </si>
  <si>
    <t>204600774</t>
  </si>
  <si>
    <t>ORTIZ CORTES IVETH DEL CARMEN</t>
  </si>
  <si>
    <t>155819840620</t>
  </si>
  <si>
    <t>SANCHEZ SOZA LUZ MARINA</t>
  </si>
  <si>
    <t>702610352</t>
  </si>
  <si>
    <t>LOPEZ JIMENEZ IAN ALBERTO</t>
  </si>
  <si>
    <t>207810208</t>
  </si>
  <si>
    <t>SOLIS BARRANTES MARCELA</t>
  </si>
  <si>
    <t>207460352</t>
  </si>
  <si>
    <t>VALVERDE ARCE JOVAN ALBERTO</t>
  </si>
  <si>
    <t>155810445625</t>
  </si>
  <si>
    <t>RUIZ RODRIGUEZ JAVIER JOSE</t>
  </si>
  <si>
    <t>208100437</t>
  </si>
  <si>
    <t>VILLEGAS QUESADA NOYLIN PAMELA</t>
  </si>
  <si>
    <t>401710665</t>
  </si>
  <si>
    <t>SALAZAR NAVARRO SERGIO ANTONIO</t>
  </si>
  <si>
    <t>155823689126</t>
  </si>
  <si>
    <t>FLORES LIRA JACQUELINE JESSENIA</t>
  </si>
  <si>
    <t>155801275334</t>
  </si>
  <si>
    <t>AMADOR BALLESTERO SEBASTIAN</t>
  </si>
  <si>
    <t>207590048</t>
  </si>
  <si>
    <t>VARGAS MENA LAURA PAOLA</t>
  </si>
  <si>
    <t>155821829511</t>
  </si>
  <si>
    <t>GARZON MEMBREÑO CELIA</t>
  </si>
  <si>
    <t>207860896</t>
  </si>
  <si>
    <t>ORTIZ ALVARADO ALEXANDER EVENOR</t>
  </si>
  <si>
    <t>155814173224</t>
  </si>
  <si>
    <t>DAVILA GONZALEZ MARITZA DEL CARMEN</t>
  </si>
  <si>
    <t>155819844410</t>
  </si>
  <si>
    <t>SEVILLA VELASQUEZ MARIA AUXILIADORA</t>
  </si>
  <si>
    <t>206570156</t>
  </si>
  <si>
    <t>CHAVARRIA SEQUEIRA AURA ROSA</t>
  </si>
  <si>
    <t>204110073</t>
  </si>
  <si>
    <t>SOTO LOPEZ RODOLFO GERARDO</t>
  </si>
  <si>
    <t>206260520</t>
  </si>
  <si>
    <t>MORA UGALDE IRENE</t>
  </si>
  <si>
    <t>206980888</t>
  </si>
  <si>
    <t>BARQUERO CALVO GABRIEL</t>
  </si>
  <si>
    <t>155822031809</t>
  </si>
  <si>
    <t>SEQUEIRA REYES EVER</t>
  </si>
  <si>
    <t>155810966309</t>
  </si>
  <si>
    <t>DIAZ HERNANDEZ JOHNSON</t>
  </si>
  <si>
    <t>205480994</t>
  </si>
  <si>
    <t>AGUILAR VILLALOBOS HOSS</t>
  </si>
  <si>
    <t>206840546</t>
  </si>
  <si>
    <t>MEDINA JIMENEZ ALBIN</t>
  </si>
  <si>
    <t>155819069332</t>
  </si>
  <si>
    <t>REYES PEREIRA DOUGLAS JOSUE</t>
  </si>
  <si>
    <t>155821846016</t>
  </si>
  <si>
    <t>ESPINOZA JAIRO</t>
  </si>
  <si>
    <t>207030741</t>
  </si>
  <si>
    <t>PEREZ HERNANDEZ JOSEPH</t>
  </si>
  <si>
    <t>155818675512</t>
  </si>
  <si>
    <t>BAEZ GONZALEZ DERVIS ENRIQUE</t>
  </si>
  <si>
    <t>205510303</t>
  </si>
  <si>
    <t>VARGAS GUZMAN OLMER GERARDO</t>
  </si>
  <si>
    <t>155828157229</t>
  </si>
  <si>
    <t>SOZA REYES MIRIAM</t>
  </si>
  <si>
    <t>155827961421</t>
  </si>
  <si>
    <t>GUIDO BLANDON MARVIN ANTONIO</t>
  </si>
  <si>
    <t>206870261</t>
  </si>
  <si>
    <t>MADRIGAL VARELA ALBIN ANDRES</t>
  </si>
  <si>
    <t>207710545</t>
  </si>
  <si>
    <t>PORRAS VARGAS MAURICIO</t>
  </si>
  <si>
    <t>207950092</t>
  </si>
  <si>
    <t>LUNA VEGA SAYLEEN</t>
  </si>
  <si>
    <t>206790576</t>
  </si>
  <si>
    <t>RODRIGUEZ MURILLO HAZEL ANDREA</t>
  </si>
  <si>
    <t>114250772</t>
  </si>
  <si>
    <t>ROMERO RODRIGUEZ JEAN CARLO</t>
  </si>
  <si>
    <t>503460531</t>
  </si>
  <si>
    <t>CORTES PORRAS MARIA RUTH</t>
  </si>
  <si>
    <t>207520590</t>
  </si>
  <si>
    <t>MATAMOROS GALEANO JESICA</t>
  </si>
  <si>
    <t>304490354</t>
  </si>
  <si>
    <t>CESPEDES PEREZ KENDER EDUARDO</t>
  </si>
  <si>
    <t>207210776</t>
  </si>
  <si>
    <t>BOLAÑOS MENDEZ JOSE MIGUEL</t>
  </si>
  <si>
    <t>205590521</t>
  </si>
  <si>
    <t>ELIZONDO SIBAJA HERNAN GERARDO</t>
  </si>
  <si>
    <t>801030061</t>
  </si>
  <si>
    <t>VALLE VALLE LORENA DE FATIMA</t>
  </si>
  <si>
    <t>207280618</t>
  </si>
  <si>
    <t>PEREZ SANCHEZ FABIAN EDIÑO</t>
  </si>
  <si>
    <t>155801271935</t>
  </si>
  <si>
    <t>MIRANDA PEREZ ANSELMO RAMON</t>
  </si>
  <si>
    <t>205950313</t>
  </si>
  <si>
    <t>ALFARO QUIROS CINTYA GINETE</t>
  </si>
  <si>
    <t>205940880</t>
  </si>
  <si>
    <t>ALVARADO CRUZ ERIK ANDRES</t>
  </si>
  <si>
    <t>603780241</t>
  </si>
  <si>
    <t>MORA PICADO FREDDY ALEXANDER</t>
  </si>
  <si>
    <t>207550614</t>
  </si>
  <si>
    <t>LOPEZ VEGA HAZEL MARIA</t>
  </si>
  <si>
    <t>111580800</t>
  </si>
  <si>
    <t>ALPIZAR LOPEZ ADOLFO ALCIDES</t>
  </si>
  <si>
    <t>207060153</t>
  </si>
  <si>
    <t>ROJAS GOMEZ GRETTEL VIVIANA</t>
  </si>
  <si>
    <t>204860237</t>
  </si>
  <si>
    <t>ULATE ARIAS MARGOT</t>
  </si>
  <si>
    <t>207250022</t>
  </si>
  <si>
    <t>ZAMORA CHACON ANGIE PAOLA</t>
  </si>
  <si>
    <t>207310008</t>
  </si>
  <si>
    <t>PICADO MOYA GUIDO ALONSO</t>
  </si>
  <si>
    <t>207680425</t>
  </si>
  <si>
    <t>LOPEZ MARIN SUSSY DAYANA</t>
  </si>
  <si>
    <t>206690359</t>
  </si>
  <si>
    <t>CAMPOS ZAMORA DAYCE OLIVA</t>
  </si>
  <si>
    <t>801270254</t>
  </si>
  <si>
    <t>DUARTE MAYORGA MARIANA ANTONIA</t>
  </si>
  <si>
    <t>203720493</t>
  </si>
  <si>
    <t>ROJAS ALFARO MAYELA</t>
  </si>
  <si>
    <t>155822533311</t>
  </si>
  <si>
    <t>SEQUEIRA ORTIZ RICARDA ANTONIA</t>
  </si>
  <si>
    <t>155823226505</t>
  </si>
  <si>
    <t>PEREZ FLORES EVELING DEL SOCORRO</t>
  </si>
  <si>
    <t>204790562</t>
  </si>
  <si>
    <t>CAMACHO PORRAS CARLA VANESSA</t>
  </si>
  <si>
    <t>206340471</t>
  </si>
  <si>
    <t>ZUÑIGA RODRIGUEZ ADRIANA</t>
  </si>
  <si>
    <t>155815477818</t>
  </si>
  <si>
    <t>PORRAS ESPINOZA ERIKA LIZZETH</t>
  </si>
  <si>
    <t>114810286</t>
  </si>
  <si>
    <t>OTAROLA CAMPOS KIMBERLY PAOLA</t>
  </si>
  <si>
    <t>155826339628</t>
  </si>
  <si>
    <t>HERNANDEZ CANO TEOFILO</t>
  </si>
  <si>
    <t>155816024810</t>
  </si>
  <si>
    <t>MENDEZ MENESES KATERIN TATIANA</t>
  </si>
  <si>
    <t>206880165</t>
  </si>
  <si>
    <t>SALAS MEJIAS SUHEY</t>
  </si>
  <si>
    <t>207440012</t>
  </si>
  <si>
    <t>MONTERO GONZALEZ JOSE ANTONIO</t>
  </si>
  <si>
    <t>202530366</t>
  </si>
  <si>
    <t>MURILLO MURILLO MARIA DE LOS ANGELES</t>
  </si>
  <si>
    <t>155827680121</t>
  </si>
  <si>
    <t>GUTIERREZ HURTADO JUAN CARLOS</t>
  </si>
  <si>
    <t>207310224</t>
  </si>
  <si>
    <t>RAMIREZ AGUILAR VERONICA PATRICIA</t>
  </si>
  <si>
    <t>206230380</t>
  </si>
  <si>
    <t>MOREIRA BARRANTES KAREN</t>
  </si>
  <si>
    <t>207130911</t>
  </si>
  <si>
    <t>SALAS GONZALEZ KIMBERLY DE LOS ANGELES</t>
  </si>
  <si>
    <t>155817306330</t>
  </si>
  <si>
    <t>LIRA REYES ALY ANTONIO</t>
  </si>
  <si>
    <t>207220045</t>
  </si>
  <si>
    <t>GUADAMUZ CAMPOS MIRIAM</t>
  </si>
  <si>
    <t>204310969</t>
  </si>
  <si>
    <t>SERRANO PICADO ALEXANDER JESUS</t>
  </si>
  <si>
    <t>204850662</t>
  </si>
  <si>
    <t>SALAZAR VASQUEZ DAMARIS DE LOS ANGELES</t>
  </si>
  <si>
    <t>801070585</t>
  </si>
  <si>
    <t>PRIETO GONZALEZ ANTONIO JESUS</t>
  </si>
  <si>
    <t>155800772328</t>
  </si>
  <si>
    <t>ESPINOZA MAYORGA FRANCISCO</t>
  </si>
  <si>
    <t>207110394</t>
  </si>
  <si>
    <t>VALVERDE SANCHEZ JOSE ARTURO</t>
  </si>
  <si>
    <t>155826982604</t>
  </si>
  <si>
    <t>CHAMORRO MORALES JIMMY ANTONIO</t>
  </si>
  <si>
    <t>113510504</t>
  </si>
  <si>
    <t>GONZALEZ RIVAS DORY ESTHER</t>
  </si>
  <si>
    <t>205070698</t>
  </si>
  <si>
    <t>TORRES ROJAS ADEMAR JESUS</t>
  </si>
  <si>
    <t>206440375</t>
  </si>
  <si>
    <t>BARRANTES CASTRO ESTEBAN LEONEL</t>
  </si>
  <si>
    <t>155834038607</t>
  </si>
  <si>
    <t>AMADOR MEYLING DEL CARMEN</t>
  </si>
  <si>
    <t>155810625810</t>
  </si>
  <si>
    <t>SERRATO RODRIGUEZ HERMINIO</t>
  </si>
  <si>
    <t>206820321</t>
  </si>
  <si>
    <t>ROJAS CARMONA FREDDY ENMANUELLE</t>
  </si>
  <si>
    <t>202831234</t>
  </si>
  <si>
    <t>CAMPOS ROJAS MARTA EUGENIA</t>
  </si>
  <si>
    <t>155825518136</t>
  </si>
  <si>
    <t>ESCORCIA 0 HEYLING SUGEY</t>
  </si>
  <si>
    <t>205230891</t>
  </si>
  <si>
    <t>AVILA VARELA JAIRO ANTONIO</t>
  </si>
  <si>
    <t>503340706</t>
  </si>
  <si>
    <t>SANCHEZ SIBAJA MARCELA</t>
  </si>
  <si>
    <t>206660147</t>
  </si>
  <si>
    <t>RAMIREZ ESPINOZA MARISOL</t>
  </si>
  <si>
    <t>207180513</t>
  </si>
  <si>
    <t>LEITON DUARTE JOSE MIGUEL</t>
  </si>
  <si>
    <t>502370381</t>
  </si>
  <si>
    <t>CARMONA ALEMAN SIMON FIDEL</t>
  </si>
  <si>
    <t>207450332</t>
  </si>
  <si>
    <t>VARGAS CONEJO MAYRA ALEJANDRA</t>
  </si>
  <si>
    <t>207730948</t>
  </si>
  <si>
    <t>ESTRADA GUTIERREZ JEUDY WALBERTO</t>
  </si>
  <si>
    <t>207690627</t>
  </si>
  <si>
    <t>DELGADO ORTIZ JOSE ANDRES</t>
  </si>
  <si>
    <t>205790951</t>
  </si>
  <si>
    <t>VEGA BARQUERO ALEXANDER</t>
  </si>
  <si>
    <t>205520568</t>
  </si>
  <si>
    <t>VEGA MOYA ROYNE DEL CARMEN</t>
  </si>
  <si>
    <t>206750883</t>
  </si>
  <si>
    <t>VARELA ROCHA ZAIRA LORENA</t>
  </si>
  <si>
    <t>401840413</t>
  </si>
  <si>
    <t>VEGA SEGURA JEIMMY CECILIA</t>
  </si>
  <si>
    <t>207330307</t>
  </si>
  <si>
    <t>CABALLERO SEQUEIRA GREIVIN ANTONIO</t>
  </si>
  <si>
    <t>155819748514</t>
  </si>
  <si>
    <t>ESCOTO AMADOR JOSE PLUTARCO</t>
  </si>
  <si>
    <t>207410546</t>
  </si>
  <si>
    <t>ALVAREZ VARGAS KIMBERLY TATIANA</t>
  </si>
  <si>
    <t>207050141</t>
  </si>
  <si>
    <t>MIRANDA PIEDRA FRANCISCO JAVIER</t>
  </si>
  <si>
    <t>207860024</t>
  </si>
  <si>
    <t>SIBAJA MORALES DIXIANA MARIA</t>
  </si>
  <si>
    <t>202970781</t>
  </si>
  <si>
    <t>ALVAREZ PICADO EUNICE</t>
  </si>
  <si>
    <t>205690985</t>
  </si>
  <si>
    <t>DELGADO ARIAS JOSE DAVID</t>
  </si>
  <si>
    <t>155820932513</t>
  </si>
  <si>
    <t>LOPEZ BACA MERCEDES YUNIETH</t>
  </si>
  <si>
    <t>155832770905</t>
  </si>
  <si>
    <t>JIRON ARROLIGA YUNIETH</t>
  </si>
  <si>
    <t>155818867809</t>
  </si>
  <si>
    <t>URBINA ESTHER</t>
  </si>
  <si>
    <t>155816766231</t>
  </si>
  <si>
    <t>RUEDA FERNANDEZ MIGUEL ANTONIO</t>
  </si>
  <si>
    <t>155821709214</t>
  </si>
  <si>
    <t>ZELEDON LOPEZ KARLA VANESSA</t>
  </si>
  <si>
    <t>155827065720</t>
  </si>
  <si>
    <t>ENOA NINOSKA MAIRENA</t>
  </si>
  <si>
    <t>502240230</t>
  </si>
  <si>
    <t>CORTES ANCHIA MARIA NELLY</t>
  </si>
  <si>
    <t>206890260</t>
  </si>
  <si>
    <t>SANCHEZ FLORES MARIA ANGELA</t>
  </si>
  <si>
    <t>602060729</t>
  </si>
  <si>
    <t>VILLEGAS RODRIGUEZ LEONEL DE LA TRINIDAD</t>
  </si>
  <si>
    <t>208130803</t>
  </si>
  <si>
    <t>CORDERO NARANJO ANGIE FABIOLA</t>
  </si>
  <si>
    <t>204570617</t>
  </si>
  <si>
    <t>ARIAS DIAZ VERNY ANTONIO</t>
  </si>
  <si>
    <t>155812866732</t>
  </si>
  <si>
    <t>SUAREZ CANO MARBELITH SOCORRO</t>
  </si>
  <si>
    <t>155822169512</t>
  </si>
  <si>
    <t>ROCHA ESPINOZA SILVIA DEL CARMEN</t>
  </si>
  <si>
    <t>207770925</t>
  </si>
  <si>
    <t>VILLALOBOS CORTES ROLDYN ENRIQUE</t>
  </si>
  <si>
    <t>205170298</t>
  </si>
  <si>
    <t>RETANA ARIAS DENIS ENRIQUE</t>
  </si>
  <si>
    <t>207260098</t>
  </si>
  <si>
    <t>VILLEGAS RAMOS EDWARD ALBERTO</t>
  </si>
  <si>
    <t>503710824</t>
  </si>
  <si>
    <t>BUSTOS HERNANDEZ PRISCILLA PATRICIA</t>
  </si>
  <si>
    <t>206000833</t>
  </si>
  <si>
    <t>RAMIREZ BLANCO ERROL DANIELS</t>
  </si>
  <si>
    <t>114520512</t>
  </si>
  <si>
    <t>MORA MONTENEGRO MARIBEL</t>
  </si>
  <si>
    <t>207820402</t>
  </si>
  <si>
    <t>ZAMORA BLANCO ERICKA DE LOS ANGELES</t>
  </si>
  <si>
    <t>206210073</t>
  </si>
  <si>
    <t>ARIAS SOTO JENNIFER</t>
  </si>
  <si>
    <t>155813404401</t>
  </si>
  <si>
    <t>AROSTEGUI CHAVARRIA LY DE FATIMA</t>
  </si>
  <si>
    <t>206060794</t>
  </si>
  <si>
    <t>ARAYA SANCHEZ YENDRY VANESSA</t>
  </si>
  <si>
    <t>603270147</t>
  </si>
  <si>
    <t>JIMENEZ VARELA EDGAR GERARDO</t>
  </si>
  <si>
    <t>205970524</t>
  </si>
  <si>
    <t>ROJAS SEGURA LUZ MERY</t>
  </si>
  <si>
    <t>501730319</t>
  </si>
  <si>
    <t>GOMEZ ALVAREZ ANTONIO MARIA</t>
  </si>
  <si>
    <t>205990658</t>
  </si>
  <si>
    <t>DIAZ RAMIREZ ELIZABETH</t>
  </si>
  <si>
    <t>204820325</t>
  </si>
  <si>
    <t>ORTEGA FLETES EIDA SOCORRO</t>
  </si>
  <si>
    <t>207710148</t>
  </si>
  <si>
    <t>ALVAREZ ARAYA LINDA ESTEFANY</t>
  </si>
  <si>
    <t>206340055</t>
  </si>
  <si>
    <t>ZUÑIGA MONTERO CARLOS MAURICIO</t>
  </si>
  <si>
    <t>207130708</t>
  </si>
  <si>
    <t>MADRIGAL QUIROS JOSEPH RAFAEL</t>
  </si>
  <si>
    <t>206580124</t>
  </si>
  <si>
    <t>FLORES MIRANDA NOHEMY</t>
  </si>
  <si>
    <t>155809535705</t>
  </si>
  <si>
    <t>GAZO GAZO FELIPE ALBERTO</t>
  </si>
  <si>
    <t>207670135</t>
  </si>
  <si>
    <t>MORALES CENTENO JENIFER MELISA</t>
  </si>
  <si>
    <t>206600820</t>
  </si>
  <si>
    <t>GUTIERREZ BARQUERO ARELYS MARIA</t>
  </si>
  <si>
    <t>155803494104</t>
  </si>
  <si>
    <t>SANCHEZ URRUTIA ZACARIAS</t>
  </si>
  <si>
    <t>155806563034</t>
  </si>
  <si>
    <t>RUIZ URRUTIA FELIPE</t>
  </si>
  <si>
    <t>155808545707</t>
  </si>
  <si>
    <t>LIRA OCON NIEVE</t>
  </si>
  <si>
    <t>206710589</t>
  </si>
  <si>
    <t>FERNANDEZ SOTO MARABELLY</t>
  </si>
  <si>
    <t>202020559</t>
  </si>
  <si>
    <t>BRENES VARGAS CARLOS HUGO</t>
  </si>
  <si>
    <t>207180229</t>
  </si>
  <si>
    <t>QUESADA BADILLA GIOVANNI DE LOS ANGELES</t>
  </si>
  <si>
    <t>206790973</t>
  </si>
  <si>
    <t>HERRA ARROYO ARGENIS GERARDO</t>
  </si>
  <si>
    <t>155809647219</t>
  </si>
  <si>
    <t>GARCIA AMADOR FRANCISCO</t>
  </si>
  <si>
    <t>206190922</t>
  </si>
  <si>
    <t>MORERA RODRIGUEZ JORGE EVELSER</t>
  </si>
  <si>
    <t>207520385</t>
  </si>
  <si>
    <t>MIRANDA SOLANO LIMBERG JOSE</t>
  </si>
  <si>
    <t>204760238</t>
  </si>
  <si>
    <t>CHAVARRIA CARRANZA INES DE JESUS</t>
  </si>
  <si>
    <t>207230133</t>
  </si>
  <si>
    <t>HIDALGO HERNANDEZ JOSELIN</t>
  </si>
  <si>
    <t>204040049</t>
  </si>
  <si>
    <t>CRUZ CHAVERRI MANUEL ANTONIO</t>
  </si>
  <si>
    <t>205600438</t>
  </si>
  <si>
    <t>GARCIA NUÑEZ SANTOS YAMILETH</t>
  </si>
  <si>
    <t>207390245</t>
  </si>
  <si>
    <t>HERRERA CENTENO NORBIN ANTONIO</t>
  </si>
  <si>
    <t>155816170009</t>
  </si>
  <si>
    <t>OBREGON LOPEZ REYNA</t>
  </si>
  <si>
    <t>207040147</t>
  </si>
  <si>
    <t>AGUIRRE PICADO JESSICA MARIA</t>
  </si>
  <si>
    <t>204970665</t>
  </si>
  <si>
    <t>RODRIGUEZ ROJAS LEONARDO ENRIQUE</t>
  </si>
  <si>
    <t>155824892314</t>
  </si>
  <si>
    <t>MATAMORROS ESPINOZA JULIO CESAR</t>
  </si>
  <si>
    <t>206670831</t>
  </si>
  <si>
    <t>ARIAS OROZCO LILLIANA ALEJANDRA</t>
  </si>
  <si>
    <t>155825874418</t>
  </si>
  <si>
    <t>GOMEZ JIRON MARISELA</t>
  </si>
  <si>
    <t>155821851726</t>
  </si>
  <si>
    <t>JOSE ARMANDO GARCIA LOPEZ</t>
  </si>
  <si>
    <t>204850447</t>
  </si>
  <si>
    <t>GAMBOA ELIZONDO GIOVANNI</t>
  </si>
  <si>
    <t>206860946</t>
  </si>
  <si>
    <t>CARBALLO LOPEZ SIRLENI</t>
  </si>
  <si>
    <t>206700652</t>
  </si>
  <si>
    <t>CARBALLO LOPEZ MARIA IDALIA</t>
  </si>
  <si>
    <t>206920754</t>
  </si>
  <si>
    <t>ARGUEDAS ARIAS DANIEL GERARDO</t>
  </si>
  <si>
    <t>206130690</t>
  </si>
  <si>
    <t>SANTALIZ GOMEZ CARLA ISABEL</t>
  </si>
  <si>
    <t>204410208</t>
  </si>
  <si>
    <t>VARGAS VARELA OSCAR GERARDO</t>
  </si>
  <si>
    <t>401970803</t>
  </si>
  <si>
    <t>MADRIGAL QUESADA MELISSA</t>
  </si>
  <si>
    <t>205020251</t>
  </si>
  <si>
    <t>VILLALOBOS HUERTAS LUIS ARMANDO</t>
  </si>
  <si>
    <t>155822945912</t>
  </si>
  <si>
    <t>PADILLA ESPINOZA ADELA</t>
  </si>
  <si>
    <t>503360826</t>
  </si>
  <si>
    <t>ZUÑIGA ALTAMIRANO DIXANIA VIRGINIA</t>
  </si>
  <si>
    <t>207100103</t>
  </si>
  <si>
    <t>BRENES RUIZ MAIKOOL JAVIER</t>
  </si>
  <si>
    <t>155817053321</t>
  </si>
  <si>
    <t>RAMIREZ CASTRO YOINER</t>
  </si>
  <si>
    <t>206090756</t>
  </si>
  <si>
    <t>TORRES HIDALGO LISBETH MARIA</t>
  </si>
  <si>
    <t>205650468</t>
  </si>
  <si>
    <t>PICADO FLORES JESSICA MARIA</t>
  </si>
  <si>
    <t>207160425</t>
  </si>
  <si>
    <t>VARGAS ALTAMIRANO KATHERINE LISETH</t>
  </si>
  <si>
    <t>205500948</t>
  </si>
  <si>
    <t>RODRIGUEZ CASTRO HENRY GERARDO</t>
  </si>
  <si>
    <t>155803516303</t>
  </si>
  <si>
    <t>RAMIREZ MEJIA PEDRO</t>
  </si>
  <si>
    <t>207490145</t>
  </si>
  <si>
    <t>PORRAS ESTRELLA LUIS ANDREY</t>
  </si>
  <si>
    <t>114330456</t>
  </si>
  <si>
    <t>CAMACHO CALDERON RANDALL JOSUE</t>
  </si>
  <si>
    <t>207830301</t>
  </si>
  <si>
    <t>CARVAJAL ARAYA ALISON VIRGINIA</t>
  </si>
  <si>
    <t>115330046</t>
  </si>
  <si>
    <t>PICADO PORRAS YENEL MARIANA</t>
  </si>
  <si>
    <t>203590305</t>
  </si>
  <si>
    <t>PANIAGUA GONZALEZ VICTOR HUGO</t>
  </si>
  <si>
    <t>207100220</t>
  </si>
  <si>
    <t>VILLALOBOS GONZALEZ LUIS FABRICIO</t>
  </si>
  <si>
    <t>206980790</t>
  </si>
  <si>
    <t>ROJAS ROJAS LUIS MANUEL</t>
  </si>
  <si>
    <t>206430513</t>
  </si>
  <si>
    <t>DURAN VILLEGAS LUIS ALEJANDRO</t>
  </si>
  <si>
    <t>206920725</t>
  </si>
  <si>
    <t>ALFARO GUZMAN JAVIER ALONSO</t>
  </si>
  <si>
    <t>205880336</t>
  </si>
  <si>
    <t>CHAVES CHACON LUZ MARINA</t>
  </si>
  <si>
    <t>206480402</t>
  </si>
  <si>
    <t>ARAYA RODRIGUEZ CARLOS DAVID</t>
  </si>
  <si>
    <t>203220655</t>
  </si>
  <si>
    <t>ULATE MURILLO RAFAEL ANGEL</t>
  </si>
  <si>
    <t>204070396</t>
  </si>
  <si>
    <t>LIZANO JIMENEZ CARLOS LUIS</t>
  </si>
  <si>
    <t>206260984</t>
  </si>
  <si>
    <t>CASTILLO TRIGUEROS GREIVIN JESUS</t>
  </si>
  <si>
    <t>206180265</t>
  </si>
  <si>
    <t>ALFARO CESPEDES MILDRED MARIA</t>
  </si>
  <si>
    <t>206180101</t>
  </si>
  <si>
    <t>ROJAS JIMENEZ IVANNIA MARIA</t>
  </si>
  <si>
    <t>202370964</t>
  </si>
  <si>
    <t>JIMENEZ VILLEGAS MARIA ROSA</t>
  </si>
  <si>
    <t>108520257</t>
  </si>
  <si>
    <t>MADRIGAL JIMENEZ MARIANELLA</t>
  </si>
  <si>
    <t>155806472029</t>
  </si>
  <si>
    <t>LOPEZ MARTINEZ NORMA ELENA</t>
  </si>
  <si>
    <t>155823361803</t>
  </si>
  <si>
    <t>FRANCISCO JOSE FRANCO CANALES</t>
  </si>
  <si>
    <t>207060403</t>
  </si>
  <si>
    <t>JIMENEZ ALPIZAR MADELAYNE</t>
  </si>
  <si>
    <t>204360374</t>
  </si>
  <si>
    <t>ALPIZAR ARGUELLO NORIS MARIA DEL CARMEN</t>
  </si>
  <si>
    <t>206940731</t>
  </si>
  <si>
    <t>MORALES BARRANTES CHRISTY VANESSA</t>
  </si>
  <si>
    <t>207340884</t>
  </si>
  <si>
    <t>SALAZAR GARCIA KATTIA LILLIANA</t>
  </si>
  <si>
    <t>206720263</t>
  </si>
  <si>
    <t>GONZALEZ GONZALEZ JORGE ALBERTO</t>
  </si>
  <si>
    <t>205390580</t>
  </si>
  <si>
    <t>ZAMORA CHINCHILLA ELVIS ROBERTO</t>
  </si>
  <si>
    <t>115010531</t>
  </si>
  <si>
    <t>ALI MOLINA JOSELYN PAOLA</t>
  </si>
  <si>
    <t>206320537</t>
  </si>
  <si>
    <t>FUENTES VARELA ADRIANA</t>
  </si>
  <si>
    <t>110310145</t>
  </si>
  <si>
    <t>COTO GONZALEZ KARLA VANESSA</t>
  </si>
  <si>
    <t>204240847</t>
  </si>
  <si>
    <t>PONCE MEZA ESTELITA MARIA</t>
  </si>
  <si>
    <t>155808509806</t>
  </si>
  <si>
    <t>OBANDO RIVAS JUAN CARLOS</t>
  </si>
  <si>
    <t>205460180</t>
  </si>
  <si>
    <t>DELGADO MOLINA YORLIN GERARDO</t>
  </si>
  <si>
    <t>801290104</t>
  </si>
  <si>
    <t>LOPEZ DELGADILLO ANGELA MARIA</t>
  </si>
  <si>
    <t>206000211</t>
  </si>
  <si>
    <t>LOPEZ POTOY JUAN FRANCISCO</t>
  </si>
  <si>
    <t>202540154</t>
  </si>
  <si>
    <t>HERRERA HERRERA EFRAIM</t>
  </si>
  <si>
    <t>503610093</t>
  </si>
  <si>
    <t>BRAVO BRAVO DONALD GABRIEL</t>
  </si>
  <si>
    <t>110850195</t>
  </si>
  <si>
    <t>RODRIGUEZ CHAVARRIA WILLY</t>
  </si>
  <si>
    <t>503940320</t>
  </si>
  <si>
    <t>FLORES MOLINA BITZAY YARELLIS</t>
  </si>
  <si>
    <t>155813731605</t>
  </si>
  <si>
    <t>MIRANDA BRAVO JUAN PABLO</t>
  </si>
  <si>
    <t>503570576</t>
  </si>
  <si>
    <t>LOPEZ REYES DONALD EDUARDO</t>
  </si>
  <si>
    <t>603660773</t>
  </si>
  <si>
    <t>CAMBRONERO VARGAS NANCY</t>
  </si>
  <si>
    <t>155800433012</t>
  </si>
  <si>
    <t>MARTINEZ MARIA DEL SOCORRO</t>
  </si>
  <si>
    <t>604290019</t>
  </si>
  <si>
    <t>APONTE MENDEZ CLARISSA MARIA</t>
  </si>
  <si>
    <t>206200231</t>
  </si>
  <si>
    <t>FAJARDO HERNANDEZ MILTON ISAI</t>
  </si>
  <si>
    <t>115290275</t>
  </si>
  <si>
    <t>LOPEZ HERRERA CATERINA</t>
  </si>
  <si>
    <t>106850195</t>
  </si>
  <si>
    <t>AVILA SOLIS DANILO ANTONIO</t>
  </si>
  <si>
    <t>207590222</t>
  </si>
  <si>
    <t>ARROYO BERMUDEZ ESTEFANIA</t>
  </si>
  <si>
    <t>503520300</t>
  </si>
  <si>
    <t>TIJERINO ARAGON LILIANA PATRICIA</t>
  </si>
  <si>
    <t>206990058</t>
  </si>
  <si>
    <t>RAMIREZ SOLIS MARIELA PRISCILLA</t>
  </si>
  <si>
    <t>115560678</t>
  </si>
  <si>
    <t>JUAREZ ORTIZ GIOCONDA DEL ROSARIO</t>
  </si>
  <si>
    <t>112860473</t>
  </si>
  <si>
    <t>PEREZ PADILLA ELIANA</t>
  </si>
  <si>
    <t>503340292</t>
  </si>
  <si>
    <t>DUARTE PEÑA YIRLANY PATRICIA</t>
  </si>
  <si>
    <t>503980580</t>
  </si>
  <si>
    <t>BARAHONA ROJAS TATIANA DE LOS ANGELES</t>
  </si>
  <si>
    <t>108610200</t>
  </si>
  <si>
    <t>PEREZ SANDI KAREN DEL CARMEN</t>
  </si>
  <si>
    <t>113630963</t>
  </si>
  <si>
    <t>MARTINEZ CENTENO KIMBERLINE MARICELA</t>
  </si>
  <si>
    <t>205460431</t>
  </si>
  <si>
    <t>LUMBI JIRON JANETH DEL SOCORRO</t>
  </si>
  <si>
    <t>206630891</t>
  </si>
  <si>
    <t>LOPEZ CRUZ MARIA MAGDALENA</t>
  </si>
  <si>
    <t>503910088</t>
  </si>
  <si>
    <t>NOGUERA GARCIA FRANCIS TATIANA</t>
  </si>
  <si>
    <t>504080359</t>
  </si>
  <si>
    <t>GONZALEZ MENDEZ KATHERINE TERESA</t>
  </si>
  <si>
    <t>503230065</t>
  </si>
  <si>
    <t>GARCIA GARCIA LLERLY</t>
  </si>
  <si>
    <t>202771054</t>
  </si>
  <si>
    <t>HURTADO BARAHONA MARIANO ARMANDO</t>
  </si>
  <si>
    <t>603820566</t>
  </si>
  <si>
    <t>GONZALEZ GUEVARA ISABEL CRISTINA</t>
  </si>
  <si>
    <t>204060544</t>
  </si>
  <si>
    <t>OBANDO MARTINEZ MARCOLFA</t>
  </si>
  <si>
    <t>155801278621</t>
  </si>
  <si>
    <t>DURAN GONZALEZ FRANCISCO</t>
  </si>
  <si>
    <t>501730188</t>
  </si>
  <si>
    <t>CHAVES ROJAS OLMAN SAUL</t>
  </si>
  <si>
    <t>503860395</t>
  </si>
  <si>
    <t>CHAVES CHAVARRIA VESTIEL LEONELA</t>
  </si>
  <si>
    <t>155819883421</t>
  </si>
  <si>
    <t>GONZALEZ LOPEZ MARIA MAGDALENA</t>
  </si>
  <si>
    <t>155812219501</t>
  </si>
  <si>
    <t>SOTO REQUENES LUCIA</t>
  </si>
  <si>
    <t>205470083</t>
  </si>
  <si>
    <t>GUTIERREZ GARCIA YORLENY</t>
  </si>
  <si>
    <t>702300006</t>
  </si>
  <si>
    <t>LEITON GUTIERREZ EDRICK AMABEN</t>
  </si>
  <si>
    <t>503670844</t>
  </si>
  <si>
    <t>LAGUNA GONZALEZ IRVING JOB</t>
  </si>
  <si>
    <t>801010719</t>
  </si>
  <si>
    <t>ROBLES ARGÜELLO PEDRO</t>
  </si>
  <si>
    <t>504410901</t>
  </si>
  <si>
    <t>LOPEZ GUTIERREZ BRISA</t>
  </si>
  <si>
    <t>503760930</t>
  </si>
  <si>
    <t>BADILLA VALERIO DIGXIE MARIA</t>
  </si>
  <si>
    <t>504190673</t>
  </si>
  <si>
    <t>BRENES HERNANDEZ BRANDON ENOC</t>
  </si>
  <si>
    <t>503900160</t>
  </si>
  <si>
    <t>ABELLAN SERRANO MARIANA GUISELLE</t>
  </si>
  <si>
    <t>601510918</t>
  </si>
  <si>
    <t>CASTRO MIRANDA NIDIA CLAUDIA DE LA TRINIDAD</t>
  </si>
  <si>
    <t>201570632</t>
  </si>
  <si>
    <t>CASTRO CAMBRONERO ELVIRA FRANCISCA</t>
  </si>
  <si>
    <t>503850570</t>
  </si>
  <si>
    <t>ALVAREZ MORA DANIEL OLDEMAR</t>
  </si>
  <si>
    <t>206650704</t>
  </si>
  <si>
    <t>TRAÑA AVENDAÑO YANOILIN DE LOS ANGELES</t>
  </si>
  <si>
    <t>603300174</t>
  </si>
  <si>
    <t>TREJOS ROJAS ROXANA</t>
  </si>
  <si>
    <t>155801411219</t>
  </si>
  <si>
    <t>GARCIA VELASQUEZ SANTANA</t>
  </si>
  <si>
    <t>155812130705</t>
  </si>
  <si>
    <t>TRAÑA CANALES NOELIA DEL CARMEN</t>
  </si>
  <si>
    <t>207440347</t>
  </si>
  <si>
    <t>GARCIA CRUZ KEVIN FRANCISCO</t>
  </si>
  <si>
    <t>502980728</t>
  </si>
  <si>
    <t>CRUZ MADRIGAL JESSE</t>
  </si>
  <si>
    <t>207390447</t>
  </si>
  <si>
    <t>UGALDE PEÑA MARIA FERNANDA</t>
  </si>
  <si>
    <t>503330960</t>
  </si>
  <si>
    <t>ABELLAN SERRANO MELISSA MARIA</t>
  </si>
  <si>
    <t>504330575</t>
  </si>
  <si>
    <t>MONCADA ABELLAN KATHERINE YARIELLA</t>
  </si>
  <si>
    <t>207500423</t>
  </si>
  <si>
    <t>ACUÑA SILVA DONOVAN ALBERTO</t>
  </si>
  <si>
    <t>203930236</t>
  </si>
  <si>
    <t>HERNANDEZ ORTIZ ROLANDO</t>
  </si>
  <si>
    <t>205180045</t>
  </si>
  <si>
    <t>PEREZ SANTANA MAYRA DEL SOCORRO</t>
  </si>
  <si>
    <t>504100725</t>
  </si>
  <si>
    <t>JIMENEZ JIMENEZ JOSE BRYNER</t>
  </si>
  <si>
    <t>504090039</t>
  </si>
  <si>
    <t>CERDAS MONTEALTO ANA LORENA</t>
  </si>
  <si>
    <t>207840370</t>
  </si>
  <si>
    <t>BALTODANO GRANADOS ARYERI</t>
  </si>
  <si>
    <t>801370129</t>
  </si>
  <si>
    <t>MORA FERNANDEZ BOLIVAR DAVID</t>
  </si>
  <si>
    <t>503800136</t>
  </si>
  <si>
    <t>PINEDA CASTILLO ALEXANDER ISIDRO</t>
  </si>
  <si>
    <t>702620827</t>
  </si>
  <si>
    <t>CHAVARRIA RODRIGUEZ MARIA ARGENTINA</t>
  </si>
  <si>
    <t>503840996</t>
  </si>
  <si>
    <t>VANEGAS VADO ERLYN EVELIO</t>
  </si>
  <si>
    <t>504140042</t>
  </si>
  <si>
    <t>CAMACHO PEÑA MARIA GISELLE</t>
  </si>
  <si>
    <t>800990182</t>
  </si>
  <si>
    <t>QUINTERO CHAVES JOSE MARIA</t>
  </si>
  <si>
    <t>155800669609</t>
  </si>
  <si>
    <t>CASTILLO MONTANO MARIA PETRONA</t>
  </si>
  <si>
    <t>206680565</t>
  </si>
  <si>
    <t>MARTINEZ LOPEZ LIZETTE</t>
  </si>
  <si>
    <t>206950965</t>
  </si>
  <si>
    <t>MARCHENA OBANDO YORLENY</t>
  </si>
  <si>
    <t>112380631</t>
  </si>
  <si>
    <t>MENA JIMENEZ MICHAEL GERARDO</t>
  </si>
  <si>
    <t>603050795</t>
  </si>
  <si>
    <t>ALVARADO NUÑEZ CARLOS ENRIQUE</t>
  </si>
  <si>
    <t>503800639</t>
  </si>
  <si>
    <t>BUSTOS ESPINOZA PAZ ANTONIA</t>
  </si>
  <si>
    <t>116660916</t>
  </si>
  <si>
    <t>HERNANDEZ TARDENCILLA MELANY MELISSA</t>
  </si>
  <si>
    <t>155801080318</t>
  </si>
  <si>
    <t>ORTIZ REYEZ LUCIA DE LOS ANGELES</t>
  </si>
  <si>
    <t>207000016</t>
  </si>
  <si>
    <t>CARRILLO MORA MARIANET</t>
  </si>
  <si>
    <t>206220105</t>
  </si>
  <si>
    <t>VASQUEZ PEREIRA MIGDALIA DEL CARMEN</t>
  </si>
  <si>
    <t>503910847</t>
  </si>
  <si>
    <t>CERDAS GARCIA PEDRO PABLO</t>
  </si>
  <si>
    <t>208780356</t>
  </si>
  <si>
    <t>GOMEZ ARCIA PABLO</t>
  </si>
  <si>
    <t>206900195</t>
  </si>
  <si>
    <t>HERNANDEZ CRUZ DIXI YANANCY</t>
  </si>
  <si>
    <t>203620304</t>
  </si>
  <si>
    <t>TIJERINO MEZA MARVIN</t>
  </si>
  <si>
    <t>503770689</t>
  </si>
  <si>
    <t>CHAVEZ CUETO JEANNETTE</t>
  </si>
  <si>
    <t>155805898315</t>
  </si>
  <si>
    <t>ZAMORA REYES JUANA</t>
  </si>
  <si>
    <t>155812536311</t>
  </si>
  <si>
    <t>AMORETY TALAVERA SARA ISABEL</t>
  </si>
  <si>
    <t>504000862</t>
  </si>
  <si>
    <t>ESPINOZA JAEN MARJORIE PAOLA</t>
  </si>
  <si>
    <t>900900880</t>
  </si>
  <si>
    <t>OBANDO AGUIRRE BERNARDO DE JESUS</t>
  </si>
  <si>
    <t>801360981</t>
  </si>
  <si>
    <t>GONZALEZ VARELA JAIRO ANTONIO</t>
  </si>
  <si>
    <t>205450206</t>
  </si>
  <si>
    <t>BLAS SOCORRO GERARDO ANTONIO</t>
  </si>
  <si>
    <t>502500743</t>
  </si>
  <si>
    <t>GUZMAN CRUZ MARIA LILLIAM</t>
  </si>
  <si>
    <t>503710740</t>
  </si>
  <si>
    <t>COREA LOPEZ ELMER</t>
  </si>
  <si>
    <t>504020513</t>
  </si>
  <si>
    <t>CERDAS GAITAN JENNIFER DE LOS ANGELES</t>
  </si>
  <si>
    <t>205240037</t>
  </si>
  <si>
    <t>GUADAMUZ ZAMBRANA KENNIA RUTH</t>
  </si>
  <si>
    <t>202100445</t>
  </si>
  <si>
    <t>CARBONERO HURTADO JUSTO CARLOS</t>
  </si>
  <si>
    <t>155819426308</t>
  </si>
  <si>
    <t>NARVAEZ CHAVEZ JUAN</t>
  </si>
  <si>
    <t>206010542</t>
  </si>
  <si>
    <t>CORTES ABURTO JACQUELINE</t>
  </si>
  <si>
    <t>206870781</t>
  </si>
  <si>
    <t>HURTADO ESTRELLA ANA YANCY</t>
  </si>
  <si>
    <t>503340944</t>
  </si>
  <si>
    <t>HERNANDEZ VASQUEZ KATHIA LORENA</t>
  </si>
  <si>
    <t>205330811</t>
  </si>
  <si>
    <t>MELENDEZ RAMIREZ MARIA FELIX</t>
  </si>
  <si>
    <t>209700949</t>
  </si>
  <si>
    <t>VALLEJOS VALLEJOS CASANDRA</t>
  </si>
  <si>
    <t>203500455</t>
  </si>
  <si>
    <t>LOZANO MEJICANO HUGO MANUEL</t>
  </si>
  <si>
    <t>205190966</t>
  </si>
  <si>
    <t>PALMA MORA SANTO DE JESUS</t>
  </si>
  <si>
    <t>206600298</t>
  </si>
  <si>
    <t>TAISIGUE BELLO BELICE</t>
  </si>
  <si>
    <t>205850033</t>
  </si>
  <si>
    <t>OCAMPO HERNANDEZ GILBERTO JOSE</t>
  </si>
  <si>
    <t>205410216</t>
  </si>
  <si>
    <t>AMORETTI TALAVERA CANDIDA ROSA</t>
  </si>
  <si>
    <t>205510937</t>
  </si>
  <si>
    <t>CERDAS CASTILLO ANDREA DEL SOCORRO</t>
  </si>
  <si>
    <t>800780758</t>
  </si>
  <si>
    <t>CHAVES ABURTO RAMIRO</t>
  </si>
  <si>
    <t>204530651</t>
  </si>
  <si>
    <t>REYES OPORTA MARIA TEODORA</t>
  </si>
  <si>
    <t>206640369</t>
  </si>
  <si>
    <t>MARTINEZ CHEVEZ DANNY ALBERTO</t>
  </si>
  <si>
    <t>207550688</t>
  </si>
  <si>
    <t>POTOY PANIAGUA DANIELA DEL CARMEN</t>
  </si>
  <si>
    <t>206920111</t>
  </si>
  <si>
    <t>MENOCAL RODRIGUEZ MAGALY</t>
  </si>
  <si>
    <t>116780733</t>
  </si>
  <si>
    <t>CASTRO VALLECILLOS MARIA JOSE</t>
  </si>
  <si>
    <t>206960527</t>
  </si>
  <si>
    <t>HERNANDEZ VANEGA DEYLIN MARILY</t>
  </si>
  <si>
    <t>504350573</t>
  </si>
  <si>
    <t>RAMIREZ LOPEZ MARIA GUADALUPE</t>
  </si>
  <si>
    <t>503400181</t>
  </si>
  <si>
    <t>BADILLA CHAVES MARGARITA</t>
  </si>
  <si>
    <t>504330407</t>
  </si>
  <si>
    <t>PEREZ ORTIZ JENDRY TATIANA</t>
  </si>
  <si>
    <t>504130241</t>
  </si>
  <si>
    <t>MEJIAS ALVARADO ELMER MANUEL</t>
  </si>
  <si>
    <t>205690937</t>
  </si>
  <si>
    <t>GORGONA AGUILAR JONATHAN</t>
  </si>
  <si>
    <t>604090315</t>
  </si>
  <si>
    <t>SOMARRIBAS RAMIREZ SHIRLEY ELENA</t>
  </si>
  <si>
    <t>503540841</t>
  </si>
  <si>
    <t>VILLALOBOS CHACON IVANIA</t>
  </si>
  <si>
    <t>206730904</t>
  </si>
  <si>
    <t>ROSALES MARTINEZ UVER ANTONIO</t>
  </si>
  <si>
    <t>503330272</t>
  </si>
  <si>
    <t>DIJERES CHAVES MARISOL</t>
  </si>
  <si>
    <t>155800476632</t>
  </si>
  <si>
    <t>BERMUDEZ CRUZ ISAURA DEL SOCORRO</t>
  </si>
  <si>
    <t>401740483</t>
  </si>
  <si>
    <t>ARGUEDAS SALAZAR ANA YANCY</t>
  </si>
  <si>
    <t>602640792</t>
  </si>
  <si>
    <t>ROSALES SOTO WILBER</t>
  </si>
  <si>
    <t>134000499331</t>
  </si>
  <si>
    <t>ZAVALA CARRANZA WENDY YAMILETH</t>
  </si>
  <si>
    <t>504060093</t>
  </si>
  <si>
    <t>NUÑEZ FERNANDEZ JOEL GERARDO</t>
  </si>
  <si>
    <t>206000989</t>
  </si>
  <si>
    <t>ARGUEDAS DURAN ELIAS JOSE</t>
  </si>
  <si>
    <t>207730907</t>
  </si>
  <si>
    <t>MENDEZ MORA NELSON ENRIQUE</t>
  </si>
  <si>
    <t>202520639</t>
  </si>
  <si>
    <t>SOLANO SOTO ASDRUBAL</t>
  </si>
  <si>
    <t>204120192</t>
  </si>
  <si>
    <t>GONZALEZ LOPEZ CONCEPCION</t>
  </si>
  <si>
    <t>205600699</t>
  </si>
  <si>
    <t>BARRIOS BOLAÑOS MILEIDY CATALINA</t>
  </si>
  <si>
    <t>503070970</t>
  </si>
  <si>
    <t>AGUILAR GOMEZ SEILI</t>
  </si>
  <si>
    <t>207160681</t>
  </si>
  <si>
    <t>NAVAS ROBLETO MARYURY</t>
  </si>
  <si>
    <t>206820375</t>
  </si>
  <si>
    <t>ALEMAN RAMIREZ RICARDO JOSE</t>
  </si>
  <si>
    <t>502960977</t>
  </si>
  <si>
    <t>RUIZ MOLINA DAMARIS</t>
  </si>
  <si>
    <t>208110300</t>
  </si>
  <si>
    <t>GONZALEZ AGUIRRE DAYANA FABIOLA</t>
  </si>
  <si>
    <t>208180598</t>
  </si>
  <si>
    <t>PEREZ SALVATIERRA LIDIETH AUXILIADORA</t>
  </si>
  <si>
    <t>503670338</t>
  </si>
  <si>
    <t>GUADAMUZ SANCHEZ ABRAHAM</t>
  </si>
  <si>
    <t>207490387</t>
  </si>
  <si>
    <t>TAISIGUE QUINTANA JHONATAN</t>
  </si>
  <si>
    <t>504140041</t>
  </si>
  <si>
    <t>OPORTA MARTINEZ GISELLE VANESSA</t>
  </si>
  <si>
    <t>503570766</t>
  </si>
  <si>
    <t>VASQUEZ ROMAN MELISSA DE LOS ANGELES</t>
  </si>
  <si>
    <t>207340209</t>
  </si>
  <si>
    <t>FALLAS OPORTA SUE VALENTINA</t>
  </si>
  <si>
    <t>800440410</t>
  </si>
  <si>
    <t>GUTIERREZ GUTIERREZ SOCORRO</t>
  </si>
  <si>
    <t>206920354</t>
  </si>
  <si>
    <t>PEREZ BAEZ CRISTOPHER ABEL</t>
  </si>
  <si>
    <t>206310830</t>
  </si>
  <si>
    <t>BARRIOS LOPEZ DOMINGO ELIASID</t>
  </si>
  <si>
    <t>206970631</t>
  </si>
  <si>
    <t>ESPINOZA HERNANDEZ HEYLIN DONELIA</t>
  </si>
  <si>
    <t>205080217</t>
  </si>
  <si>
    <t>NAVAS BARRIOS ROGIL FRANCISCO</t>
  </si>
  <si>
    <t>205580100</t>
  </si>
  <si>
    <t>BARRIOS LOPEZ YORYANELY</t>
  </si>
  <si>
    <t>205380508</t>
  </si>
  <si>
    <t>BARRIOS BOLAÑOS GILBERTH RAMON</t>
  </si>
  <si>
    <t>205940393</t>
  </si>
  <si>
    <t>GRANADOS GUTIERREZ JAVIER</t>
  </si>
  <si>
    <t>503550938</t>
  </si>
  <si>
    <t>ALEMAN RAMIREZ AMINTA DEL SOCORRO</t>
  </si>
  <si>
    <t>155815822826</t>
  </si>
  <si>
    <t>CARMONA LOBO SANTOS CECILIO</t>
  </si>
  <si>
    <t>155820869415</t>
  </si>
  <si>
    <t>MARTINEZ MEDRANO FELIX</t>
  </si>
  <si>
    <t>155824067221</t>
  </si>
  <si>
    <t>MARTINEZ GUTIERREZ MANUEL ANTONIO</t>
  </si>
  <si>
    <t>206770939</t>
  </si>
  <si>
    <t>CORTES CALDERON JUANA DEL CARMEN</t>
  </si>
  <si>
    <t>155809728114</t>
  </si>
  <si>
    <t>RUGAMA PONCE MARIA ELENA</t>
  </si>
  <si>
    <t>155807810606</t>
  </si>
  <si>
    <t>LEZAMA LEZAMA ARISTIDES RAMONA</t>
  </si>
  <si>
    <t>701970671</t>
  </si>
  <si>
    <t>ANGULO VILCHEZ MAGALLY DEL SOCORRO</t>
  </si>
  <si>
    <t>503690885</t>
  </si>
  <si>
    <t>GUTIERREZ LARA MONICA</t>
  </si>
  <si>
    <t>503660298</t>
  </si>
  <si>
    <t>SANDOVAL ROMERO BEATRIZ</t>
  </si>
  <si>
    <t>207650952</t>
  </si>
  <si>
    <t>VIVAS MOLINA MARIA ABIGAIL</t>
  </si>
  <si>
    <t>206540892</t>
  </si>
  <si>
    <t>AMADOR COREA ODALIS HAYDEE</t>
  </si>
  <si>
    <t>206050125</t>
  </si>
  <si>
    <t>SEQUEIRA CESAR MANUELA DE JESUS</t>
  </si>
  <si>
    <t>204930239</t>
  </si>
  <si>
    <t>QUIJANO QUIJANO RAFAEL ANTONIO</t>
  </si>
  <si>
    <t>155812998820</t>
  </si>
  <si>
    <t>BELLO . ECOLASTICA DEL SOCORRO</t>
  </si>
  <si>
    <t>207030365</t>
  </si>
  <si>
    <t>LAZO COLLADO ANA LISBETH</t>
  </si>
  <si>
    <t>202860229</t>
  </si>
  <si>
    <t>LUMBI OBANDO CELSO NATAN</t>
  </si>
  <si>
    <t>801290098</t>
  </si>
  <si>
    <t>PEDROZA MORALES JOSE ADAN</t>
  </si>
  <si>
    <t>207420180</t>
  </si>
  <si>
    <t>ARGUELLO ARTOLA LIGIA BEMILDA</t>
  </si>
  <si>
    <t>206250240</t>
  </si>
  <si>
    <t>MEJIAS GARCIA TONY ALEXANDER</t>
  </si>
  <si>
    <t>207080552</t>
  </si>
  <si>
    <t>MONTERREY BARAHONA GERARDO</t>
  </si>
  <si>
    <t>115480099</t>
  </si>
  <si>
    <t>VILLALOBOS VARGAS JOSE ROBERTO</t>
  </si>
  <si>
    <t>155823749405</t>
  </si>
  <si>
    <t>BURGALIN TANIA IVETH</t>
  </si>
  <si>
    <t>207450078</t>
  </si>
  <si>
    <t>ARTOLA ARGUELLO NELLY MARIA</t>
  </si>
  <si>
    <t>115550040</t>
  </si>
  <si>
    <t>ORTIZ GONZALEZ HENRY ISAAC</t>
  </si>
  <si>
    <t>203300585</t>
  </si>
  <si>
    <t>SANCHEZ ARRIETA GILBERT</t>
  </si>
  <si>
    <t>114810433</t>
  </si>
  <si>
    <t>ARGUEDAS CASTRO JORGE ENRIQUE</t>
  </si>
  <si>
    <t>206880507</t>
  </si>
  <si>
    <t>REYES GARCIA KEILIN VANESA</t>
  </si>
  <si>
    <t>205850121</t>
  </si>
  <si>
    <t>ORTIZ CHAVES FLOR MARIA</t>
  </si>
  <si>
    <t>206990051</t>
  </si>
  <si>
    <t>GUIDO QUIROS WAGNER ASDRUBAL</t>
  </si>
  <si>
    <t>155812808325</t>
  </si>
  <si>
    <t>RUIZ BLANDON ARLEN ANTONIO</t>
  </si>
  <si>
    <t>503570524</t>
  </si>
  <si>
    <t>OBANDO ARAGON LIZETH</t>
  </si>
  <si>
    <t>503540676</t>
  </si>
  <si>
    <t>GOMEZ VALERIO DELBERTH ALONSO</t>
  </si>
  <si>
    <t>602690870</t>
  </si>
  <si>
    <t>GARITA QUIROS SHIRLEY DE LOS ANGELES</t>
  </si>
  <si>
    <t>155819670331</t>
  </si>
  <si>
    <t>SOBALBARRO PADILLA CARLOS</t>
  </si>
  <si>
    <t>205440593</t>
  </si>
  <si>
    <t>URBINA FLORES OSCAR ENRIQUE</t>
  </si>
  <si>
    <t>116830042</t>
  </si>
  <si>
    <t>MELENDEZ ARAYA ROSA MARIA</t>
  </si>
  <si>
    <t>207590379</t>
  </si>
  <si>
    <t>CRUZ VARELA IRENE DE LOS ANGELES</t>
  </si>
  <si>
    <t>155800874230</t>
  </si>
  <si>
    <t>SOBALVARRO FLORES LESTER YORLIN</t>
  </si>
  <si>
    <t>206430933</t>
  </si>
  <si>
    <t>MORENO ALEMAN NOHELIA DE LOS ANGELES</t>
  </si>
  <si>
    <t>155815116531</t>
  </si>
  <si>
    <t>DIAZ JAIME ANITA</t>
  </si>
  <si>
    <t>155816980101</t>
  </si>
  <si>
    <t>DUMAS HERNANDEZ ADRIAN</t>
  </si>
  <si>
    <t>901280123</t>
  </si>
  <si>
    <t>HURTADO PLATA ROSA AMELIA</t>
  </si>
  <si>
    <t>155802212421</t>
  </si>
  <si>
    <t>LOPEZ CORTES JOSE MARIA</t>
  </si>
  <si>
    <t>207960395</t>
  </si>
  <si>
    <t>GUDIEL BRAVO DORIS MARIA</t>
  </si>
  <si>
    <t>202420542</t>
  </si>
  <si>
    <t>GONZALEZ ANGULO NICOLASA</t>
  </si>
  <si>
    <t>155813782621</t>
  </si>
  <si>
    <t>GUTIERREZ RUIZ GUILLERMO</t>
  </si>
  <si>
    <t>155816984035</t>
  </si>
  <si>
    <t>ZAMBRANA PEREZ RAFAEL ANTONIO</t>
  </si>
  <si>
    <t>205090215</t>
  </si>
  <si>
    <t>HURTADO REYES ROSALIO CATALINO</t>
  </si>
  <si>
    <t>155813195231</t>
  </si>
  <si>
    <t>GONZALEZ SEVILLA RONALDO JOSE</t>
  </si>
  <si>
    <t>203070841</t>
  </si>
  <si>
    <t>VARELA PEREZ CARLOS LUIS</t>
  </si>
  <si>
    <t>206410558</t>
  </si>
  <si>
    <t>DUARTE SOLANO MARIANELA</t>
  </si>
  <si>
    <t>701760277</t>
  </si>
  <si>
    <t>BLANDON CHAVARRIA INDIRA YELENA</t>
  </si>
  <si>
    <t>206780098</t>
  </si>
  <si>
    <t>GONZALEZ CABRERA GIOVANNI ELIOMAR</t>
  </si>
  <si>
    <t>207560596</t>
  </si>
  <si>
    <t>LUMBI CARBALLO ANDREINA</t>
  </si>
  <si>
    <t>155825072718</t>
  </si>
  <si>
    <t>GONZALEZ SANCHEZ NOBIS</t>
  </si>
  <si>
    <t>155800477419</t>
  </si>
  <si>
    <t>MARTINEZ SANCHEZ FATIMA</t>
  </si>
  <si>
    <t>105650025</t>
  </si>
  <si>
    <t>MALESPIN MORERA DENIS GERARDO</t>
  </si>
  <si>
    <t>155821733929</t>
  </si>
  <si>
    <t>OROZCO JOSE</t>
  </si>
  <si>
    <t>207150095</t>
  </si>
  <si>
    <t>MALESPIN HURTADO WILMER SAVIER</t>
  </si>
  <si>
    <t>206300441</t>
  </si>
  <si>
    <t>VARELA VILLALOBOS HEIDY MARCELA</t>
  </si>
  <si>
    <t>202530127</t>
  </si>
  <si>
    <t>ORTEGA ACEVEDO CARLOS</t>
  </si>
  <si>
    <t>155807812929</t>
  </si>
  <si>
    <t>SANDOVAL RIVAS ANGELICA</t>
  </si>
  <si>
    <t>203520422</t>
  </si>
  <si>
    <t>SANDOVAL TORRENTE CALIXTO JOSE</t>
  </si>
  <si>
    <t>207980958</t>
  </si>
  <si>
    <t>BAZAN SANDOVAL ANGIE GABRIELA</t>
  </si>
  <si>
    <t>204750907</t>
  </si>
  <si>
    <t>PEREZ CRUZ YANORY DE LOS ANGELES</t>
  </si>
  <si>
    <t>206160746</t>
  </si>
  <si>
    <t>CARBALLO SABALLOS LESTER DAVID</t>
  </si>
  <si>
    <t>115430387</t>
  </si>
  <si>
    <t>CAMPOS TORRES AURA LINA</t>
  </si>
  <si>
    <t>205410224</t>
  </si>
  <si>
    <t>AGUIRRE VARGAS ELIZABETH DEL SOCORRO</t>
  </si>
  <si>
    <t>205940695</t>
  </si>
  <si>
    <t>SALGUERA REYES RIBEL</t>
  </si>
  <si>
    <t>204700007</t>
  </si>
  <si>
    <t>GARCIA TELLES CANDIDA ROSA</t>
  </si>
  <si>
    <t>205750368</t>
  </si>
  <si>
    <t>RODRIGUEZ DUARTE LISETH</t>
  </si>
  <si>
    <t>205570327</t>
  </si>
  <si>
    <t>SALGUERA REYES OMAR DE JESUS</t>
  </si>
  <si>
    <t>206250027</t>
  </si>
  <si>
    <t>PEREZ OBANDO KAROL JOHANNA</t>
  </si>
  <si>
    <t>203810804</t>
  </si>
  <si>
    <t>VARELA ESPINOZA FLOR MARIA DEL CARMEN</t>
  </si>
  <si>
    <t>155816730216</t>
  </si>
  <si>
    <t>CARBALLO OBANDO ALEXANDER JAVIER</t>
  </si>
  <si>
    <t>206980188</t>
  </si>
  <si>
    <t>ZUÑIGA CHAVARRIA MARIA ELIZABETH</t>
  </si>
  <si>
    <t>155813094721</t>
  </si>
  <si>
    <t>MORAN LAZO ANTONIO BERNARDINO</t>
  </si>
  <si>
    <t>155817345518</t>
  </si>
  <si>
    <t>MIRANDA GUTIERREZ BARTOLA DEL CARMEN</t>
  </si>
  <si>
    <t>205720662</t>
  </si>
  <si>
    <t>MARTINEZ PICHARDO LUIS ALEJANDRO</t>
  </si>
  <si>
    <t>205770592</t>
  </si>
  <si>
    <t>GARCIA MALTEZ ANTONIA ANGELA</t>
  </si>
  <si>
    <t>206030801</t>
  </si>
  <si>
    <t>SEQUEIRA ARANA JOSE ELIECER</t>
  </si>
  <si>
    <t>117120575</t>
  </si>
  <si>
    <t>CORDONERO REYES ELIZABETH</t>
  </si>
  <si>
    <t>207210742</t>
  </si>
  <si>
    <t>ARIAS GAITAN DENNIS ANTONIO</t>
  </si>
  <si>
    <t>115590696</t>
  </si>
  <si>
    <t>BALTODANO RODRIGUEZ GEOVANNI DAVID</t>
  </si>
  <si>
    <t>206310867</t>
  </si>
  <si>
    <t>DURAN ALCOCER ISAIAS</t>
  </si>
  <si>
    <t>155821001408</t>
  </si>
  <si>
    <t>LOPEZ CENTENO HENRY</t>
  </si>
  <si>
    <t>113910566</t>
  </si>
  <si>
    <t>VENEGAS CASTRO OLGA ALEJANDRA</t>
  </si>
  <si>
    <t>155820366912</t>
  </si>
  <si>
    <t>GALEANO VALDEZ JOSE DANIEL</t>
  </si>
  <si>
    <t>206560737</t>
  </si>
  <si>
    <t>ROJAS DELGADO VERONICA</t>
  </si>
  <si>
    <t>702430360</t>
  </si>
  <si>
    <t>VALDELOMAR CHACON JOSE MOISES</t>
  </si>
  <si>
    <t>207330472</t>
  </si>
  <si>
    <t>CASTRO GAITAN YEICO</t>
  </si>
  <si>
    <t>155811271726</t>
  </si>
  <si>
    <t>MEJILLA SEVILLA HERMIDA ISABEL</t>
  </si>
  <si>
    <t>206130819</t>
  </si>
  <si>
    <t>GUZMAN GAITAN PABLO ANTONIO</t>
  </si>
  <si>
    <t>207500483</t>
  </si>
  <si>
    <t>MARTINEZ SOTO OSCAR WILFREDO</t>
  </si>
  <si>
    <t>205270435</t>
  </si>
  <si>
    <t>VARGAS ARANA JHONNY</t>
  </si>
  <si>
    <t>202450942</t>
  </si>
  <si>
    <t>ROJAS ALVARADO LUIS ANGEL</t>
  </si>
  <si>
    <t>206430416</t>
  </si>
  <si>
    <t>ROJAS GONZALEZ HELEN MARIA</t>
  </si>
  <si>
    <t>206820688</t>
  </si>
  <si>
    <t>UGALDE TORRES JOSE ADAN</t>
  </si>
  <si>
    <t>205840539</t>
  </si>
  <si>
    <t>GALEANO ABARCA ARNOLD</t>
  </si>
  <si>
    <t>207580813</t>
  </si>
  <si>
    <t>GUTIERREZ MONTOYA JAVIER ANDRES</t>
  </si>
  <si>
    <t>116150377</t>
  </si>
  <si>
    <t>ROJAS ROBLES ESTEFANI</t>
  </si>
  <si>
    <t>501180339</t>
  </si>
  <si>
    <t>PORRAS CASTRO ALICIA DEL CARMEN</t>
  </si>
  <si>
    <t>206280745</t>
  </si>
  <si>
    <t>VARGAS ALVARADO GILBERTH GERARDO</t>
  </si>
  <si>
    <t>401920746</t>
  </si>
  <si>
    <t>SOLANO SALAZAR EDUVINA DEL CARMEN</t>
  </si>
  <si>
    <t>503690355</t>
  </si>
  <si>
    <t>ARIAS SOLIS LUIS DIEGO</t>
  </si>
  <si>
    <t>155826690905</t>
  </si>
  <si>
    <t>ROBELO AVALOS MAYELA DEL CARMEN</t>
  </si>
  <si>
    <t>800440240</t>
  </si>
  <si>
    <t>GUADAMUZ LEON INES</t>
  </si>
  <si>
    <t>203000144</t>
  </si>
  <si>
    <t>ARANA HERNANDEZ ARLES MANUEL</t>
  </si>
  <si>
    <t>202110205</t>
  </si>
  <si>
    <t>BOGANTES ARGUEDAS LUIS OCTAVIO</t>
  </si>
  <si>
    <t>601850211</t>
  </si>
  <si>
    <t>SANCHEZ SEGURA ALVARO ANTONIO</t>
  </si>
  <si>
    <t>901010781</t>
  </si>
  <si>
    <t>MARIN MEJIA JEANNETH</t>
  </si>
  <si>
    <t>207440300</t>
  </si>
  <si>
    <t>BLANCO SOSA NEIDY MARIELA</t>
  </si>
  <si>
    <t>206540362</t>
  </si>
  <si>
    <t>TORRES GOMEZ LUIS ELIAS</t>
  </si>
  <si>
    <t>155809538708</t>
  </si>
  <si>
    <t>MARTINEZ MEJIAS BRENDA ISABEL</t>
  </si>
  <si>
    <t>207060874</t>
  </si>
  <si>
    <t>BLANCO SOSA VELMER JOSUE</t>
  </si>
  <si>
    <t>206760025</t>
  </si>
  <si>
    <t>PAZ CASTRO OSVALDO JOSE</t>
  </si>
  <si>
    <t>207590871</t>
  </si>
  <si>
    <t>VELA PEREZ JENIFER EFIGENIA</t>
  </si>
  <si>
    <t>207520391</t>
  </si>
  <si>
    <t>GUTIERREZ PORRAS JAFET JOHAN</t>
  </si>
  <si>
    <t>117040211</t>
  </si>
  <si>
    <t>MARCHENA QUIROS REBECA BERLIOTH</t>
  </si>
  <si>
    <t>207320052</t>
  </si>
  <si>
    <t>MOJICA CASTRO DANIXA</t>
  </si>
  <si>
    <t>207030108</t>
  </si>
  <si>
    <t>BARRERA LAZO ALEJANDRA</t>
  </si>
  <si>
    <t>205930919</t>
  </si>
  <si>
    <t>COREA ESQUIVEL MARIA BEATRIZ</t>
  </si>
  <si>
    <t>206900347</t>
  </si>
  <si>
    <t>OROZCO ROBLES WENDY</t>
  </si>
  <si>
    <t>207750602</t>
  </si>
  <si>
    <t>ELIZONDO SOLANO ABIGAIL</t>
  </si>
  <si>
    <t>155822468923</t>
  </si>
  <si>
    <t>MENDOZA SEQUEIRA TAMARA DEL CARMEN</t>
  </si>
  <si>
    <t>206680540</t>
  </si>
  <si>
    <t>GUTIERREZ HIDALGO ROXANA JUDITH</t>
  </si>
  <si>
    <t>204130266</t>
  </si>
  <si>
    <t>GONZALEZ SEQUEIRA NURIA MARIA</t>
  </si>
  <si>
    <t>700540601</t>
  </si>
  <si>
    <t>GUARIN ROJAS FRANKLIN ALBERTO</t>
  </si>
  <si>
    <t>501890724</t>
  </si>
  <si>
    <t>MEJIAS VILLALOBOS MARIA GREIS DEL CARMEN</t>
  </si>
  <si>
    <t>207060234</t>
  </si>
  <si>
    <t>SIBAJA MURILLO STEPHANIE</t>
  </si>
  <si>
    <t>204290150</t>
  </si>
  <si>
    <t>VARELA ESPINOZA RIGOBERTO MARTIN</t>
  </si>
  <si>
    <t>601420465</t>
  </si>
  <si>
    <t>SEGURA CHAVES ELIAS DE JESUS</t>
  </si>
  <si>
    <t>206580138</t>
  </si>
  <si>
    <t>ABARCA MEJIA LAURA DANIELA</t>
  </si>
  <si>
    <t>503100144</t>
  </si>
  <si>
    <t>COLLADO CHAVES ANGELA MARIA</t>
  </si>
  <si>
    <t>155811412400</t>
  </si>
  <si>
    <t>ESPINOZA RUIZ JUAN ANTONIO</t>
  </si>
  <si>
    <t>204120492</t>
  </si>
  <si>
    <t>RODRIGUEZ CAMACHO AURORA</t>
  </si>
  <si>
    <t>205530338</t>
  </si>
  <si>
    <t>ARIAS RODRIGUEZ CIANY</t>
  </si>
  <si>
    <t>204640691</t>
  </si>
  <si>
    <t>MENDEZ VILLALOBOS ISAIAS GERARDO</t>
  </si>
  <si>
    <t>155809793307</t>
  </si>
  <si>
    <t>AGUILAR VILLAVICENCIO CARMEN</t>
  </si>
  <si>
    <t>206210541</t>
  </si>
  <si>
    <t>CORDERO BONILLA MELIDA DEL SOCORRO</t>
  </si>
  <si>
    <t>155815142322</t>
  </si>
  <si>
    <t>SEVILLA PICHARDO NICANOR</t>
  </si>
  <si>
    <t>503280284</t>
  </si>
  <si>
    <t>CHAVES SOLANO SILVIA LISSETH</t>
  </si>
  <si>
    <t>207120794</t>
  </si>
  <si>
    <t>SANCHEZ LOPEZ GEILYN PATRICIA</t>
  </si>
  <si>
    <t>206700281</t>
  </si>
  <si>
    <t>ROJAS CRUZ ANA LILLIANA</t>
  </si>
  <si>
    <t>155805696015</t>
  </si>
  <si>
    <t>HERRERA OBANDO ROSA AMELIA</t>
  </si>
  <si>
    <t>206770249</t>
  </si>
  <si>
    <t>ZAMORA CASTRO ALEXANDER</t>
  </si>
  <si>
    <t>504180574</t>
  </si>
  <si>
    <t>SILVA PORRAS YIRLANIA</t>
  </si>
  <si>
    <t>207820671</t>
  </si>
  <si>
    <t>MENDEZ LOPEZ SHARON PRISCILLA</t>
  </si>
  <si>
    <t>207050119</t>
  </si>
  <si>
    <t>UGALDE RODRIGUEZ ALEXANDER</t>
  </si>
  <si>
    <t>207320028</t>
  </si>
  <si>
    <t>ARIAS MURILLO ANDREA</t>
  </si>
  <si>
    <t>207590893</t>
  </si>
  <si>
    <t>SOLANO TORRES SILVANIA</t>
  </si>
  <si>
    <t>207460087</t>
  </si>
  <si>
    <t>ARIAS MURILLO YOSET</t>
  </si>
  <si>
    <t>117410021</t>
  </si>
  <si>
    <t>CAMPOS ESPINOZA MARIA FERNANDA</t>
  </si>
  <si>
    <t>206570516</t>
  </si>
  <si>
    <t>COREA CESPEDES CLAUDIA</t>
  </si>
  <si>
    <t>503360571</t>
  </si>
  <si>
    <t>MARIN ROJAS LENDES ROCIO</t>
  </si>
  <si>
    <t>603950670</t>
  </si>
  <si>
    <t>SANCHEZ ROJAS MEILYN JOHANA</t>
  </si>
  <si>
    <t>155816262406</t>
  </si>
  <si>
    <t>EUGARRIA GUEVARA MAGDIEL</t>
  </si>
  <si>
    <t>206540918</t>
  </si>
  <si>
    <t>PEREZ AVILA MICHAEL FABIO</t>
  </si>
  <si>
    <t>303410306</t>
  </si>
  <si>
    <t>QUIROS SANABRIA MARIANELA</t>
  </si>
  <si>
    <t>302890482</t>
  </si>
  <si>
    <t>CASASOLA GONZALEZ HERIBERTO ANTONIO</t>
  </si>
  <si>
    <t>303690172</t>
  </si>
  <si>
    <t>ROGER FERNANDEZ JOHANNA CATALINA</t>
  </si>
  <si>
    <t>302940887</t>
  </si>
  <si>
    <t>TORRES VEGA MARISOL DE LOS ANGELES</t>
  </si>
  <si>
    <t>900130053</t>
  </si>
  <si>
    <t>CALVO ELIZONDO MARIA ANTONIETA</t>
  </si>
  <si>
    <t>302570518</t>
  </si>
  <si>
    <t>ROJAS COTO ROSIBEL MARITZA</t>
  </si>
  <si>
    <t>206640668</t>
  </si>
  <si>
    <t>SOLIS VARGAS MONTSERRAT</t>
  </si>
  <si>
    <t>303940093</t>
  </si>
  <si>
    <t>CALDERON TENCIO DIEGO ALBERTO</t>
  </si>
  <si>
    <t>302950842</t>
  </si>
  <si>
    <t>VIQUEZ VIQUEZ ERLIN FERNANDO</t>
  </si>
  <si>
    <t>301890425</t>
  </si>
  <si>
    <t>CERDAS TENCIO MARIA CECILIA</t>
  </si>
  <si>
    <t>302260185</t>
  </si>
  <si>
    <t>ROMERO QUIROS ALBA</t>
  </si>
  <si>
    <t>301310668</t>
  </si>
  <si>
    <t>ACUÑA SANCHEZ ALBERTO</t>
  </si>
  <si>
    <t>304800690</t>
  </si>
  <si>
    <t>NAVARRETE FLORES ANA CATALINA</t>
  </si>
  <si>
    <t>115810402</t>
  </si>
  <si>
    <t>CAMPOS MASIS JOSEPH RICARDO</t>
  </si>
  <si>
    <t>304020486</t>
  </si>
  <si>
    <t>PEREZ SOLIS WALTER MAURICIO</t>
  </si>
  <si>
    <t>113370400</t>
  </si>
  <si>
    <t>VARGAS ZUÑIGA ALEXANDER</t>
  </si>
  <si>
    <t>304750923</t>
  </si>
  <si>
    <t>TAMES GONZALEZ JOSELYN MARIA</t>
  </si>
  <si>
    <t>116120657</t>
  </si>
  <si>
    <t>BARQUERO HERNANDEZ CRISTINA</t>
  </si>
  <si>
    <t>116030971</t>
  </si>
  <si>
    <t>MADRIGAL CARBALLO SAIMOND</t>
  </si>
  <si>
    <t>302200162</t>
  </si>
  <si>
    <t>AGUILAR HERNANDEZ JESUS ANTONIO</t>
  </si>
  <si>
    <t>304660397</t>
  </si>
  <si>
    <t>MAROTO FONSECA GENESIS RAQUEL</t>
  </si>
  <si>
    <t>108880905</t>
  </si>
  <si>
    <t>CALVO BRENES MARIA DEL ROCIO</t>
  </si>
  <si>
    <t>113410678</t>
  </si>
  <si>
    <t>ROJAS MESEN JORGE HUMBERTO</t>
  </si>
  <si>
    <t>110400140</t>
  </si>
  <si>
    <t>TORRES SOLANO MAYKOL ROLANDO</t>
  </si>
  <si>
    <t>115020778</t>
  </si>
  <si>
    <t>CUBERO CORDERO KEVIN</t>
  </si>
  <si>
    <t>110080817</t>
  </si>
  <si>
    <t>CAMPOS BARBOZA YORLENI DE LOS ANGELES</t>
  </si>
  <si>
    <t>117090760</t>
  </si>
  <si>
    <t>BALLESTERO MARTINEZ EMANUEL</t>
  </si>
  <si>
    <t>302510527</t>
  </si>
  <si>
    <t>VILLAVICENCIO HIDALGO JOSE MANUEL MARVIN</t>
  </si>
  <si>
    <t>304190790</t>
  </si>
  <si>
    <t>CALVO BARBOZA MICHAEL ANDRES</t>
  </si>
  <si>
    <t>109290571</t>
  </si>
  <si>
    <t>GUZMAN GUADAMUZ DAGOBERTO</t>
  </si>
  <si>
    <t>117280268</t>
  </si>
  <si>
    <t>CARDENAS REYES RAM KENNY</t>
  </si>
  <si>
    <t>305340317</t>
  </si>
  <si>
    <t>SERRANO ELIZONDO KENDAL JOSUE</t>
  </si>
  <si>
    <t>303680035</t>
  </si>
  <si>
    <t>CUBERO MARTINEZ LOURDES ANDREA</t>
  </si>
  <si>
    <t>302810247</t>
  </si>
  <si>
    <t>PICADO HERNANDEZ ANA MARIA DE LA TRINIDAD</t>
  </si>
  <si>
    <t>115460135</t>
  </si>
  <si>
    <t>GUZMAN SEGURA MARIA JOSE</t>
  </si>
  <si>
    <t>106950554</t>
  </si>
  <si>
    <t>SORUM FERNANDEZ MARIA MARTA</t>
  </si>
  <si>
    <t>304770345</t>
  </si>
  <si>
    <t>MARTINEZ REDONDO MARIA TERESITA</t>
  </si>
  <si>
    <t>112030465</t>
  </si>
  <si>
    <t>LEANDRO NAVARRO CAROL ALEJANDRA</t>
  </si>
  <si>
    <t>304360422</t>
  </si>
  <si>
    <t>MENDEZ MONTERO VERONICA AUXILIADORA</t>
  </si>
  <si>
    <t>304760947</t>
  </si>
  <si>
    <t>QUESADA VALVERDE JACQUELINE ANDREA</t>
  </si>
  <si>
    <t>105410126</t>
  </si>
  <si>
    <t>RIVERA RAMIREZ MAINOR ALBERTO DE JESUS</t>
  </si>
  <si>
    <t>302540356</t>
  </si>
  <si>
    <t>CAMACHO VARGAS MARTA ROSIBEL DE LOS ANGELES</t>
  </si>
  <si>
    <t>303830434</t>
  </si>
  <si>
    <t>ANGULO LEANDRO JUAN MAURICIO</t>
  </si>
  <si>
    <t>302870462</t>
  </si>
  <si>
    <t>CASTILLO FERNANDEZ JOSE ANTONIO MARTIN</t>
  </si>
  <si>
    <t>301560731</t>
  </si>
  <si>
    <t>PICADO MENDEZ LUIS ENRIQUE</t>
  </si>
  <si>
    <t>303090547</t>
  </si>
  <si>
    <t>SOLANO CASTILLO ROSIBEL MARITZA</t>
  </si>
  <si>
    <t>303720727</t>
  </si>
  <si>
    <t>FLORES ARAYA JOSE DE JESUS</t>
  </si>
  <si>
    <t>107510048</t>
  </si>
  <si>
    <t>SOLIS GONZALEZ DEINY MAGALY</t>
  </si>
  <si>
    <t>301770846</t>
  </si>
  <si>
    <t>CALDERON SEGURA ISABEL</t>
  </si>
  <si>
    <t>110350711</t>
  </si>
  <si>
    <t>GOMEZ SANABRIA BERNAL ANDRES</t>
  </si>
  <si>
    <t>304840409</t>
  </si>
  <si>
    <t>UREÑA LEIVA JESSICA DE LOS ANGELES</t>
  </si>
  <si>
    <t>303690169</t>
  </si>
  <si>
    <t>MONTERO ROJAS MICHAEL ESTEBAN</t>
  </si>
  <si>
    <t>301180233</t>
  </si>
  <si>
    <t>ARIAS ARAYA URIEL</t>
  </si>
  <si>
    <t>114530973</t>
  </si>
  <si>
    <t>AGUILAR BADILLA YOSELYN</t>
  </si>
  <si>
    <t>303690827</t>
  </si>
  <si>
    <t>MORALES MOLINA YENORY CECILIA</t>
  </si>
  <si>
    <t>302870228</t>
  </si>
  <si>
    <t>CORDERO ROMERO JOSE RAMON DE JESUS</t>
  </si>
  <si>
    <t>304830032</t>
  </si>
  <si>
    <t>CEDEÑO NAVARRO JENNIFER DAYANA</t>
  </si>
  <si>
    <t>304820179</t>
  </si>
  <si>
    <t>ARAYA CALDERON JORGE LUIS</t>
  </si>
  <si>
    <t>303360174</t>
  </si>
  <si>
    <t>UREÑA NAVARRO ILEANA MARIA</t>
  </si>
  <si>
    <t>111700432</t>
  </si>
  <si>
    <t>HERRERA HERNANDEZ WENDY VICTORIA</t>
  </si>
  <si>
    <t>304290759</t>
  </si>
  <si>
    <t>NAVARRO ORTEGA ALBIN JESUS</t>
  </si>
  <si>
    <t>110400195</t>
  </si>
  <si>
    <t>VARGAS ROJAS FLOR MARIA</t>
  </si>
  <si>
    <t>304700564</t>
  </si>
  <si>
    <t>GOMEZ GOMEZ MELQUICEDEC OSVALDO</t>
  </si>
  <si>
    <t>304790541</t>
  </si>
  <si>
    <t>HERNANDEZ CHACON CARLOS MANUEL</t>
  </si>
  <si>
    <t>302690160</t>
  </si>
  <si>
    <t>FERNANDEZ GOMEZ ANA LUCRECIA DE LOS ANGELES</t>
  </si>
  <si>
    <t>305230993</t>
  </si>
  <si>
    <t>PEREIRA CASTILLO MARIANELA</t>
  </si>
  <si>
    <t>304560043</t>
  </si>
  <si>
    <t>CHAVES ROJAS YHIRLANY ZURIELY</t>
  </si>
  <si>
    <t>303600177</t>
  </si>
  <si>
    <t>LOAIZA BARQUERO ZOILA ROSA</t>
  </si>
  <si>
    <t>108200324</t>
  </si>
  <si>
    <t>MONGE PORTUGUEZ ROY</t>
  </si>
  <si>
    <t>302040911</t>
  </si>
  <si>
    <t>FERNANDEZ RIVERA DIGNA LUZ</t>
  </si>
  <si>
    <t>304820411</t>
  </si>
  <si>
    <t>OBANDO CAMPOS MARIA FERNANDA</t>
  </si>
  <si>
    <t>106620370</t>
  </si>
  <si>
    <t>FONSECA ABARCA MARIA XIOMARA DEL SO</t>
  </si>
  <si>
    <t>111050126</t>
  </si>
  <si>
    <t>LOPEZ FALLAS LUIS DE LOS ANGELES</t>
  </si>
  <si>
    <t>114540242</t>
  </si>
  <si>
    <t>PORRAS MONTOYA BRYAN DAVID</t>
  </si>
  <si>
    <t>305040873</t>
  </si>
  <si>
    <t>GONZALEZ VARGAS MANFRED ALEXANDER</t>
  </si>
  <si>
    <t>303300759</t>
  </si>
  <si>
    <t>TREJOS ALFARO OCTAVIO ALONSO</t>
  </si>
  <si>
    <t>304610007</t>
  </si>
  <si>
    <t>CALDERON VILLALOBOS KEYNA FERNANDA</t>
  </si>
  <si>
    <t>114560561</t>
  </si>
  <si>
    <t>COLE MILLINER KANISHA SHANTEL</t>
  </si>
  <si>
    <t>301470788</t>
  </si>
  <si>
    <t>QUESADA CORDERO OLDEMAR</t>
  </si>
  <si>
    <t>117001657613</t>
  </si>
  <si>
    <t>MORENO SANCHEZ SANTIAGO</t>
  </si>
  <si>
    <t>304230809</t>
  </si>
  <si>
    <t>CHAVES MADRIZ HAZEL PAOLA</t>
  </si>
  <si>
    <t>304370697</t>
  </si>
  <si>
    <t>MONTERO SEGURA TERESITA DE JESUS</t>
  </si>
  <si>
    <t>304510325</t>
  </si>
  <si>
    <t>SERRANO NAVARRO WILLIAM ALONSO</t>
  </si>
  <si>
    <t>305150955</t>
  </si>
  <si>
    <t>MONTERO MOLINA GLORIANA DE LOS ANGELES</t>
  </si>
  <si>
    <t>303260611</t>
  </si>
  <si>
    <t>CALDERON ROMERO GLORIA MARIA</t>
  </si>
  <si>
    <t>304870390</t>
  </si>
  <si>
    <t>CORRALES CALDERON BRYAN ARMANDO</t>
  </si>
  <si>
    <t>304410153</t>
  </si>
  <si>
    <t>ARAYA FONSECA LUIS GERARDO</t>
  </si>
  <si>
    <t>110740360</t>
  </si>
  <si>
    <t>NAVARRO UREÑA JOSE ALBERTO</t>
  </si>
  <si>
    <t>114210973</t>
  </si>
  <si>
    <t>VARGAS BADILLA JULIO CESAR</t>
  </si>
  <si>
    <t>303940325</t>
  </si>
  <si>
    <t>ARAYA FONSECA LAURA MARITZA</t>
  </si>
  <si>
    <t>303720432</t>
  </si>
  <si>
    <t>SOLANO QUIROS GINA MARIA</t>
  </si>
  <si>
    <t>113690817</t>
  </si>
  <si>
    <t>BARQUERO GONZALEZ MARIA DEL ROCIO</t>
  </si>
  <si>
    <t>110770776</t>
  </si>
  <si>
    <t>MORALES DIAZ JONATHAN</t>
  </si>
  <si>
    <t>112100347</t>
  </si>
  <si>
    <t>MASIS CORDOBA GEOVANNY</t>
  </si>
  <si>
    <t>302530159</t>
  </si>
  <si>
    <t>SANCHEZ UMAÑA JOSE MANUEL DEL RESC</t>
  </si>
  <si>
    <t>204800502</t>
  </si>
  <si>
    <t>SALAS ARIAS ANA CECILIA</t>
  </si>
  <si>
    <t>304470556</t>
  </si>
  <si>
    <t>OROZCO FUENTES MARIA DEL ROCIO</t>
  </si>
  <si>
    <t>303950505</t>
  </si>
  <si>
    <t>VILLALTA MOLINA KARLA VIVIANA</t>
  </si>
  <si>
    <t>304630113</t>
  </si>
  <si>
    <t>SOLANO ZUÑIGA KIMBERLYN CRISTINA</t>
  </si>
  <si>
    <t>301880997</t>
  </si>
  <si>
    <t>CEDEÑO MASIS CARLOS</t>
  </si>
  <si>
    <t>303110079</t>
  </si>
  <si>
    <t>BONILLA NAVARRO GUISELLI ESRRA DEL SOCORRO</t>
  </si>
  <si>
    <t>155823418802</t>
  </si>
  <si>
    <t>CESAR TALENO MIGUEL  ANGEL</t>
  </si>
  <si>
    <t>304270979</t>
  </si>
  <si>
    <t>BRENES GOMEZ JOSE CARLO</t>
  </si>
  <si>
    <t>304730935</t>
  </si>
  <si>
    <t>CHAVES CORRALES MARIA DANIELA</t>
  </si>
  <si>
    <t>303750295</t>
  </si>
  <si>
    <t>CERDAS MOLINA SILVIA ELENA</t>
  </si>
  <si>
    <t>304770981</t>
  </si>
  <si>
    <t>SOLANO PACHECO KIMBERLY ALICIA</t>
  </si>
  <si>
    <t>302820548</t>
  </si>
  <si>
    <t>COTO RAMIREZ EFRAIN GABRIEL DE JESUS</t>
  </si>
  <si>
    <t>113070732</t>
  </si>
  <si>
    <t>PAYNE VEGA FERNANDO</t>
  </si>
  <si>
    <t>304460899</t>
  </si>
  <si>
    <t>DURAN NAVARRO GUISELLE GABRIELA</t>
  </si>
  <si>
    <t>301650167</t>
  </si>
  <si>
    <t>RAMIREZ ZUÑIGA ALICIA MARIA</t>
  </si>
  <si>
    <t>304100368</t>
  </si>
  <si>
    <t>SOLANO SOLANO ELENA DE LOS ANGELES</t>
  </si>
  <si>
    <t>304370090</t>
  </si>
  <si>
    <t>ARAYA SANDOVAL KEYNER EDUARDO</t>
  </si>
  <si>
    <t>303850861</t>
  </si>
  <si>
    <t>CHAVES COTO MICHAEL ANDRES</t>
  </si>
  <si>
    <t>113330393</t>
  </si>
  <si>
    <t>QUIROS MUÑOZ DAVID STEVEN</t>
  </si>
  <si>
    <t>302540935</t>
  </si>
  <si>
    <t>ARAYA TORRES JUAN DE DIOS</t>
  </si>
  <si>
    <t>303860089</t>
  </si>
  <si>
    <t>MOYA GUEVARA JORGE ANTONIO</t>
  </si>
  <si>
    <t>103240448</t>
  </si>
  <si>
    <t>CHINCHILLA RIVERA MARIANO</t>
  </si>
  <si>
    <t>304440178</t>
  </si>
  <si>
    <t>SEGURA GUEVARA YENDRY VIVIANA</t>
  </si>
  <si>
    <t>303970413</t>
  </si>
  <si>
    <t>SANCHEZ OBANDO MICHAEL ANDREY</t>
  </si>
  <si>
    <t>304600667</t>
  </si>
  <si>
    <t>ULLOA SANCHEZ ADRIAN</t>
  </si>
  <si>
    <t>303300005</t>
  </si>
  <si>
    <t>IROLA SALAS JULIO CESAR</t>
  </si>
  <si>
    <t>503760170</t>
  </si>
  <si>
    <t>BARRANTES CHARPENTIER MERCEDES</t>
  </si>
  <si>
    <t>304520934</t>
  </si>
  <si>
    <t>RAMIREZ NUÑEZ LUIS ENRIQUE</t>
  </si>
  <si>
    <t>303770637</t>
  </si>
  <si>
    <t>CORNEJO MEJIA ERICK GERARDO</t>
  </si>
  <si>
    <t>801120848</t>
  </si>
  <si>
    <t>MARTIR GRANADOS VICTOR ALBERTO</t>
  </si>
  <si>
    <t>114860598</t>
  </si>
  <si>
    <t>MONGE ARTAVIA OSCAR ALONSO</t>
  </si>
  <si>
    <t>115120055</t>
  </si>
  <si>
    <t>ROMERO SANABRIA GUSTAVO ADOLFO</t>
  </si>
  <si>
    <t>155824395035</t>
  </si>
  <si>
    <t>RUIZ CARRERO ANGEL MAURICIO</t>
  </si>
  <si>
    <t>101870470</t>
  </si>
  <si>
    <t>GARRO CORDERO EMILCE</t>
  </si>
  <si>
    <t>113210337</t>
  </si>
  <si>
    <t>CABALCETA RODRIGUEZ MARLON IVAN</t>
  </si>
  <si>
    <t>116130214</t>
  </si>
  <si>
    <t>MONGE ARIAS JOSELYN TATIANA</t>
  </si>
  <si>
    <t>155800088111</t>
  </si>
  <si>
    <t>PALACIO RUGAMA ISAAC FRANCISCO</t>
  </si>
  <si>
    <t>302630973</t>
  </si>
  <si>
    <t>QUIROS CALVO GUILLERMO FRANCISCO</t>
  </si>
  <si>
    <t>110300157</t>
  </si>
  <si>
    <t>MEJIA AGUERO FRANCINE MARIA</t>
  </si>
  <si>
    <t>113820561</t>
  </si>
  <si>
    <t>PEREZ CASTRO LUIS ADRIAN</t>
  </si>
  <si>
    <t>155802531126</t>
  </si>
  <si>
    <t>CISNEROS LOPEZ SIDAR</t>
  </si>
  <si>
    <t>109480932</t>
  </si>
  <si>
    <t>SOTO CHAVARRIA FREDDY JAVIER</t>
  </si>
  <si>
    <t>701180949</t>
  </si>
  <si>
    <t>CHINCHILLA MORA KATTIA MILENA</t>
  </si>
  <si>
    <t>115370235</t>
  </si>
  <si>
    <t>MORA ESQUIVEL BRANDON</t>
  </si>
  <si>
    <t>109960885</t>
  </si>
  <si>
    <t>BADILLA BARQUERO LOURDES PATRICIA</t>
  </si>
  <si>
    <t>114530830</t>
  </si>
  <si>
    <t>LOPEZ ROJAS LUIS ROLANDO</t>
  </si>
  <si>
    <t>303190628</t>
  </si>
  <si>
    <t>CHINCHILLA GUTIERREZ MARIA ISABEL</t>
  </si>
  <si>
    <t>115510534</t>
  </si>
  <si>
    <t>ARAYA VASQUEZ HELEN PATRICIA</t>
  </si>
  <si>
    <t>301981476</t>
  </si>
  <si>
    <t>GUERRERO ZUÑIGA CARLOS</t>
  </si>
  <si>
    <t>304790870</t>
  </si>
  <si>
    <t>MARTINEZ AVENDAÑO YOSEPH CAROLINA</t>
  </si>
  <si>
    <t>304840441</t>
  </si>
  <si>
    <t>ARAYA ARAYA DURMAN ANTONIO</t>
  </si>
  <si>
    <t>304020827</t>
  </si>
  <si>
    <t>PEÑARANDA RAMIREZ WENDY MELISSA</t>
  </si>
  <si>
    <t>304570400</t>
  </si>
  <si>
    <t>SANCHEZ IROLA YEISON RAFAEL</t>
  </si>
  <si>
    <t>155825601524</t>
  </si>
  <si>
    <t>JARQUIN KENIA</t>
  </si>
  <si>
    <t>304610159</t>
  </si>
  <si>
    <t>CASTRO SANCHEZ EDISON JOSUE</t>
  </si>
  <si>
    <t>304460400</t>
  </si>
  <si>
    <t>CALDERON GAMBOA MANUEL FRANCISCO</t>
  </si>
  <si>
    <t>304770366</t>
  </si>
  <si>
    <t>SANCHEZ MATA CARLOS LUIS</t>
  </si>
  <si>
    <t>303580425</t>
  </si>
  <si>
    <t>SERRANO MARTINEZ CRISTINA DE LOS ANGELES</t>
  </si>
  <si>
    <t>303830380</t>
  </si>
  <si>
    <t>CHACON BRENES MARIA DEL CARMEN</t>
  </si>
  <si>
    <t>303960556</t>
  </si>
  <si>
    <t>GOULD MORA GERARDO IGNACIO</t>
  </si>
  <si>
    <t>108460901</t>
  </si>
  <si>
    <t>MORA PORTUGUEZ JACKELINE MILAGRO</t>
  </si>
  <si>
    <t>900860507</t>
  </si>
  <si>
    <t>SALAS FONSECA WALTER ANTONIO</t>
  </si>
  <si>
    <t>304920975</t>
  </si>
  <si>
    <t>CAMACHO NUÑEZ LEIDY ALEJANDRA</t>
  </si>
  <si>
    <t>702580764</t>
  </si>
  <si>
    <t>SANCHEZ ARROYO ANGIE SARAY</t>
  </si>
  <si>
    <t>303770741</t>
  </si>
  <si>
    <t>MORA CAMACHO YOJANIA DE LOS ANGELES</t>
  </si>
  <si>
    <t>304250314</t>
  </si>
  <si>
    <t>SOJO BRENES MAUREN DE LOS ANGELES</t>
  </si>
  <si>
    <t>303030121</t>
  </si>
  <si>
    <t>SERRANO AGUILAR DANUBIO DE JESUS</t>
  </si>
  <si>
    <t>301580383</t>
  </si>
  <si>
    <t>BARBOZA MEZA LEONI</t>
  </si>
  <si>
    <t>304100700</t>
  </si>
  <si>
    <t>MORALES OBANDO LUIS CARLOS</t>
  </si>
  <si>
    <t>304330816</t>
  </si>
  <si>
    <t>FERNANDEZ LOPEZ CRISTHIAN ARTURO</t>
  </si>
  <si>
    <t>103540463</t>
  </si>
  <si>
    <t>FERNANDEZ CHAVES OSCAR</t>
  </si>
  <si>
    <t>303070462</t>
  </si>
  <si>
    <t>RODRIGUEZ RETANA GRETTEL ADRIANA</t>
  </si>
  <si>
    <t>304620890</t>
  </si>
  <si>
    <t>COTO RUIZ LUIS DIEGO</t>
  </si>
  <si>
    <t>303210018</t>
  </si>
  <si>
    <t>SOTO QUIROS NARCISO ALONSO</t>
  </si>
  <si>
    <t>301530712</t>
  </si>
  <si>
    <t>SOLANO SALGUERO JOVITA</t>
  </si>
  <si>
    <t>303880299</t>
  </si>
  <si>
    <t>CEDEÑO LUNA VICTOR MANUEL</t>
  </si>
  <si>
    <t>304510624</t>
  </si>
  <si>
    <t>CHAVES ALFARO FABRICIO</t>
  </si>
  <si>
    <t>304590275</t>
  </si>
  <si>
    <t>NUÑEZ VALERIN ISAIAS GERARDO</t>
  </si>
  <si>
    <t>303900927</t>
  </si>
  <si>
    <t>AVENDAÑO AGUILAR JOSE JONATHAN</t>
  </si>
  <si>
    <t>304840740</t>
  </si>
  <si>
    <t>SANCHEZ TREJOS YERLIN MARIA</t>
  </si>
  <si>
    <t>701400416</t>
  </si>
  <si>
    <t>ZUÑIGA PICADO SEIDY YICENIA</t>
  </si>
  <si>
    <t>305050135</t>
  </si>
  <si>
    <t>BARBOZA MENESES FLORIBETH MARIA</t>
  </si>
  <si>
    <t>303270202</t>
  </si>
  <si>
    <t>ALVARADO MONTOYA LUNIET PATRICIA</t>
  </si>
  <si>
    <t>302530479</t>
  </si>
  <si>
    <t>COTO GONZALEZ LUIS ALFONSO</t>
  </si>
  <si>
    <t>304280681</t>
  </si>
  <si>
    <t>PEREIRA VEGA YENDRY DE LOS ANGELES</t>
  </si>
  <si>
    <t>107310661</t>
  </si>
  <si>
    <t>PEREIRA CAMACHO WILLIAM FRANCISCO</t>
  </si>
  <si>
    <t>303580298</t>
  </si>
  <si>
    <t>SANCHEZ BRAVO SONIA DE LOS ANGELES</t>
  </si>
  <si>
    <t>303480148</t>
  </si>
  <si>
    <t>QUESADA ARAYA KARINA MARIA</t>
  </si>
  <si>
    <t>302540882</t>
  </si>
  <si>
    <t>GODINEZ JIMENEZ EDUARDO ELI DE LOS ANGELES</t>
  </si>
  <si>
    <t>114130094</t>
  </si>
  <si>
    <t>MONGE SANCHEZ JESUS ALBERTO</t>
  </si>
  <si>
    <t>304820201</t>
  </si>
  <si>
    <t>AGUILAR BRAVO ANDREA SILENY</t>
  </si>
  <si>
    <t>304500033</t>
  </si>
  <si>
    <t>SOLANO VARGAS KEMBERLY DE LOS ANGELES</t>
  </si>
  <si>
    <t>304380312</t>
  </si>
  <si>
    <t>ARAYA GAMBOA MAUREEN FABIOLA</t>
  </si>
  <si>
    <t>304350309</t>
  </si>
  <si>
    <t>CERDAS CASCANTE IDANIA LUCIA</t>
  </si>
  <si>
    <t>304390050</t>
  </si>
  <si>
    <t>CASCANTE MORA YOSELIN MARIA</t>
  </si>
  <si>
    <t>304150059</t>
  </si>
  <si>
    <t>SEQUEIRA GONZALEZ JOSE ANDRES</t>
  </si>
  <si>
    <t>155820871517</t>
  </si>
  <si>
    <t>MONTALVAN RIVERA MARTA LORENA</t>
  </si>
  <si>
    <t>305060472</t>
  </si>
  <si>
    <t>ARAYA NUÑEZ DANIA MARIA</t>
  </si>
  <si>
    <t>304070226</t>
  </si>
  <si>
    <t>OVIEDO RAMOS CARMEN DANIELA</t>
  </si>
  <si>
    <t>304140122</t>
  </si>
  <si>
    <t>CHAVES MELENDEZ MANUEL FRANCISCO</t>
  </si>
  <si>
    <t>304010946</t>
  </si>
  <si>
    <t>ARAYA JIMENEZ DUNIA MARIA</t>
  </si>
  <si>
    <t>304750606</t>
  </si>
  <si>
    <t>BONILLA MATA MARCO VINICIO</t>
  </si>
  <si>
    <t>302870665</t>
  </si>
  <si>
    <t>CAMPOS ELIZONDO CARLOS ENRIQUE</t>
  </si>
  <si>
    <t>402190996</t>
  </si>
  <si>
    <t>ASTUA LEITON DAYANA MARIA</t>
  </si>
  <si>
    <t>305010604</t>
  </si>
  <si>
    <t>QUIROS HERNANDEZ MARIA FERNANDA</t>
  </si>
  <si>
    <t>304390003</t>
  </si>
  <si>
    <t>MORALES MARTINEZ GRONELIA</t>
  </si>
  <si>
    <t>604300157</t>
  </si>
  <si>
    <t>VILLARREAL CASTILLO LEYDIS JANNETH</t>
  </si>
  <si>
    <t>303990733</t>
  </si>
  <si>
    <t>NUÑEZ ALVAREZ FABRICIO MANUEL</t>
  </si>
  <si>
    <t>304280182</t>
  </si>
  <si>
    <t>OTAROLA UMAÑA BERNARDITA DE LOS ANGELES</t>
  </si>
  <si>
    <t>304660660</t>
  </si>
  <si>
    <t>MARIN FUENTES TAIANNA MARIA</t>
  </si>
  <si>
    <t>302910034</t>
  </si>
  <si>
    <t>BRAVO MASIS ANGEL ALFONSO GERARDO</t>
  </si>
  <si>
    <t>304510978</t>
  </si>
  <si>
    <t>CHINCHILLA RAMIREZ MARIANELA</t>
  </si>
  <si>
    <t>901050009</t>
  </si>
  <si>
    <t>ALVAREZ BRAVO MAGALY PATRICIA</t>
  </si>
  <si>
    <t>304980358</t>
  </si>
  <si>
    <t>CAMBRONERO MATA GUSTAVO JESUS</t>
  </si>
  <si>
    <t>304320622</t>
  </si>
  <si>
    <t>COTO MASIS ASDRUBAL ANDRES</t>
  </si>
  <si>
    <t>305060233</t>
  </si>
  <si>
    <t>GARITA MUÑOZ ALEX ALBERTO</t>
  </si>
  <si>
    <t>304260536</t>
  </si>
  <si>
    <t>UMAÑA MENDEZ DIEGO ARMANDO</t>
  </si>
  <si>
    <t>304710537</t>
  </si>
  <si>
    <t>MARTINEZ PRADO JONATHAN ALBERTO</t>
  </si>
  <si>
    <t>114780388</t>
  </si>
  <si>
    <t>CAMPOS BASTOS KATHYA MARIA</t>
  </si>
  <si>
    <t>304460683</t>
  </si>
  <si>
    <t>FERNANDEZ RETANA YENNIFER PATRICIA</t>
  </si>
  <si>
    <t>301970502</t>
  </si>
  <si>
    <t>PEREIRA PEREIRA FREDY</t>
  </si>
  <si>
    <t>155818482321</t>
  </si>
  <si>
    <t>PORTABLANCO GONZALEZ OLGA MARTHA</t>
  </si>
  <si>
    <t>303920335</t>
  </si>
  <si>
    <t>CERDAS CALVO REINA DE LOS ANGELES</t>
  </si>
  <si>
    <t>304770814</t>
  </si>
  <si>
    <t>SANDOVAL FERNANDEZ RICHAR ALONSO</t>
  </si>
  <si>
    <t>304520278</t>
  </si>
  <si>
    <t>GUILLEN ALVARADO KATTIA LORENA</t>
  </si>
  <si>
    <t>304350411</t>
  </si>
  <si>
    <t>SOTO ROJAS ANA FABIOLA</t>
  </si>
  <si>
    <t>305020016</t>
  </si>
  <si>
    <t>MASIS FERNANDEZ ALEXANDRA DE LOS ANGELES</t>
  </si>
  <si>
    <t>304640773</t>
  </si>
  <si>
    <t>GUTIERREZ GARCIA KARLA DAYANNA</t>
  </si>
  <si>
    <t>304660756</t>
  </si>
  <si>
    <t>CASTRO GOMEZ CAROLINA</t>
  </si>
  <si>
    <t>305210276</t>
  </si>
  <si>
    <t>AGUILAR MARTINEZ KIMBERLY GABRIELA</t>
  </si>
  <si>
    <t>304100091</t>
  </si>
  <si>
    <t>VEGA FERNANDEZ YULIETH MARIA</t>
  </si>
  <si>
    <t>701460202</t>
  </si>
  <si>
    <t>MESEN PEREZ JOSE ANDRES</t>
  </si>
  <si>
    <t>701720159</t>
  </si>
  <si>
    <t>ACUÑA ZUÑIGA GIRESSE</t>
  </si>
  <si>
    <t>304600599</t>
  </si>
  <si>
    <t>QUESADA VARELA FIORELLA MARIA</t>
  </si>
  <si>
    <t>304590593</t>
  </si>
  <si>
    <t>SOTO CALDERON RAFAEL ANTONIO</t>
  </si>
  <si>
    <t>303250103</t>
  </si>
  <si>
    <t>VARGAS SALAS JOSE ALEXIS</t>
  </si>
  <si>
    <t>303630894</t>
  </si>
  <si>
    <t>VARELA VARGAS MARIA DE LOS ANGELES</t>
  </si>
  <si>
    <t>304100089</t>
  </si>
  <si>
    <t>FLORES UMAÑA LUIS IVAN</t>
  </si>
  <si>
    <t>304540153</t>
  </si>
  <si>
    <t>MOYA FUENTES YEISON STEVEN</t>
  </si>
  <si>
    <t>304530522</t>
  </si>
  <si>
    <t>NAJERA AGUILAR CARLOS HUMBERTO</t>
  </si>
  <si>
    <t>303490501</t>
  </si>
  <si>
    <t>FERNANDEZ SOJO ANA PATRICIA</t>
  </si>
  <si>
    <t>302260989</t>
  </si>
  <si>
    <t>MATA VEGA JOSE LUIS</t>
  </si>
  <si>
    <t>304340735</t>
  </si>
  <si>
    <t>CALDERON CORDERO CARLA YONISSA</t>
  </si>
  <si>
    <t>303750616</t>
  </si>
  <si>
    <t>SOTO MARIN LOURDES DE LOS ANGELES</t>
  </si>
  <si>
    <t>303340559</t>
  </si>
  <si>
    <t>AGUILAR QUESADA MARIA GRACIELA</t>
  </si>
  <si>
    <t>302500405</t>
  </si>
  <si>
    <t>SOLANO MARIN RONALD ALFONSO</t>
  </si>
  <si>
    <t>305350882</t>
  </si>
  <si>
    <t>DIAZ TORRES YERLIN LEONELA</t>
  </si>
  <si>
    <t>603540631</t>
  </si>
  <si>
    <t>PADILLA JIMENEZ YERARDIN VIANEY</t>
  </si>
  <si>
    <t>304430655</t>
  </si>
  <si>
    <t>MARTINEZ MORA YENDRY VANESSA</t>
  </si>
  <si>
    <t>801070231</t>
  </si>
  <si>
    <t>PALACIOS CASTRO JEANETH DE JESUS</t>
  </si>
  <si>
    <t>110240102</t>
  </si>
  <si>
    <t>FALLAS MUÑOZ ALAN RUBEN</t>
  </si>
  <si>
    <t>304690328</t>
  </si>
  <si>
    <t>FERNANDEZ ROJAS JESSIKA MARIA</t>
  </si>
  <si>
    <t>303580822</t>
  </si>
  <si>
    <t>ARRIETA ACUÑA VICTOR MANUEL</t>
  </si>
  <si>
    <t>304550868</t>
  </si>
  <si>
    <t>CHINCHILLA VARGAS PABLO ALEJANDRO</t>
  </si>
  <si>
    <t>304460394</t>
  </si>
  <si>
    <t>SANABRIA BARQUERO JOSE MANUEL</t>
  </si>
  <si>
    <t>304170351</t>
  </si>
  <si>
    <t>RETANA FONSECA CINDY MARIELA</t>
  </si>
  <si>
    <t>304890212</t>
  </si>
  <si>
    <t>SANDOVAL SOLIS LUIS ANTONIO</t>
  </si>
  <si>
    <t>114430709</t>
  </si>
  <si>
    <t>CAMACHO BRENES MARIANELA</t>
  </si>
  <si>
    <t>304850748</t>
  </si>
  <si>
    <t>GONZALEZ CHAVES CATHERINE SABRINA</t>
  </si>
  <si>
    <t>303450987</t>
  </si>
  <si>
    <t>CAMPOS OBANDO NURIA DE LOS ANGELES</t>
  </si>
  <si>
    <t>303730737</t>
  </si>
  <si>
    <t>OLIVARES LOAIZA LILLIANA</t>
  </si>
  <si>
    <t>304740602</t>
  </si>
  <si>
    <t>SOLANO OBANDO BRYAN ROBERTO</t>
  </si>
  <si>
    <t>304030986</t>
  </si>
  <si>
    <t>VALERIN ARAYA ROSIBEL CRISTINA</t>
  </si>
  <si>
    <t>304000374</t>
  </si>
  <si>
    <t>AGUILAR BARQUERO DANIEL ALEJANDRO</t>
  </si>
  <si>
    <t>302280608</t>
  </si>
  <si>
    <t>MORA GOMEZ MIGUEL ANGEL</t>
  </si>
  <si>
    <t>302770408</t>
  </si>
  <si>
    <t>MORALES GOMEZ SAUL HUMBERTO</t>
  </si>
  <si>
    <t>303540510</t>
  </si>
  <si>
    <t>ARLEY CORRALES ALEXANDER RENE</t>
  </si>
  <si>
    <t>304200075</t>
  </si>
  <si>
    <t>MARTINEZ QUIROS CARLOS MANUEL</t>
  </si>
  <si>
    <t>304340363</t>
  </si>
  <si>
    <t>SOLANO GUILLEN MAYRA JESSENIA</t>
  </si>
  <si>
    <t>115860842</t>
  </si>
  <si>
    <t>CHAVES ALVARADO MANUEL DE JESUS</t>
  </si>
  <si>
    <t>304850786</t>
  </si>
  <si>
    <t>LORIA QUESADA JOSE FRANCISCO</t>
  </si>
  <si>
    <t>302590424</t>
  </si>
  <si>
    <t>CALVO CASTRO MARIA DEL MILAGRO AUXILIADORA</t>
  </si>
  <si>
    <t>206540118</t>
  </si>
  <si>
    <t>OBREGON CAMBRONERO JONATHAN</t>
  </si>
  <si>
    <t>304330865</t>
  </si>
  <si>
    <t>SERRANO ARAYA VICTOR MANUEL</t>
  </si>
  <si>
    <t>303340033</t>
  </si>
  <si>
    <t>CHACON RAMIREZ SERGIO GERARDO</t>
  </si>
  <si>
    <t>305020109</t>
  </si>
  <si>
    <t>BRENES MONTENEGRO CARLOS ALFREDO</t>
  </si>
  <si>
    <t>304650415</t>
  </si>
  <si>
    <t>MOYA RAMIREZ JAISON ALFONSO</t>
  </si>
  <si>
    <t>110710791</t>
  </si>
  <si>
    <t>RAMIREZ VARGAS SINDY ARELNE</t>
  </si>
  <si>
    <t>303570196</t>
  </si>
  <si>
    <t>CORDERO ALVARADO MARIA TERESA</t>
  </si>
  <si>
    <t>304940116</t>
  </si>
  <si>
    <t>ROJAS SOLANO CESAR GERARDO</t>
  </si>
  <si>
    <t>304500693</t>
  </si>
  <si>
    <t>CARPIO IVANKOVICH ANDRES FELIPE</t>
  </si>
  <si>
    <t>114900242</t>
  </si>
  <si>
    <t>PICADO AGUILAR FABIAN ALEJANDRO</t>
  </si>
  <si>
    <t>304510507</t>
  </si>
  <si>
    <t>GUILLEN MORA MAUREEN PATRICIA</t>
  </si>
  <si>
    <t>304260079</t>
  </si>
  <si>
    <t>VILLALTA BARQUERO RONALD DE JESUS</t>
  </si>
  <si>
    <t>303750330</t>
  </si>
  <si>
    <t>VIQUEZ SOLANO SUJEY AUXILIADORA</t>
  </si>
  <si>
    <t>301420840</t>
  </si>
  <si>
    <t>FERNANDEZ GUILLEN JOSE JOAQUIN</t>
  </si>
  <si>
    <t>113060640</t>
  </si>
  <si>
    <t>MARTINEZ ARAYA GABRIELA VANESSA</t>
  </si>
  <si>
    <t>301470104</t>
  </si>
  <si>
    <t>ROJAS MONTOYA FILADELFO</t>
  </si>
  <si>
    <t>115460455</t>
  </si>
  <si>
    <t>CORONADO SOLIS KATHERINE PAMELA</t>
  </si>
  <si>
    <t>301670862</t>
  </si>
  <si>
    <t>POVEDA OROZCO JUAN BAUTISTA</t>
  </si>
  <si>
    <t>304120637</t>
  </si>
  <si>
    <t>FONSECA LEITON JEISON MARTIN</t>
  </si>
  <si>
    <t>304530289</t>
  </si>
  <si>
    <t>SOLANO GONZALEZ ILEANA PATRICIA</t>
  </si>
  <si>
    <t>303450685</t>
  </si>
  <si>
    <t>SANCHEZ CALVO JORGE ARTURO</t>
  </si>
  <si>
    <t>304190795</t>
  </si>
  <si>
    <t>GUILLEN GAMBOA ERICK MAURICIO</t>
  </si>
  <si>
    <t>302840183</t>
  </si>
  <si>
    <t>CAMPOS CARPIO MARIA DEL CARMEN</t>
  </si>
  <si>
    <t>303170710</t>
  </si>
  <si>
    <t>JIMENEZ MONTENEGRO MARIA MARIBEL</t>
  </si>
  <si>
    <t>304200751</t>
  </si>
  <si>
    <t>MENDEZ GOMEZ HAZEL PATRICIA</t>
  </si>
  <si>
    <t>304570042</t>
  </si>
  <si>
    <t>MENDEZ RAMIREZ MARCELA DEL CARMEN</t>
  </si>
  <si>
    <t>305060637</t>
  </si>
  <si>
    <t>RIVERA FERNANDEZ VANESSA DE LOS ANGELES</t>
  </si>
  <si>
    <t>302770406</t>
  </si>
  <si>
    <t>SOLANO POVEDA MAYELA GERARDINA</t>
  </si>
  <si>
    <t>302070896</t>
  </si>
  <si>
    <t>TORRES OROZCO JOSE JOAQUIN</t>
  </si>
  <si>
    <t>305160222</t>
  </si>
  <si>
    <t>VARGAS RAMIREZ KENDY ANGELES</t>
  </si>
  <si>
    <t>302850724</t>
  </si>
  <si>
    <t>ALVAREZ REDONDO JUAN CARLOS</t>
  </si>
  <si>
    <t>304620318</t>
  </si>
  <si>
    <t>BRENES GOMEZ JOSEPH</t>
  </si>
  <si>
    <t>304530196</t>
  </si>
  <si>
    <t>GOMEZ MONGE CAROLINA DE LOS ANGELES</t>
  </si>
  <si>
    <t>303830480</t>
  </si>
  <si>
    <t>RAMIREZ QUIROS KENNETH ARMANDO</t>
  </si>
  <si>
    <t>603880911</t>
  </si>
  <si>
    <t>DAVILA JIMENEZ ANAIS MARCELA</t>
  </si>
  <si>
    <t>303620381</t>
  </si>
  <si>
    <t>MENDEZ SOLANO NATALIA DEL MILAGRO</t>
  </si>
  <si>
    <t>304410399</t>
  </si>
  <si>
    <t>SANABRIA SANABRIA CLAUDIA PRISCILLA</t>
  </si>
  <si>
    <t>112450025</t>
  </si>
  <si>
    <t>RODRIGUEZ MOLINA PABLO ANDRES</t>
  </si>
  <si>
    <t>160400304111</t>
  </si>
  <si>
    <t>RAA RABANAL YABIR HAMID</t>
  </si>
  <si>
    <t>207500749</t>
  </si>
  <si>
    <t>MARIN VILLEGAS KEILYN DANIELA</t>
  </si>
  <si>
    <t>205980133</t>
  </si>
  <si>
    <t>MOREIRA ZELEDON JORGE ANDRES</t>
  </si>
  <si>
    <t>304210760</t>
  </si>
  <si>
    <t>SOLANO ALVARADO CINDY CAROLINA</t>
  </si>
  <si>
    <t>112330536</t>
  </si>
  <si>
    <t>SOLANO MARTINEZ JOSE DANIEL</t>
  </si>
  <si>
    <t>304580525</t>
  </si>
  <si>
    <t>CAMPOS JIMENEZ KARLA DAHYANA</t>
  </si>
  <si>
    <t>116910973</t>
  </si>
  <si>
    <t>BENAVIDES CAMPOS JOSE DANILO</t>
  </si>
  <si>
    <t>301750777</t>
  </si>
  <si>
    <t>CAMACHO VALVERDE ALVARO</t>
  </si>
  <si>
    <t>302740848</t>
  </si>
  <si>
    <t>CHAVARRIA CERVANTES ALVARO EDUARDO DE LA TRINIDAD</t>
  </si>
  <si>
    <t>304000458</t>
  </si>
  <si>
    <t>MORA BERMUDEZ KATHERINE ELENA</t>
  </si>
  <si>
    <t>303890693</t>
  </si>
  <si>
    <t>HERNANDEZ MEZA MILENA DE LOS ANGELES</t>
  </si>
  <si>
    <t>301660473</t>
  </si>
  <si>
    <t>CASTILLO ALVAREZ MARIA HILDA</t>
  </si>
  <si>
    <t>304470778</t>
  </si>
  <si>
    <t>ARCE CERDAS VINCENT DANIEL</t>
  </si>
  <si>
    <t>304190944</t>
  </si>
  <si>
    <t>QUIROS MONTERO MARIA AUXILIADORA</t>
  </si>
  <si>
    <t>304370203</t>
  </si>
  <si>
    <t>ALVAREZ CAMACHO EDITH</t>
  </si>
  <si>
    <t>303260485</t>
  </si>
  <si>
    <t>CASTILLO QUESADA OLGER ULISES</t>
  </si>
  <si>
    <t>301400736</t>
  </si>
  <si>
    <t>ROMERO VARGAS DIGNO EVELIO</t>
  </si>
  <si>
    <t>304830122</t>
  </si>
  <si>
    <t>NUÑEZ GONZALEZ NORBERTO MARTIN</t>
  </si>
  <si>
    <t>305300892</t>
  </si>
  <si>
    <t>CAMACHO TENCIO LAURA LUCIA</t>
  </si>
  <si>
    <t>304420213</t>
  </si>
  <si>
    <t>MONTERO PIEDRA MARIA MILAGRO</t>
  </si>
  <si>
    <t>302670049</t>
  </si>
  <si>
    <t>DURAN REDONDO MARCO AURELIO DE LA TRINIDAD</t>
  </si>
  <si>
    <t>112310977</t>
  </si>
  <si>
    <t>GONZALEZ MONGE FLOR MARIA</t>
  </si>
  <si>
    <t>301490434</t>
  </si>
  <si>
    <t>RODRIGUEZ PIEDRA CARMEN</t>
  </si>
  <si>
    <t>304580567</t>
  </si>
  <si>
    <t>RIVERA BRENES MARIELA PATRICIA</t>
  </si>
  <si>
    <t>114790549</t>
  </si>
  <si>
    <t>SANCHEZ SERRANO GABRIEL GUSTAVO</t>
  </si>
  <si>
    <t>114770185</t>
  </si>
  <si>
    <t>NAVARRO DELGADO VIVIANA</t>
  </si>
  <si>
    <t>401790552</t>
  </si>
  <si>
    <t>FONSECA SOTO MAILYN DE LOS ANGELES</t>
  </si>
  <si>
    <t>205580490</t>
  </si>
  <si>
    <t>OPORTA MIRANDA MELVIN ALEJANDRO</t>
  </si>
  <si>
    <t>402160072</t>
  </si>
  <si>
    <t>FLORES HERNANDEZ BRYAN STARLETN</t>
  </si>
  <si>
    <t>401830622</t>
  </si>
  <si>
    <t>RAMIREZ MORA TATTIANA MARIA</t>
  </si>
  <si>
    <t>155811659931</t>
  </si>
  <si>
    <t>SOTELO RODRIGUEZ XOCHILT</t>
  </si>
  <si>
    <t>206950733</t>
  </si>
  <si>
    <t>RAMIREZ SALAZAR JOSE DAVID</t>
  </si>
  <si>
    <t>103800551</t>
  </si>
  <si>
    <t>FERNANDEZ BENDAÑA MIGUEL ANGEL</t>
  </si>
  <si>
    <t>401130038</t>
  </si>
  <si>
    <t>RAMIREZ VARGAS BENJAMIN DEL CARMEN</t>
  </si>
  <si>
    <t>206940151</t>
  </si>
  <si>
    <t>ARCE CRUZ YENDRI MIREYA</t>
  </si>
  <si>
    <t>112640742</t>
  </si>
  <si>
    <t>RUIZ GUTIERREZ RICHARD DANIEL</t>
  </si>
  <si>
    <t>107000494</t>
  </si>
  <si>
    <t>BONILLA ARTAVIA PEDRO EDUARDO</t>
  </si>
  <si>
    <t>304430982</t>
  </si>
  <si>
    <t>ROMERO SOLANO HUGO LEONIDAS</t>
  </si>
  <si>
    <t>106970358</t>
  </si>
  <si>
    <t>ARIAS RAMIREZ ROXANA MAYELA</t>
  </si>
  <si>
    <t>901040844</t>
  </si>
  <si>
    <t>PRUDENTE TORRES FELIX EVARISTO</t>
  </si>
  <si>
    <t>111890398</t>
  </si>
  <si>
    <t>GONZALEZ CALVO JORGE PABLO</t>
  </si>
  <si>
    <t>402230128</t>
  </si>
  <si>
    <t>VARGAS ROJAS STEPHANIE TATIANA</t>
  </si>
  <si>
    <t>401130184</t>
  </si>
  <si>
    <t>SANCHEZ RIVAS CARLOS HUMBERTO</t>
  </si>
  <si>
    <t>800680574</t>
  </si>
  <si>
    <t>PANAMEÑO PANAMEÑO MARIA ORBELINA</t>
  </si>
  <si>
    <t>117140041</t>
  </si>
  <si>
    <t>BARQUERO SALAZAR DANIELA MICHELLE</t>
  </si>
  <si>
    <t>601320163</t>
  </si>
  <si>
    <t>LEIVA DELGADO JEANNETTE JERONIMA</t>
  </si>
  <si>
    <t>401780838</t>
  </si>
  <si>
    <t>JIMENEZ BARBOZA CLAUDIO MAURICIO</t>
  </si>
  <si>
    <t>401960894</t>
  </si>
  <si>
    <t>VARGAS VARGAS KAREN VANESSA</t>
  </si>
  <si>
    <t>402090895</t>
  </si>
  <si>
    <t>GONZALEZ RAMIREZ ELBA ROSA</t>
  </si>
  <si>
    <t>270185868107514</t>
  </si>
  <si>
    <t>HERNANDEZ BRIONES GIOVANIA</t>
  </si>
  <si>
    <t>401620443</t>
  </si>
  <si>
    <t>CARVAJAL ULATE EVELYN DE LOS ANGELES</t>
  </si>
  <si>
    <t>110410667</t>
  </si>
  <si>
    <t>RETANA GAMBOA MAURICIO</t>
  </si>
  <si>
    <t>402210936</t>
  </si>
  <si>
    <t>VILLALOBOS VARELA BRENDA</t>
  </si>
  <si>
    <t>603540406</t>
  </si>
  <si>
    <t>PEREZ ARGUELLO ANA YANCI</t>
  </si>
  <si>
    <t>702080637</t>
  </si>
  <si>
    <t>WALTERS LEWIS KEYSHA JOHANA</t>
  </si>
  <si>
    <t>113950881</t>
  </si>
  <si>
    <t>VALERIO SALAS OSCAR DANIEL</t>
  </si>
  <si>
    <t>400770248</t>
  </si>
  <si>
    <t>BARRANTES MURILLO MARCO TULIO VINICIO</t>
  </si>
  <si>
    <t>401920679</t>
  </si>
  <si>
    <t>SANCHEZ SOTO YERLIN PAMELA</t>
  </si>
  <si>
    <t>207110268</t>
  </si>
  <si>
    <t>ALFARO FERNANDEZ JESUS DANIEL</t>
  </si>
  <si>
    <t>402270194</t>
  </si>
  <si>
    <t>SALAS ZUÑIGA EVELYN IRENE</t>
  </si>
  <si>
    <t>402020417</t>
  </si>
  <si>
    <t>DE LA O AGUILAR MARIA FERNANDA</t>
  </si>
  <si>
    <t>116550713</t>
  </si>
  <si>
    <t>KNUDSEN PIEDRA FREISY ALEXA</t>
  </si>
  <si>
    <t>155817502517</t>
  </si>
  <si>
    <t>MARADIAGA PARRALES JUNIELKA MASSIEL</t>
  </si>
  <si>
    <t>110640134</t>
  </si>
  <si>
    <t>VARGAS ESQUIVEL FRANCINI MARIA</t>
  </si>
  <si>
    <t>402130575</t>
  </si>
  <si>
    <t>SOLIS HERRERA DARIO ISAAC</t>
  </si>
  <si>
    <t>402030593</t>
  </si>
  <si>
    <t>ZARATE SANCHEZ ERICKA PATRICIA</t>
  </si>
  <si>
    <t>601920011</t>
  </si>
  <si>
    <t>SOLANO MARIN MARIA ROXANA</t>
  </si>
  <si>
    <t>401960634</t>
  </si>
  <si>
    <t>QUESADA PEREZ JAIME FRANCISCO</t>
  </si>
  <si>
    <t>114490624</t>
  </si>
  <si>
    <t>MORALES LEON LAURA MELISSA</t>
  </si>
  <si>
    <t>155830272800</t>
  </si>
  <si>
    <t>BONILLA BAEZ NORA ESTELA</t>
  </si>
  <si>
    <t>112220017</t>
  </si>
  <si>
    <t>ALFARO NAJERA FRANCELLE PAMELA</t>
  </si>
  <si>
    <t>400880010</t>
  </si>
  <si>
    <t>CAMPOS CAMPOS MIGUEL ANGEL</t>
  </si>
  <si>
    <t>207480284</t>
  </si>
  <si>
    <t>SOTO VILLAMIZAR MALORY</t>
  </si>
  <si>
    <t>113830702</t>
  </si>
  <si>
    <t>BETRANO MACHADO ESTER</t>
  </si>
  <si>
    <t>401600170</t>
  </si>
  <si>
    <t>RAMIREZ VALERIO NURIA DE LA TRINIDAD</t>
  </si>
  <si>
    <t>402270250</t>
  </si>
  <si>
    <t>GONZALEZ VARGAS ERICK GIOVANNI</t>
  </si>
  <si>
    <t>400800310</t>
  </si>
  <si>
    <t>ARCE VARGAS DOMINGA OLGA DE LA TRINIDAD</t>
  </si>
  <si>
    <t>401350646</t>
  </si>
  <si>
    <t>SERRANO ARAYA JORGE ARTURO GERARDO</t>
  </si>
  <si>
    <t>401420917</t>
  </si>
  <si>
    <t>CORDERO ELIZONDO JOSE ANTONIO DEL CARMEN</t>
  </si>
  <si>
    <t>401180216</t>
  </si>
  <si>
    <t>GONZALEZ HERNANDEZ GERMAN GERARDO</t>
  </si>
  <si>
    <t>401710767</t>
  </si>
  <si>
    <t>FONSECA ROJAS ROLANDO FRANCISCO</t>
  </si>
  <si>
    <t>402240836</t>
  </si>
  <si>
    <t>SANCHEZ ALVARADO KRISSIA DANIXA</t>
  </si>
  <si>
    <t>402150074</t>
  </si>
  <si>
    <t>SANCHEZ VIZCAINO RANDALL STIVEN</t>
  </si>
  <si>
    <t>401620784</t>
  </si>
  <si>
    <t>OVIEDO CAMPOS RANDALL FRANCISCO</t>
  </si>
  <si>
    <t>801080092</t>
  </si>
  <si>
    <t>HERRERA PEREZ VICTOR JAVIER</t>
  </si>
  <si>
    <t>402000606</t>
  </si>
  <si>
    <t>CARBALLO VALERIO JUAN JOSE</t>
  </si>
  <si>
    <t>104030731</t>
  </si>
  <si>
    <t>VARGAS PORRAS FLOR MARIA</t>
  </si>
  <si>
    <t>155819165726</t>
  </si>
  <si>
    <t>BERMUDEZ ANGULO RICARDO JOSUE</t>
  </si>
  <si>
    <t>801320147</t>
  </si>
  <si>
    <t>RIVAS JAIME REYNA AUXILIADORA</t>
  </si>
  <si>
    <t>603900096</t>
  </si>
  <si>
    <t>GARCIA SABALLOS MAYRA YOLANDA</t>
  </si>
  <si>
    <t>402380958</t>
  </si>
  <si>
    <t>DURAN HERNANDEZ BRENDA</t>
  </si>
  <si>
    <t>155810323717</t>
  </si>
  <si>
    <t>PEREZ GRANADOS MARLENE</t>
  </si>
  <si>
    <t>155822495003</t>
  </si>
  <si>
    <t>OBANDO LINARES ABIGAIL DEL CARMEN</t>
  </si>
  <si>
    <t>504230566</t>
  </si>
  <si>
    <t>LEON LOBO YEFFRY ANTONIO</t>
  </si>
  <si>
    <t>203730356</t>
  </si>
  <si>
    <t>ESQUIVEL SALAS PEDRO JOSE</t>
  </si>
  <si>
    <t>204750636</t>
  </si>
  <si>
    <t>REYES REYES OMAR VICTORINO</t>
  </si>
  <si>
    <t>702880362</t>
  </si>
  <si>
    <t>VARGAS RIOS TATIANA ALEJANDRA</t>
  </si>
  <si>
    <t>155820606915</t>
  </si>
  <si>
    <t>BACAS MEJIA ARELIS DEL CARMEN</t>
  </si>
  <si>
    <t>155811446129</t>
  </si>
  <si>
    <t>ALANIZ ALFARO DIANA DEL SOCORRO</t>
  </si>
  <si>
    <t>155810068713</t>
  </si>
  <si>
    <t>GARCIA LOPEZ GUILLERMINA</t>
  </si>
  <si>
    <t>155807418302</t>
  </si>
  <si>
    <t>REYES REYNALDO</t>
  </si>
  <si>
    <t>155826539926</t>
  </si>
  <si>
    <t>MONCADA ROMERO BLANCA NOELIA</t>
  </si>
  <si>
    <t>155812209428</t>
  </si>
  <si>
    <t>ISACC ELIEL GARCIA MENDOZA</t>
  </si>
  <si>
    <t>206340393</t>
  </si>
  <si>
    <t>CARRANZA RODRIGUEZ GRACE MARIA</t>
  </si>
  <si>
    <t>901040149</t>
  </si>
  <si>
    <t>MIRANDA DAVILA NOEL</t>
  </si>
  <si>
    <t>206450106</t>
  </si>
  <si>
    <t>MARTINEZ CRUZ YORLENY</t>
  </si>
  <si>
    <t>401780971</t>
  </si>
  <si>
    <t>JIRON GUILLEN ANGELICA ILDUVINIA</t>
  </si>
  <si>
    <t>603670880</t>
  </si>
  <si>
    <t>MENA ESTELLER GEANNINA DE LOS ANGELES</t>
  </si>
  <si>
    <t>155812950302</t>
  </si>
  <si>
    <t>ABURTO SILVA JIM ROBINSON</t>
  </si>
  <si>
    <t>207610451</t>
  </si>
  <si>
    <t>PERALTA RODRIGUEZ KAROL YINNETH</t>
  </si>
  <si>
    <t>155800712026</t>
  </si>
  <si>
    <t>FLORES DIAZ FRANCISCO</t>
  </si>
  <si>
    <t>155802378020</t>
  </si>
  <si>
    <t>RODRIGUEZ NO INDICA XIOMARA DE LA CRUZ</t>
  </si>
  <si>
    <t>702280685</t>
  </si>
  <si>
    <t>JARQUIN GARCIA MALLURIN YOJANA</t>
  </si>
  <si>
    <t>501670137</t>
  </si>
  <si>
    <t>HERNANDEZ SANCHEZ VALENTIN ANGEL GERARDO</t>
  </si>
  <si>
    <t>205070472</t>
  </si>
  <si>
    <t>CORRALES SANCHEZ ANA YENSI</t>
  </si>
  <si>
    <t>155803418726</t>
  </si>
  <si>
    <t>TELLEZ MURIA MARIBEL</t>
  </si>
  <si>
    <t>155801058601</t>
  </si>
  <si>
    <t>LAZO ALVAREZ PEDRO JOSE</t>
  </si>
  <si>
    <t>701630444</t>
  </si>
  <si>
    <t>JIMENEZ MATARRITA DANIEL</t>
  </si>
  <si>
    <t>702350557</t>
  </si>
  <si>
    <t>ZUÑIGA FERNANDEZ LIDIANETH</t>
  </si>
  <si>
    <t>155811166221</t>
  </si>
  <si>
    <t>TALENO SEQUEIRA GILMA</t>
  </si>
  <si>
    <t>155801759223</t>
  </si>
  <si>
    <t>SUAREZ ARTETA OLIVIA DEL SOCORRO</t>
  </si>
  <si>
    <t>206380631</t>
  </si>
  <si>
    <t>ARIAS BOZA HEINER GERARDO</t>
  </si>
  <si>
    <t>401890936</t>
  </si>
  <si>
    <t>ARIAS PEREZ EVELIN DE LOS ANGELES</t>
  </si>
  <si>
    <t>602220756</t>
  </si>
  <si>
    <t>BENAVENTE CERDAS PATRICIA MAYELA</t>
  </si>
  <si>
    <t>114380622</t>
  </si>
  <si>
    <t>SUAREZ CALVO JIMENA DE LOS ANGELES</t>
  </si>
  <si>
    <t>206700291</t>
  </si>
  <si>
    <t>PORRAS ALVAREZ FRANCELA DE LOS ANGELES</t>
  </si>
  <si>
    <t>109420336</t>
  </si>
  <si>
    <t>CAMPOS MENDOZA MARISOL</t>
  </si>
  <si>
    <t>602680283</t>
  </si>
  <si>
    <t>ROJAS SANTAMARIA DANES MARLEY</t>
  </si>
  <si>
    <t>115200928</t>
  </si>
  <si>
    <t>QUESADA QUIROS JEFRY</t>
  </si>
  <si>
    <t>208340079</t>
  </si>
  <si>
    <t>ZAMORA SOLIS CATALINA MARIA</t>
  </si>
  <si>
    <t>155820373912</t>
  </si>
  <si>
    <t>TALENO GAITAN ALFREDO</t>
  </si>
  <si>
    <t>206120750</t>
  </si>
  <si>
    <t>FONSECA BERMUDEZ KAREN</t>
  </si>
  <si>
    <t>204890057</t>
  </si>
  <si>
    <t>VARGAS ARAYA HELEN PATRICIA</t>
  </si>
  <si>
    <t>201920693</t>
  </si>
  <si>
    <t>MADRIGAL ROJAS MISAEL</t>
  </si>
  <si>
    <t>202851079</t>
  </si>
  <si>
    <t>PEREZ CAMPOS SONIA BERTALIA</t>
  </si>
  <si>
    <t>401000998</t>
  </si>
  <si>
    <t>ARTAVIA MURILLO NOE</t>
  </si>
  <si>
    <t>110470112</t>
  </si>
  <si>
    <t>PICADO LOPEZ DENNIS ALBERTO</t>
  </si>
  <si>
    <t>604310612</t>
  </si>
  <si>
    <t>SALAZAR ALVARADO MAIKELYN DGENANNY</t>
  </si>
  <si>
    <t>113010769</t>
  </si>
  <si>
    <t>VARGAS CHAVES JOSUE ROLANDO</t>
  </si>
  <si>
    <t>702070883</t>
  </si>
  <si>
    <t>SANCHEZ URBINA OSCAR FELIPE</t>
  </si>
  <si>
    <t>402330553</t>
  </si>
  <si>
    <t>GONZALEZ MOLINA YANA RAKEL</t>
  </si>
  <si>
    <t>502830607</t>
  </si>
  <si>
    <t>SILVA OBANDO PATRICIA</t>
  </si>
  <si>
    <t>600900130</t>
  </si>
  <si>
    <t>CORRALES BARRANTES DAISY DE LOS ANGELES</t>
  </si>
  <si>
    <t>115740734</t>
  </si>
  <si>
    <t>ULATE QUINTANILLA STEVEN EDUARDO</t>
  </si>
  <si>
    <t>117730098</t>
  </si>
  <si>
    <t>BARRANTES VILLALOBOS RACHELL FABIOLA</t>
  </si>
  <si>
    <t>155815059716</t>
  </si>
  <si>
    <t>PRADO BARAHONA MARTIN</t>
  </si>
  <si>
    <t>155811869129</t>
  </si>
  <si>
    <t>GUIDO GARCIA HILARIA</t>
  </si>
  <si>
    <t>701600408</t>
  </si>
  <si>
    <t>RIVERA ZUÑIGA JAIRO MIGUEL</t>
  </si>
  <si>
    <t>601060730</t>
  </si>
  <si>
    <t>CARRANZA GUTIERREZ BELLANIRA MARIA DEL CARMEN</t>
  </si>
  <si>
    <t>702100890</t>
  </si>
  <si>
    <t>VILLEGAS RUGAMA ERLIN DAYANA</t>
  </si>
  <si>
    <t>603280246</t>
  </si>
  <si>
    <t>CANALES CANALES FRANCINI DEL CARMEN</t>
  </si>
  <si>
    <t>702300544</t>
  </si>
  <si>
    <t>CASTILLO CARVAJAL ABIGAIL FRANCINI</t>
  </si>
  <si>
    <t>115730635</t>
  </si>
  <si>
    <t>CHINCHILLA ALVAREZ KENDY DAYANA</t>
  </si>
  <si>
    <t>500960983</t>
  </si>
  <si>
    <t>CANALES TORRENTES JULIA NOLASCA</t>
  </si>
  <si>
    <t>117700763</t>
  </si>
  <si>
    <t>HERRERA BENAVIDES LUIS FERNANDO</t>
  </si>
  <si>
    <t>702030537</t>
  </si>
  <si>
    <t>CARVAJAL VEGA MARIANELA</t>
  </si>
  <si>
    <t>702190084</t>
  </si>
  <si>
    <t>OSES PERAZA MIRLEY STEPHANY</t>
  </si>
  <si>
    <t>702430036</t>
  </si>
  <si>
    <t>MEJIA PERLA MARILYN</t>
  </si>
  <si>
    <t>401660820</t>
  </si>
  <si>
    <t>TREJOS RAMIREZ JOHANY</t>
  </si>
  <si>
    <t>104820047</t>
  </si>
  <si>
    <t>ARTAVIA CHACON ANA ISABEL</t>
  </si>
  <si>
    <t>402480430</t>
  </si>
  <si>
    <t>CAMACHO JIMENEZ GEOVANNY JOSUE</t>
  </si>
  <si>
    <t>205140859</t>
  </si>
  <si>
    <t>PRENDAS FERNANDEZ ORLANDO GERARDO</t>
  </si>
  <si>
    <t>604200001</t>
  </si>
  <si>
    <t>MENA ESTELLER IDANIA DE LOS ANGELES</t>
  </si>
  <si>
    <t>204770041</t>
  </si>
  <si>
    <t>CAMACHO SEGURA MARVIN GERARDO</t>
  </si>
  <si>
    <t>402330221</t>
  </si>
  <si>
    <t>LEITON GOMEZ NEILYN DAYANA</t>
  </si>
  <si>
    <t>304150065</t>
  </si>
  <si>
    <t>BARR GUTIERREZ SELMA ADRIANA</t>
  </si>
  <si>
    <t>702790935</t>
  </si>
  <si>
    <t>GUTIERREZ ZAMORA ANA VIRGINIA</t>
  </si>
  <si>
    <t>801340176</t>
  </si>
  <si>
    <t>MERCADO FONSECA LEONEL</t>
  </si>
  <si>
    <t>702410396</t>
  </si>
  <si>
    <t>VARGAS LOPEZ STECIE</t>
  </si>
  <si>
    <t>114350293</t>
  </si>
  <si>
    <t>LEITON LEITON JENNIFER PATRICIA</t>
  </si>
  <si>
    <t>102400922</t>
  </si>
  <si>
    <t>MENA TORRES EDMUNDO RAMON</t>
  </si>
  <si>
    <t>108850523</t>
  </si>
  <si>
    <t>PERAZA ANGULO GRACE YAZMIN</t>
  </si>
  <si>
    <t>401910352</t>
  </si>
  <si>
    <t>GUZMAN ROJAS VICTOR ANDREY</t>
  </si>
  <si>
    <t>155808912011</t>
  </si>
  <si>
    <t>ORTIZ GOMEZ ISABEL</t>
  </si>
  <si>
    <t>155817966423</t>
  </si>
  <si>
    <t>CASTILLO MEJIA CANDIDA ROSA</t>
  </si>
  <si>
    <t>603110301</t>
  </si>
  <si>
    <t>SANCHEZ SOLIS HELLEN YADIELI</t>
  </si>
  <si>
    <t>900580334</t>
  </si>
  <si>
    <t>GARITA VINDAS CUSTODIA</t>
  </si>
  <si>
    <t>600990252</t>
  </si>
  <si>
    <t>AGUIRRE AGUIRRE JUAN GABRIEL</t>
  </si>
  <si>
    <t>401170594</t>
  </si>
  <si>
    <t>RIOS ALVAREZ CIRILA CATALINA</t>
  </si>
  <si>
    <t>604270188</t>
  </si>
  <si>
    <t>ALVAREZ MENA STEPHANNIE</t>
  </si>
  <si>
    <t>155816184835</t>
  </si>
  <si>
    <t>SANCHEZ GONZALEZ YORLENY</t>
  </si>
  <si>
    <t>801080238</t>
  </si>
  <si>
    <t>CERDA TENORIO XIOMARA CONCEPCION</t>
  </si>
  <si>
    <t>401750454</t>
  </si>
  <si>
    <t>MARTINEZ POVEDA GABRIELA YOLANDA</t>
  </si>
  <si>
    <t>701890119</t>
  </si>
  <si>
    <t>PEREZ MORA MICHAEL</t>
  </si>
  <si>
    <t>702280399</t>
  </si>
  <si>
    <t>SALAZAR SOLANO JOSELINE MARIA</t>
  </si>
  <si>
    <t>112670083</t>
  </si>
  <si>
    <t>LEITON LEITON JOSE MAURICIO</t>
  </si>
  <si>
    <t>106960523</t>
  </si>
  <si>
    <t>CHACON CORRALES FREDDY ALBERTO</t>
  </si>
  <si>
    <t>205300171</t>
  </si>
  <si>
    <t>CALVO ARIAS CYNTHIA MARLENE</t>
  </si>
  <si>
    <t>402480509</t>
  </si>
  <si>
    <t>TREMINIO VELASQUEZ ARASELY DEL SOCORRO</t>
  </si>
  <si>
    <t>206670331</t>
  </si>
  <si>
    <t>PANIAGUA MORALES MARILYN</t>
  </si>
  <si>
    <t>502290200</t>
  </si>
  <si>
    <t>CORELLA MORA VICTOR MANUEL</t>
  </si>
  <si>
    <t>202630715</t>
  </si>
  <si>
    <t>QUESADA CASTRO NORA ALICIA</t>
  </si>
  <si>
    <t>155808682402</t>
  </si>
  <si>
    <t>BLANDON DE ESPINOZA AMANDA VICENTA</t>
  </si>
  <si>
    <t>702380348</t>
  </si>
  <si>
    <t>LOPEZ ALVAREZ TANIA</t>
  </si>
  <si>
    <t>702600288</t>
  </si>
  <si>
    <t>AVILEZ RIZO LEONEL ALEXANDER</t>
  </si>
  <si>
    <t>207900343</t>
  </si>
  <si>
    <t>SOMOZA DUARTE KARINA DE LOS ANGELES</t>
  </si>
  <si>
    <t>603440238</t>
  </si>
  <si>
    <t>SANCHEZ FALLAS ANNIA ELISETH</t>
  </si>
  <si>
    <t>117550739</t>
  </si>
  <si>
    <t>JIMENEZ SANTAMARIA STWART</t>
  </si>
  <si>
    <t>702120195</t>
  </si>
  <si>
    <t>VALVERDE ALFARO ADRIANA YIRLETTE</t>
  </si>
  <si>
    <t>702410380</t>
  </si>
  <si>
    <t>SOTO BRENES DASNIE</t>
  </si>
  <si>
    <t>702160233</t>
  </si>
  <si>
    <t>PARRA CERDAS MEYBILIN YIRLANI</t>
  </si>
  <si>
    <t>108550348</t>
  </si>
  <si>
    <t>BRENES ESPINOZA SHIRLEY ROCIO</t>
  </si>
  <si>
    <t>113920834</t>
  </si>
  <si>
    <t>MONTOYA BRENES JESSICA MARIA</t>
  </si>
  <si>
    <t>602330854</t>
  </si>
  <si>
    <t>LORIA OVARES CARMEN MIREYA DE LA TRINIDAD</t>
  </si>
  <si>
    <t>701870853</t>
  </si>
  <si>
    <t>FAJARDO RUIZ ALLAM ENRIQUE</t>
  </si>
  <si>
    <t>602300548</t>
  </si>
  <si>
    <t>MIRANDA CAMBRONERO SONIA DEL CARMEN</t>
  </si>
  <si>
    <t>112890112</t>
  </si>
  <si>
    <t>BRENES ARGUELLO MILENA</t>
  </si>
  <si>
    <t>701820632</t>
  </si>
  <si>
    <t>BETANCOUR LOPEZ LUIS FERNANDO</t>
  </si>
  <si>
    <t>503680553</t>
  </si>
  <si>
    <t>RODRIGUEZ CALDERON LUIS ARMANDO</t>
  </si>
  <si>
    <t>502980129</t>
  </si>
  <si>
    <t>ERAS ARAYA HEYNER JOSE</t>
  </si>
  <si>
    <t>155802763114</t>
  </si>
  <si>
    <t>BALTODANO LIDIA DEL SOCORRO</t>
  </si>
  <si>
    <t>503000999</t>
  </si>
  <si>
    <t>CORONADO VICTOR JAVIER ANTONIO</t>
  </si>
  <si>
    <t>503830594</t>
  </si>
  <si>
    <t>MORA MEDRANO SAMUEL JOSE</t>
  </si>
  <si>
    <t>503280853</t>
  </si>
  <si>
    <t>VELASQUEZ MARCHENA KAREN FABIOLA</t>
  </si>
  <si>
    <t>504040053</t>
  </si>
  <si>
    <t>GUDIEL SOLANO EZEQUIEL ANDREY</t>
  </si>
  <si>
    <t>502490946</t>
  </si>
  <si>
    <t>SALAS ALVARADO OSCAR LUIS</t>
  </si>
  <si>
    <t>501120967</t>
  </si>
  <si>
    <t>ARAYA CANALES MERCEDES DEL SOCORRO</t>
  </si>
  <si>
    <t>205060748</t>
  </si>
  <si>
    <t>REYES UMAÑA ANABELLE</t>
  </si>
  <si>
    <t>155806105525</t>
  </si>
  <si>
    <t>RUIZ . ARCENIA NICASIA</t>
  </si>
  <si>
    <t>604500588</t>
  </si>
  <si>
    <t>DUARTE RAMIREZ MARCIA GINETTE</t>
  </si>
  <si>
    <t>155809661610</t>
  </si>
  <si>
    <t>VARELA BRICEÑO ULRICH JOSE</t>
  </si>
  <si>
    <t>503160464</t>
  </si>
  <si>
    <t>ARIAS MATARRITA ADRIAN</t>
  </si>
  <si>
    <t>503730347</t>
  </si>
  <si>
    <t>MORERA SOLIS CHARLOF</t>
  </si>
  <si>
    <t>801020960</t>
  </si>
  <si>
    <t>RAMIREZ RODRIGUEZ CARLOS ARIEL</t>
  </si>
  <si>
    <t>206570554</t>
  </si>
  <si>
    <t>CRUZ RAMIREZ KATIA MAGALY</t>
  </si>
  <si>
    <t>501440612</t>
  </si>
  <si>
    <t>ARAYA CANALES ROSA MARIA</t>
  </si>
  <si>
    <t>112450035</t>
  </si>
  <si>
    <t>CESPEDES LOAICIGA LISBETH</t>
  </si>
  <si>
    <t>502000664</t>
  </si>
  <si>
    <t>CORTES COREA MARGARITA DE JESUS</t>
  </si>
  <si>
    <t>503470595</t>
  </si>
  <si>
    <t>CASTILLO NAVARRO SERGIO ANTONIO</t>
  </si>
  <si>
    <t>111970198</t>
  </si>
  <si>
    <t>QUESADA CORTES DAVID DE JESUS</t>
  </si>
  <si>
    <t>112790694</t>
  </si>
  <si>
    <t>CASTRO ALPIZAR ADA LUZ</t>
  </si>
  <si>
    <t>503830507</t>
  </si>
  <si>
    <t>CHAVES GUADAMUZ JUAN CARLOS</t>
  </si>
  <si>
    <t>503650057</t>
  </si>
  <si>
    <t>MARCHENA GAZO KAROL</t>
  </si>
  <si>
    <t>800580132</t>
  </si>
  <si>
    <t>HERNANDEZ GAZO BALTAZAR</t>
  </si>
  <si>
    <t>501000012</t>
  </si>
  <si>
    <t>JARQUIN VILLALOBOS ANGELA FLORA JOAQUINA</t>
  </si>
  <si>
    <t>503530006</t>
  </si>
  <si>
    <t>MENDEZ MENDEZ ROSIBEL DEL CARMEN</t>
  </si>
  <si>
    <t>503370527</t>
  </si>
  <si>
    <t>MEJIA CASTRO FLOR ISABEL</t>
  </si>
  <si>
    <t>117110820</t>
  </si>
  <si>
    <t>MENDOZA MENDEZ WADIS</t>
  </si>
  <si>
    <t>502670004</t>
  </si>
  <si>
    <t>FERNANDEZ RAMOS MARIA DEL CARMEN</t>
  </si>
  <si>
    <t>503600377</t>
  </si>
  <si>
    <t>BUSTOS ALPIZAR XIOMARA</t>
  </si>
  <si>
    <t>155809758016</t>
  </si>
  <si>
    <t>SOTO ESPINOZA ELIETH CRISTINA</t>
  </si>
  <si>
    <t>503970081</t>
  </si>
  <si>
    <t>MORA MURILLO EZEQUIEL</t>
  </si>
  <si>
    <t>504070497</t>
  </si>
  <si>
    <t>AGUILAR ZUÑIGA MARISOL</t>
  </si>
  <si>
    <t>503550280</t>
  </si>
  <si>
    <t>VARGAS FAJARDO LAURA PATRICIA</t>
  </si>
  <si>
    <t>503020422</t>
  </si>
  <si>
    <t>MONTIEL JIMENEZ MARIA REINITA</t>
  </si>
  <si>
    <t>502880111</t>
  </si>
  <si>
    <t>GUEVARA MEDINA SUSSEN MAYELA</t>
  </si>
  <si>
    <t>504160668</t>
  </si>
  <si>
    <t>OBANDO ARAYA MEYBIS CRISTINA</t>
  </si>
  <si>
    <t>501240875</t>
  </si>
  <si>
    <t>CASARES MOLINA RAFAEL ANGEL</t>
  </si>
  <si>
    <t>503990184</t>
  </si>
  <si>
    <t>JIMENEZ OBANDO MEIBELYN</t>
  </si>
  <si>
    <t>501550316</t>
  </si>
  <si>
    <t>TORRES ZUÑIGA JOSE ISIDRO</t>
  </si>
  <si>
    <t>502380526</t>
  </si>
  <si>
    <t>PEREZ DIAZ GILBERT ELIAS</t>
  </si>
  <si>
    <t>504100940</t>
  </si>
  <si>
    <t>DIAZ MENDOZA INGRID MARCELA</t>
  </si>
  <si>
    <t>503810721</t>
  </si>
  <si>
    <t>HERNANDEZ MIRANDA GUSTAVO ADOLFO</t>
  </si>
  <si>
    <t>109100278</t>
  </si>
  <si>
    <t>ELIZONDO GUEVARA VICTOR JULIO</t>
  </si>
  <si>
    <t>501491346</t>
  </si>
  <si>
    <t>ZUÑIGA DIAZ SANTOS LILA</t>
  </si>
  <si>
    <t>503990031</t>
  </si>
  <si>
    <t>BALTODANO PARAJELES ANANIAS</t>
  </si>
  <si>
    <t>205650197</t>
  </si>
  <si>
    <t>BARRANTES SOTO SHARON LISETH</t>
  </si>
  <si>
    <t>503080167</t>
  </si>
  <si>
    <t>RIVAS PEREZ CARLOS ALBERTO</t>
  </si>
  <si>
    <t>504060431</t>
  </si>
  <si>
    <t>GARCIA MASIS GLENDA</t>
  </si>
  <si>
    <t>500980330</t>
  </si>
  <si>
    <t>GARCIA TORUÑO SIRIA MARIA</t>
  </si>
  <si>
    <t>503310633</t>
  </si>
  <si>
    <t>ROSALES CARDENAS YORHANNY</t>
  </si>
  <si>
    <t>504010965</t>
  </si>
  <si>
    <t>RAMIREZ ZUÑIGA JENIFER</t>
  </si>
  <si>
    <t>503960236</t>
  </si>
  <si>
    <t>RODRIGUEZ VILLARREAL YARIXA</t>
  </si>
  <si>
    <t>503430073</t>
  </si>
  <si>
    <t>MARTINEZ ARIAS DIANNY VANESSA</t>
  </si>
  <si>
    <t>503630146</t>
  </si>
  <si>
    <t>MATARRITA CASTILLO OLGA MARIA</t>
  </si>
  <si>
    <t>201930015</t>
  </si>
  <si>
    <t>SOLANO VARGAS FERNANDO</t>
  </si>
  <si>
    <t>503810649</t>
  </si>
  <si>
    <t>CRUZ MORERA YARELYS SOFIA</t>
  </si>
  <si>
    <t>503470982</t>
  </si>
  <si>
    <t>CHAVES BRICEÑO JOSE JACKSON</t>
  </si>
  <si>
    <t>503450984</t>
  </si>
  <si>
    <t>TORRES VILLARREAL GREIVIN ALBERTO</t>
  </si>
  <si>
    <t>504230284</t>
  </si>
  <si>
    <t>MORA SEQUEIRA GENESIS MARIA</t>
  </si>
  <si>
    <t>503890316</t>
  </si>
  <si>
    <t>ENRIQUEZ ROSALES FRANCISCO JAVIER</t>
  </si>
  <si>
    <t>502420967</t>
  </si>
  <si>
    <t>ZUÑIGA VILLEGAS CARLOS JOVEL</t>
  </si>
  <si>
    <t>504260358</t>
  </si>
  <si>
    <t>RUIZ CHAVARRIA KIMBERLY NOELIA</t>
  </si>
  <si>
    <t>109470122</t>
  </si>
  <si>
    <t>CAMPOS DIAZ GABRIELA PATRICIA</t>
  </si>
  <si>
    <t>701860608</t>
  </si>
  <si>
    <t>ZUÑIGA DIAZ CATHERINE TATIANA</t>
  </si>
  <si>
    <t>502540058</t>
  </si>
  <si>
    <t>ROSALES ROSALES NAYUBEL</t>
  </si>
  <si>
    <t>503090971</t>
  </si>
  <si>
    <t>ORTEGA RUIZ KAROL</t>
  </si>
  <si>
    <t>503570836</t>
  </si>
  <si>
    <t>GOMEZ GOMEZ JENNY LISETH</t>
  </si>
  <si>
    <t>504050364</t>
  </si>
  <si>
    <t>BRIONES OBANDO FABIOLA</t>
  </si>
  <si>
    <t>503030806</t>
  </si>
  <si>
    <t>GUEVARA MATARRITA MARTINA</t>
  </si>
  <si>
    <t>500990677</t>
  </si>
  <si>
    <t>ZUÑIGA ZUÑIGA GABINO ALFREDO</t>
  </si>
  <si>
    <t>503950966</t>
  </si>
  <si>
    <t>ARGUEDAS GUEVARA ONNER GERARDO</t>
  </si>
  <si>
    <t>601210284</t>
  </si>
  <si>
    <t>DIAZ CHAVARRIA CARMEN MARIA</t>
  </si>
  <si>
    <t>502690519</t>
  </si>
  <si>
    <t>ENRIQUEZ GUEVARA ANA MILEYDI</t>
  </si>
  <si>
    <t>503910814</t>
  </si>
  <si>
    <t>RUIZ CHAVARRIA MARIA DE LOS ANGELES</t>
  </si>
  <si>
    <t>501680990</t>
  </si>
  <si>
    <t>VILLAGRA VILLAGRA IRLANDA MARCELLA</t>
  </si>
  <si>
    <t>111340426</t>
  </si>
  <si>
    <t>GUTIERREZ DIAZ KAREN FABIOLA</t>
  </si>
  <si>
    <t>501860745</t>
  </si>
  <si>
    <t>CHAVARRIA JIMENEZ MARIA ESTERLINA</t>
  </si>
  <si>
    <t>112530128</t>
  </si>
  <si>
    <t>PADILLA HURTADO LUIS MIGUEL</t>
  </si>
  <si>
    <t>115490889</t>
  </si>
  <si>
    <t>GONZALEZ VILLARREAL KAREN</t>
  </si>
  <si>
    <t>702370410</t>
  </si>
  <si>
    <t>VALVERDE OBANDO SHARON ARLETE</t>
  </si>
  <si>
    <t>503940851</t>
  </si>
  <si>
    <t>PEREZ GUADAMUZ MARIANA</t>
  </si>
  <si>
    <t>501250887</t>
  </si>
  <si>
    <t>TORUÑO MEDINA WILBERT</t>
  </si>
  <si>
    <t>501960957</t>
  </si>
  <si>
    <t>OBANDO ESPINOZA MARIA LEONARDA</t>
  </si>
  <si>
    <t>900570468</t>
  </si>
  <si>
    <t>SALINAS PRENDAS NORBERTO</t>
  </si>
  <si>
    <t>503110377</t>
  </si>
  <si>
    <t>GUTIERREZ MIRANDA MIGUEL ANGEL</t>
  </si>
  <si>
    <t>503550429</t>
  </si>
  <si>
    <t>ROSALES OBANDO ROXANA VANESSA</t>
  </si>
  <si>
    <t>503960255</t>
  </si>
  <si>
    <t>GUTIERREZ OBANDO MARIA DE LOS ANGELES</t>
  </si>
  <si>
    <t>503710476</t>
  </si>
  <si>
    <t>DIAZ CHAVARRIA BRAYAN JOSUE</t>
  </si>
  <si>
    <t>502460704</t>
  </si>
  <si>
    <t>LEANDRO OBANDO MANUEL ANGEL</t>
  </si>
  <si>
    <t>503550119</t>
  </si>
  <si>
    <t>PERALTA REYES ANA GABRIELA</t>
  </si>
  <si>
    <t>155821841616</t>
  </si>
  <si>
    <t>OBANDO MORALES DORA ISABEL</t>
  </si>
  <si>
    <t>114850362</t>
  </si>
  <si>
    <t>CARRILLO GARCIA STERLING VANESSA</t>
  </si>
  <si>
    <t>114980459</t>
  </si>
  <si>
    <t>MONTES DIAZ REBECA</t>
  </si>
  <si>
    <t>503830174</t>
  </si>
  <si>
    <t>CASTILLO RUIZ MARIAM</t>
  </si>
  <si>
    <t>503630417</t>
  </si>
  <si>
    <t>RODRIGUEZ BRIONES MAIKOL ANDRES</t>
  </si>
  <si>
    <t>502360719</t>
  </si>
  <si>
    <t>FONSECA ORIAS JOSE GILBERT</t>
  </si>
  <si>
    <t>503430577</t>
  </si>
  <si>
    <t>OBANDO VILLEGAS ROGER ANDRES</t>
  </si>
  <si>
    <t>504020929</t>
  </si>
  <si>
    <t>CARRILLO MONTES DIXSIE FIORELA</t>
  </si>
  <si>
    <t>503450664</t>
  </si>
  <si>
    <t>VILLEGAS BEITA VERONICA</t>
  </si>
  <si>
    <t>501310419</t>
  </si>
  <si>
    <t>VILLEGAS ROSALES MARIA DEL PILAR</t>
  </si>
  <si>
    <t>112400905</t>
  </si>
  <si>
    <t>RODRIGUEZ SEAS JACQUELINE CRISTINA</t>
  </si>
  <si>
    <t>503290469</t>
  </si>
  <si>
    <t>ZUÑIGA ZUÑIGA JOSE DAVID</t>
  </si>
  <si>
    <t>503950956</t>
  </si>
  <si>
    <t>VILLEGAS GOMEZ DAYANA MARIA</t>
  </si>
  <si>
    <t>504020336</t>
  </si>
  <si>
    <t>BUSTOS ENRIQUEZ ROLANDO ANTONIO</t>
  </si>
  <si>
    <t>503370507</t>
  </si>
  <si>
    <t>DIAZ ZUÑIGA ANA LORENA</t>
  </si>
  <si>
    <t>503540400</t>
  </si>
  <si>
    <t>MENA HERNANDEZ HAZEL MARIA</t>
  </si>
  <si>
    <t>503420722</t>
  </si>
  <si>
    <t>MENDEZ RUIZ JHONATAN</t>
  </si>
  <si>
    <t>901110578</t>
  </si>
  <si>
    <t>NOGUERA ILLIG YASMIN VALESCA</t>
  </si>
  <si>
    <t>501240397</t>
  </si>
  <si>
    <t>BOLAÑOS HERRERA ANABELLI GERARDA</t>
  </si>
  <si>
    <t>603920672</t>
  </si>
  <si>
    <t>MATARRITA CASTELLON MEILYN MARIELA</t>
  </si>
  <si>
    <t>504170368</t>
  </si>
  <si>
    <t>LOPEZ VILLARREAL LUIS ANGEL</t>
  </si>
  <si>
    <t>501600861</t>
  </si>
  <si>
    <t>VILLALOBOS CESPEDES JUAN LUIS RUFINO DEL SOCORRO</t>
  </si>
  <si>
    <t>502860466</t>
  </si>
  <si>
    <t>CARRILLO BRIONES MARITZA DEL CARMEN</t>
  </si>
  <si>
    <t>504200294</t>
  </si>
  <si>
    <t>JIMENEZ LOPEZ RAQUEL</t>
  </si>
  <si>
    <t>500920599</t>
  </si>
  <si>
    <t>FAJARDO JIMENEZ NICOLAS DE JESUS</t>
  </si>
  <si>
    <t>503570982</t>
  </si>
  <si>
    <t>CASTILLO CARRILLO ILEANA YADIRA</t>
  </si>
  <si>
    <t>108040588</t>
  </si>
  <si>
    <t>ZUÑIGA MONGE KATTIA MARIA</t>
  </si>
  <si>
    <t>503840897</t>
  </si>
  <si>
    <t>MUÑOZ GONZALEZ KEILYN JIMENA</t>
  </si>
  <si>
    <t>502360457</t>
  </si>
  <si>
    <t>ALVAREZ BRICEÑO ANTONIO ANTOLIN</t>
  </si>
  <si>
    <t>504160273</t>
  </si>
  <si>
    <t>CASTILLO LOPEZ JANCY JOSE</t>
  </si>
  <si>
    <t>504080992</t>
  </si>
  <si>
    <t>ALVAREZ DUARTE MAIKOL TEODORO</t>
  </si>
  <si>
    <t>502990847</t>
  </si>
  <si>
    <t>OBREGON CHAVES ANA PATRICIA</t>
  </si>
  <si>
    <t>504110329</t>
  </si>
  <si>
    <t>MENDEZ GUIDO BRAYAN ANTONIO</t>
  </si>
  <si>
    <t>113600027</t>
  </si>
  <si>
    <t>SANCHEZ CONTRERAS CARLOS EDUARDO</t>
  </si>
  <si>
    <t>503460902</t>
  </si>
  <si>
    <t>ALVAREZ GUTIERREZ KAREN ALEJANDRA</t>
  </si>
  <si>
    <t>503940471</t>
  </si>
  <si>
    <t>MARTINEZ ALVAREZ HEYLIN DENNISE</t>
  </si>
  <si>
    <t>503100758</t>
  </si>
  <si>
    <t>ZUÑIGA PIZARRO CARLOS ALBERTO</t>
  </si>
  <si>
    <t>504070534</t>
  </si>
  <si>
    <t>AGUIRRE MATARRITA CRISTIAN ANIBAL</t>
  </si>
  <si>
    <t>503730952</t>
  </si>
  <si>
    <t>TREJOS VARGAS EVELIN</t>
  </si>
  <si>
    <t>110120432</t>
  </si>
  <si>
    <t>CHINCHILLA GOMEZ BRALIN ORLANDO</t>
  </si>
  <si>
    <t>503060338</t>
  </si>
  <si>
    <t>JAEN MOLINA ALVARO</t>
  </si>
  <si>
    <t>113840715</t>
  </si>
  <si>
    <t>CARRILLO DIAZ ANDRINA</t>
  </si>
  <si>
    <t>503120553</t>
  </si>
  <si>
    <t>CASCANTE BARRANTES DIDIER GERARDO</t>
  </si>
  <si>
    <t>503760458</t>
  </si>
  <si>
    <t>GUTIERREZ JIRON ACENETH</t>
  </si>
  <si>
    <t>503400759</t>
  </si>
  <si>
    <t>RUIZ GUTIERREZ RANDY</t>
  </si>
  <si>
    <t>503390977</t>
  </si>
  <si>
    <t>CAMPOS GUTIERREZ GREIVIN ANDRES</t>
  </si>
  <si>
    <t>501411082</t>
  </si>
  <si>
    <t>CISNEROS GUTIERREZ ISABELINA INOCENCIA</t>
  </si>
  <si>
    <t>502770043</t>
  </si>
  <si>
    <t>GUTIERREZ REYES HEIDY</t>
  </si>
  <si>
    <t>107380921</t>
  </si>
  <si>
    <t>SANDOVAL ALVARADO RIGOBERTO DE LOS ANGELES</t>
  </si>
  <si>
    <t>502810784</t>
  </si>
  <si>
    <t>VALLE ANGULO GLADYS</t>
  </si>
  <si>
    <t>701490098</t>
  </si>
  <si>
    <t>RODRIGUEZ HERNANDEZ MANRIQUE ALBERTO</t>
  </si>
  <si>
    <t>504670238</t>
  </si>
  <si>
    <t>GUTIERREZ MOLINA MARIA LEONOR</t>
  </si>
  <si>
    <t>503930969</t>
  </si>
  <si>
    <t>VILLARREAL JIRON CRISTOFER</t>
  </si>
  <si>
    <t>206900852</t>
  </si>
  <si>
    <t>RODRIGUEZ ALPIZAR VICTOR ALFONSO</t>
  </si>
  <si>
    <t>504050511</t>
  </si>
  <si>
    <t>PERAZA PERAZA YOSELIN KARINA</t>
  </si>
  <si>
    <t>504200535</t>
  </si>
  <si>
    <t>BUSTOS MENDOZA KIMBERLY ARLETTE</t>
  </si>
  <si>
    <t>504240693</t>
  </si>
  <si>
    <t>VALERIN CORONADO MARIENAR</t>
  </si>
  <si>
    <t>503940513</t>
  </si>
  <si>
    <t>ZUÑIGA MENDOZA MARIAM ELENA</t>
  </si>
  <si>
    <t>502290312</t>
  </si>
  <si>
    <t>PEREZ VEGA MARTIN ZACARIAS</t>
  </si>
  <si>
    <t>113500611</t>
  </si>
  <si>
    <t>MARTINEZ VILLAFUERTE NAVIL</t>
  </si>
  <si>
    <t>112300399</t>
  </si>
  <si>
    <t>VILLAFUERTE PEREZ ALEXIS ADRIAN</t>
  </si>
  <si>
    <t>503670480</t>
  </si>
  <si>
    <t>ZUÑIGA ZUÑIGA CILENY MARIA</t>
  </si>
  <si>
    <t>503970378</t>
  </si>
  <si>
    <t>VILLAFUERTE BRICEÑO YAZMIN</t>
  </si>
  <si>
    <t>113390841</t>
  </si>
  <si>
    <t>MARTINEZ RODRIGUEZ JEAN CARLO</t>
  </si>
  <si>
    <t>500740048</t>
  </si>
  <si>
    <t>GUIDO CHAVARRIA JOSE VIANNEY</t>
  </si>
  <si>
    <t>114400642</t>
  </si>
  <si>
    <t>GUERRERO GOMEZ KATHERINE PAMELA</t>
  </si>
  <si>
    <t>155817227935</t>
  </si>
  <si>
    <t>NARVAEZ BOLAÑOS DIANA BEATRIZ</t>
  </si>
  <si>
    <t>701250932</t>
  </si>
  <si>
    <t>MATARRITA VALLEJOS ANSELLE JOSET</t>
  </si>
  <si>
    <t>117000239403</t>
  </si>
  <si>
    <t>URIBE ROJAS JENNIFER JULIETH</t>
  </si>
  <si>
    <t>503880029</t>
  </si>
  <si>
    <t>BARRANTES ROSALES IRENIA DE LOS ANGELES</t>
  </si>
  <si>
    <t>111810400</t>
  </si>
  <si>
    <t>RODRIGUEZ VILLARREAL LUIS DIEGO</t>
  </si>
  <si>
    <t>114070230</t>
  </si>
  <si>
    <t>MATARRITA CASTILLO JENNIFER</t>
  </si>
  <si>
    <t>504000332</t>
  </si>
  <si>
    <t>CORONADO GUTIERREZ YENDRY</t>
  </si>
  <si>
    <t>600690951</t>
  </si>
  <si>
    <t>ESPINOZA ESPINOZA MARCELINO LUCIANO</t>
  </si>
  <si>
    <t>503120775</t>
  </si>
  <si>
    <t>ROSALES NAVARRETE GINA MARIA</t>
  </si>
  <si>
    <t>503480795</t>
  </si>
  <si>
    <t>QUIROS QUIROS EIDA DE LOS ANGELES</t>
  </si>
  <si>
    <t>503480604</t>
  </si>
  <si>
    <t>GUZMAN SEQUEIRA YARENYS</t>
  </si>
  <si>
    <t>503560171</t>
  </si>
  <si>
    <t>ORDOÑEZ MEJIA JONATHAN</t>
  </si>
  <si>
    <t>113390828</t>
  </si>
  <si>
    <t>ARRIETA QUIROS KAREN ALEXIA</t>
  </si>
  <si>
    <t>503430773</t>
  </si>
  <si>
    <t>MENA TORRES MAURICIO ARISTIDES</t>
  </si>
  <si>
    <t>503980463</t>
  </si>
  <si>
    <t>ARCIA GUZMAN OSCAR ALBERTO</t>
  </si>
  <si>
    <t>502940064</t>
  </si>
  <si>
    <t>TORRES CORDERO DOUGLAS CELIM</t>
  </si>
  <si>
    <t>503460042</t>
  </si>
  <si>
    <t>BUSTOS ARTIAGA MARIBEL DE LOS ANGELES</t>
  </si>
  <si>
    <t>503850217</t>
  </si>
  <si>
    <t>LOPEZ MEZA ELIECER ANTONIO</t>
  </si>
  <si>
    <t>110700721</t>
  </si>
  <si>
    <t>CUENDIS BOLAÑOS JENNY DE LOS ANGELES</t>
  </si>
  <si>
    <t>503540329</t>
  </si>
  <si>
    <t>SANCHEZ REYES ROGER IVAN</t>
  </si>
  <si>
    <t>503800353</t>
  </si>
  <si>
    <t>MEZA DUARTE JEANNETTE</t>
  </si>
  <si>
    <t>503380016</t>
  </si>
  <si>
    <t>BORGES JAEN JORGE LUIS</t>
  </si>
  <si>
    <t>502410761</t>
  </si>
  <si>
    <t>ALVARADO SABORIO FRANCISCA</t>
  </si>
  <si>
    <t>501900823</t>
  </si>
  <si>
    <t>ARROYO QUESADA WALTER MIGUEL</t>
  </si>
  <si>
    <t>504040920</t>
  </si>
  <si>
    <t>GUADAMUZ BOLIVAR MARJORIE DE LOS ANGELES</t>
  </si>
  <si>
    <t>202840496</t>
  </si>
  <si>
    <t>ARAYA QUIROS WILLIAM</t>
  </si>
  <si>
    <t>304680049</t>
  </si>
  <si>
    <t>OSES MENDOZA ISIDRO AURELIO</t>
  </si>
  <si>
    <t>503330689</t>
  </si>
  <si>
    <t>ALVARADO SABORIO LUIS ESTEBAN</t>
  </si>
  <si>
    <t>155826854236</t>
  </si>
  <si>
    <t>CALDERON ALTAMIRANO MILEYDI DEL SOCORRO</t>
  </si>
  <si>
    <t>110630531</t>
  </si>
  <si>
    <t>JIMENEZ SANDOVAL JOHNDER ANTONIO</t>
  </si>
  <si>
    <t>504350532</t>
  </si>
  <si>
    <t>CHAVES RODRIGUEZ FIORELLA CRISTOBALINA</t>
  </si>
  <si>
    <t>503620821</t>
  </si>
  <si>
    <t>CHAVES RODRIGUEZ MARIANELA</t>
  </si>
  <si>
    <t>111560898</t>
  </si>
  <si>
    <t>ARCE HERRERA SEIDY DE LOS ANGELES</t>
  </si>
  <si>
    <t>104700787</t>
  </si>
  <si>
    <t>SANDOVAL ARAYA ANA LORENA</t>
  </si>
  <si>
    <t>504320782</t>
  </si>
  <si>
    <t>LIRA CHAMORRO ISMENIA LIDIA</t>
  </si>
  <si>
    <t>504150926</t>
  </si>
  <si>
    <t>RODRIGUEZ VILLEGAS ANA REBECA</t>
  </si>
  <si>
    <t>502700832</t>
  </si>
  <si>
    <t>MARTINEZ PONCE MARIA LOURDES</t>
  </si>
  <si>
    <t>112990621</t>
  </si>
  <si>
    <t>UREÑA CASTRO BERNAN DAVID</t>
  </si>
  <si>
    <t>116010873</t>
  </si>
  <si>
    <t>MORALES SUAREZ HECTOR ANIBAL</t>
  </si>
  <si>
    <t>503670525</t>
  </si>
  <si>
    <t>BALLESTERO HIDALGO CHRISTIAN</t>
  </si>
  <si>
    <t>503620476</t>
  </si>
  <si>
    <t>JIMENEZ HERRERA REYMOL JOSE</t>
  </si>
  <si>
    <t>155810871123</t>
  </si>
  <si>
    <t>GARCIA  LUPE ARIANELA</t>
  </si>
  <si>
    <t>155814479926</t>
  </si>
  <si>
    <t>GARCIA NO IDENTIFICADO MILEYDA DE ROSARIO</t>
  </si>
  <si>
    <t>901290778</t>
  </si>
  <si>
    <t>NAVARRETE GARCIA CRISTIAN MIGUEL</t>
  </si>
  <si>
    <t>503100420</t>
  </si>
  <si>
    <t>BADILLA VILLARREAL LUIS ANTONIO</t>
  </si>
  <si>
    <t>600700953</t>
  </si>
  <si>
    <t>FONSECA VILLARREAL LORENZA MARIA</t>
  </si>
  <si>
    <t>503850477</t>
  </si>
  <si>
    <t>AGUILERA FERNANDEZ YOHNATHAN MAURICIO</t>
  </si>
  <si>
    <t>502940320</t>
  </si>
  <si>
    <t>ORDOÑEZ CRUZ KARINA DE LOS ANGELES</t>
  </si>
  <si>
    <t>503940216</t>
  </si>
  <si>
    <t>GUEVARA CHAVES MARIA LISETH</t>
  </si>
  <si>
    <t>115400101</t>
  </si>
  <si>
    <t>LEAL ESCAMPINE CARLOS LUIS</t>
  </si>
  <si>
    <t>204580771</t>
  </si>
  <si>
    <t>UMAÑA OROZCO CARLOS LUIS</t>
  </si>
  <si>
    <t>503290915</t>
  </si>
  <si>
    <t>NAVARRETE GOMEZ LILLY SOLANGE</t>
  </si>
  <si>
    <t>155827330834</t>
  </si>
  <si>
    <t>MENDOZA CRUZ SILVIA ELENA</t>
  </si>
  <si>
    <t>503860506</t>
  </si>
  <si>
    <t>QUEDO PIZARRO YENDRI</t>
  </si>
  <si>
    <t>503710969</t>
  </si>
  <si>
    <t>TORRES PIÑA NANCY VANESSA</t>
  </si>
  <si>
    <t>503570171</t>
  </si>
  <si>
    <t>AMPIE BUSTOS SUSANA</t>
  </si>
  <si>
    <t>503960732</t>
  </si>
  <si>
    <t>CASTILLO BUSTOS MEGAN SAMARA</t>
  </si>
  <si>
    <t>503240253</t>
  </si>
  <si>
    <t>ALVAREZ ALVAREZ MAYELA</t>
  </si>
  <si>
    <t>155823017810</t>
  </si>
  <si>
    <t>MALTEZ MOLINA VICENTE DANIEL</t>
  </si>
  <si>
    <t>503980026</t>
  </si>
  <si>
    <t>NAVARRETE PEREZ GIOCONDA GESARELA</t>
  </si>
  <si>
    <t>503680715</t>
  </si>
  <si>
    <t>CRUZ CANALES LIGIA ELENA</t>
  </si>
  <si>
    <t>503920784</t>
  </si>
  <si>
    <t>VALLEJOS BUSTOS MEILYN DANIELA</t>
  </si>
  <si>
    <t>110180997</t>
  </si>
  <si>
    <t>PIÑA CORDOBA KATTIA VANESSA</t>
  </si>
  <si>
    <t>134000286702</t>
  </si>
  <si>
    <t>ZEPEDA HERNANDEZ PEDRO ANTONIO</t>
  </si>
  <si>
    <t>155819426024</t>
  </si>
  <si>
    <t>REYES ARLING DE LA CRUZ</t>
  </si>
  <si>
    <t>155822887812</t>
  </si>
  <si>
    <t>PORTILLO LIRA MAYERLI EMERITA</t>
  </si>
  <si>
    <t>503580292</t>
  </si>
  <si>
    <t>MENDEZ GARCIA FRADIAN</t>
  </si>
  <si>
    <t>114610432</t>
  </si>
  <si>
    <t>MUNGUIA MENDEZ VLADIMIR</t>
  </si>
  <si>
    <t>503330369</t>
  </si>
  <si>
    <t>QUIROS RODRIGUEZ JEFFRY JOSE</t>
  </si>
  <si>
    <t>504230549</t>
  </si>
  <si>
    <t>ANGULO MARCHENA MELANY MARIA</t>
  </si>
  <si>
    <t>155818269629</t>
  </si>
  <si>
    <t>TURCIOS AMADOR DEBORAH SULEYCA</t>
  </si>
  <si>
    <t>603720188</t>
  </si>
  <si>
    <t>MILANES MONGE REHUDY ALONSO</t>
  </si>
  <si>
    <t>503350192</t>
  </si>
  <si>
    <t>VALLE DIAZ ANA YORLENY</t>
  </si>
  <si>
    <t>111040918</t>
  </si>
  <si>
    <t>CRUZ MARTINEZ ANA MARIA</t>
  </si>
  <si>
    <t>117260650</t>
  </si>
  <si>
    <t>FONSECA CARAZO DIEGO JOSUE</t>
  </si>
  <si>
    <t>503700746</t>
  </si>
  <si>
    <t>MAYORGA BORGE JULIO CESAR</t>
  </si>
  <si>
    <t>503490003</t>
  </si>
  <si>
    <t>MENDOZA CUBILLO ANGEL TONNY</t>
  </si>
  <si>
    <t>502870527</t>
  </si>
  <si>
    <t>ANGULO ANGULO AURA</t>
  </si>
  <si>
    <t>503970316</t>
  </si>
  <si>
    <t>ANGULO BORGE MARIA JULIANA</t>
  </si>
  <si>
    <t>501270810</t>
  </si>
  <si>
    <t>MENDOZA CUBILLO VALENTINA DEL CARMEN</t>
  </si>
  <si>
    <t>111620196</t>
  </si>
  <si>
    <t>BRICEÑO CUBERO ARIEL ERNESTO</t>
  </si>
  <si>
    <t>155808005911</t>
  </si>
  <si>
    <t>OSORIO ROJAS ENRRIQUE ANTONIO</t>
  </si>
  <si>
    <t>206140845</t>
  </si>
  <si>
    <t>LOPEZ MONTANO YAJAIRA</t>
  </si>
  <si>
    <t>503670270</t>
  </si>
  <si>
    <t>ESPINOZA HERRERA JESSICA MARIA</t>
  </si>
  <si>
    <t>901090985</t>
  </si>
  <si>
    <t>BORGES PONCE NEFTALI JOSE</t>
  </si>
  <si>
    <t>503650437</t>
  </si>
  <si>
    <t>JARQUIN BARAHONA ADEMAR JESUS</t>
  </si>
  <si>
    <t>501371229</t>
  </si>
  <si>
    <t>QUESADA QUESADA MONICA HERMINIA DEL CARMEN</t>
  </si>
  <si>
    <t>155815499505</t>
  </si>
  <si>
    <t>PALACIOS REYES JUANA CANDELARIA</t>
  </si>
  <si>
    <t>155807788912</t>
  </si>
  <si>
    <t>PEREZ PEREZ YUDIS DEL CARMEN</t>
  </si>
  <si>
    <t>501610039</t>
  </si>
  <si>
    <t>ALVARADO QUESADA EDGAR GERARDO</t>
  </si>
  <si>
    <t>503660593</t>
  </si>
  <si>
    <t>QUIROS LORIA SURIELY</t>
  </si>
  <si>
    <t>503530533</t>
  </si>
  <si>
    <t>VARGAS ALFARO LIZETTE CRISTINA</t>
  </si>
  <si>
    <t>503100594</t>
  </si>
  <si>
    <t>CORTES VILCHEZ JUNIOR</t>
  </si>
  <si>
    <t>503930349</t>
  </si>
  <si>
    <t>LOPEZ CHAVERRI ANA ELIZA</t>
  </si>
  <si>
    <t>502110078</t>
  </si>
  <si>
    <t>DELGADO DELGADO OLGER GERARDO</t>
  </si>
  <si>
    <t>503580093</t>
  </si>
  <si>
    <t>MURILLO LOPEZ ALFREDO DE LOS ANGELES</t>
  </si>
  <si>
    <t>206860132</t>
  </si>
  <si>
    <t>GUEVARA BELLO RUDIS SAUL</t>
  </si>
  <si>
    <t>501060574</t>
  </si>
  <si>
    <t>RODRIGUEZ LARA SALVADOR LEONIDAS</t>
  </si>
  <si>
    <t>604160966</t>
  </si>
  <si>
    <t>CARRANZA LOPEZ BRANDON JESUS</t>
  </si>
  <si>
    <t>112340698</t>
  </si>
  <si>
    <t>CORONADO CALDERON VIVIAN PAOLA</t>
  </si>
  <si>
    <t>503270374</t>
  </si>
  <si>
    <t>RODRIGUEZ BARAHONA CARLOS EDUARDO</t>
  </si>
  <si>
    <t>603610360</t>
  </si>
  <si>
    <t>CASTRO VEGA NANCY ADRIANA</t>
  </si>
  <si>
    <t>604290241</t>
  </si>
  <si>
    <t>GODINEZ RIVERA IVONNE PRISCILA</t>
  </si>
  <si>
    <t>603510282</t>
  </si>
  <si>
    <t>ROJAS GONZALEZ MAGALY DE LOS ANGELES</t>
  </si>
  <si>
    <t>206320819</t>
  </si>
  <si>
    <t>CESPEDES GARCIA WILLIAM GERARDO</t>
  </si>
  <si>
    <t>503240388</t>
  </si>
  <si>
    <t>PIÑA ANGULO OLGER EDUARDO</t>
  </si>
  <si>
    <t>702240854</t>
  </si>
  <si>
    <t>CERDA CASTRO MICHAEL STEVEN</t>
  </si>
  <si>
    <t>603680353</t>
  </si>
  <si>
    <t>ORIAS PICADO YORLAN MANUEL</t>
  </si>
  <si>
    <t>501950294</t>
  </si>
  <si>
    <t>CASTILLO SOLANO BERNARDO JORGE LUIS</t>
  </si>
  <si>
    <t>206140367</t>
  </si>
  <si>
    <t>SUAREZ CABRERA MARIA LUISA</t>
  </si>
  <si>
    <t>603630922</t>
  </si>
  <si>
    <t>LEITON ACOSTA GABRIELA DE LOS ANGELES</t>
  </si>
  <si>
    <t>600500910</t>
  </si>
  <si>
    <t>SOLIS RODRIGUEZ MANUEL MERCEDES</t>
  </si>
  <si>
    <t>502290681</t>
  </si>
  <si>
    <t>RODRIGUEZ ESPINOZA MAGDALY MARIA</t>
  </si>
  <si>
    <t>207170946</t>
  </si>
  <si>
    <t>BADILLA TORRES LUIS JORGE</t>
  </si>
  <si>
    <t>603720741</t>
  </si>
  <si>
    <t>BLANCO MORALES GABRIELA</t>
  </si>
  <si>
    <t>206830266</t>
  </si>
  <si>
    <t>ALPIZAR RODRIGUEZ ALCIDES JOSE</t>
  </si>
  <si>
    <t>600460863</t>
  </si>
  <si>
    <t>ELIZONDO PORRAS AQUILES ARNOLDO DE JESUS</t>
  </si>
  <si>
    <t>155811767334</t>
  </si>
  <si>
    <t>OBANDO CHEVEZ LUISA ARELIS</t>
  </si>
  <si>
    <t>604530163</t>
  </si>
  <si>
    <t>MORA RODRIGUEZ MARIA MARCELA</t>
  </si>
  <si>
    <t>604160253</t>
  </si>
  <si>
    <t>SALAZAR GODINEZ STEVEN ALONSO</t>
  </si>
  <si>
    <t>116780199</t>
  </si>
  <si>
    <t>GOMEZ LOPEZ YORDANIA FRANCELA</t>
  </si>
  <si>
    <t>502830170</t>
  </si>
  <si>
    <t>CHEVEZ GUTIERREZ GERARDO ROBERTO</t>
  </si>
  <si>
    <t>501700258</t>
  </si>
  <si>
    <t>JIMENEZ MONGE FRANCISCA</t>
  </si>
  <si>
    <t>155805029811</t>
  </si>
  <si>
    <t>HURTADO TORREZ JOSE ANTONIO</t>
  </si>
  <si>
    <t>604130661</t>
  </si>
  <si>
    <t>PARRALES ARCE EDUARDO ANTONIO</t>
  </si>
  <si>
    <t>504270373</t>
  </si>
  <si>
    <t>ROBLES SEGURA HAZEL MARITZA</t>
  </si>
  <si>
    <t>205790576</t>
  </si>
  <si>
    <t>CAMPOS NUÑEZ GABRIELA DE LOS ANGELES</t>
  </si>
  <si>
    <t>202811059</t>
  </si>
  <si>
    <t>JIMENEZ VASQUEZ JOSE MIGUEL</t>
  </si>
  <si>
    <t>503560831</t>
  </si>
  <si>
    <t>NUÑEZ HERRERA LUIS GABRIEL</t>
  </si>
  <si>
    <t>501280893</t>
  </si>
  <si>
    <t>CORDERO QUESADA MARIA AUXILIADORA</t>
  </si>
  <si>
    <t>701990978</t>
  </si>
  <si>
    <t>ARIAS CARRANZA DEYLIN DE LOS ANGELES</t>
  </si>
  <si>
    <t>503470239</t>
  </si>
  <si>
    <t>SOTO PEREZ LUIS ALONSO</t>
  </si>
  <si>
    <t>701850192</t>
  </si>
  <si>
    <t>BUSTAMANTE GOMEZ NATHALIE ANDREA</t>
  </si>
  <si>
    <t>500650402</t>
  </si>
  <si>
    <t>ALVAREZ CASTRO LUZMILDA</t>
  </si>
  <si>
    <t>504120003</t>
  </si>
  <si>
    <t>SANCHEZ ORTEGA JEAN CARLOS</t>
  </si>
  <si>
    <t>602890680</t>
  </si>
  <si>
    <t>FERNANDEZ ORTEGA YORLENY DE LOS ANGELES</t>
  </si>
  <si>
    <t>603520320</t>
  </si>
  <si>
    <t>SOLANO RODRIGUEZ DIEGO EULALIO</t>
  </si>
  <si>
    <t>503460610</t>
  </si>
  <si>
    <t>PRENDAS MONGE MARILEY</t>
  </si>
  <si>
    <t>504020404</t>
  </si>
  <si>
    <t>SANCHEZ ALVARADO ALBAN IGNACIO</t>
  </si>
  <si>
    <t>501930131</t>
  </si>
  <si>
    <t>SIBAJA GONZALEZ GABRIEL DEL CARMEN</t>
  </si>
  <si>
    <t>502410383</t>
  </si>
  <si>
    <t>GARCIA PEREZ SONIA MARIA DE LA TRINIDAD</t>
  </si>
  <si>
    <t>155807064429</t>
  </si>
  <si>
    <t>LOPEZ GONZALEZ ROSA MARIA</t>
  </si>
  <si>
    <t>502670383</t>
  </si>
  <si>
    <t>FAJARDO SEQUEIRA EMILCE PASTORA</t>
  </si>
  <si>
    <t>500570954</t>
  </si>
  <si>
    <t>ROSALES VILLEGAS MARIO CORNELIO</t>
  </si>
  <si>
    <t>501050914</t>
  </si>
  <si>
    <t>CARRILLO AGUIRRE DIGNA MARIA DE LA TRINIDAD</t>
  </si>
  <si>
    <t>206590977</t>
  </si>
  <si>
    <t>GARCIA JIMENEZ EUFRAXINIA</t>
  </si>
  <si>
    <t>111100340</t>
  </si>
  <si>
    <t>BARRANTES ZAMORA WILLIAM ANTONIO</t>
  </si>
  <si>
    <t>503370786</t>
  </si>
  <si>
    <t>MORA CARRILLO MAURICIO</t>
  </si>
  <si>
    <t>503640261</t>
  </si>
  <si>
    <t>JIMENEZ BADILLA CAROL MARIA</t>
  </si>
  <si>
    <t>503970164</t>
  </si>
  <si>
    <t>JIMENEZ AGUIRRE MARLEN DEL CARMEN</t>
  </si>
  <si>
    <t>501500240</t>
  </si>
  <si>
    <t>SOLIS VEGA GERARDO DEL CARMEN</t>
  </si>
  <si>
    <t>503950329</t>
  </si>
  <si>
    <t>ESPINOZA HERNANDEZ DIANA CAROLINA</t>
  </si>
  <si>
    <t>503970665</t>
  </si>
  <si>
    <t>BRICEÑO ALVAREZ ARLIN YARIELA</t>
  </si>
  <si>
    <t>503820070</t>
  </si>
  <si>
    <t>TORRES VILLEGAS ARLING JULIANA</t>
  </si>
  <si>
    <t>113960585</t>
  </si>
  <si>
    <t>CHAVES SANCHEZ EMANUEL</t>
  </si>
  <si>
    <t>502700884</t>
  </si>
  <si>
    <t>SOLANO SANCHEZ JOSE MIGUEL</t>
  </si>
  <si>
    <t>602610184</t>
  </si>
  <si>
    <t>RUIZ GARCIA ODIR BIENVENIDO</t>
  </si>
  <si>
    <t>113690940</t>
  </si>
  <si>
    <t>MENDOZA ESPINOZA LUIS GUILLERMO</t>
  </si>
  <si>
    <t>503100752</t>
  </si>
  <si>
    <t>GUTIERREZ MARIN XINIA MARIA</t>
  </si>
  <si>
    <t>502690086</t>
  </si>
  <si>
    <t>ESTEBAN SEQUEIRA AIDI DE LA TRINIDAD</t>
  </si>
  <si>
    <t>503630626</t>
  </si>
  <si>
    <t>ROSTRAN MARTINEZ MARCELA CATALINA</t>
  </si>
  <si>
    <t>503730752</t>
  </si>
  <si>
    <t>GUEVARA OBANDO CINDY MARIA</t>
  </si>
  <si>
    <t>503610885</t>
  </si>
  <si>
    <t>MORENO ALEGRIA MAILIN ADRIANA</t>
  </si>
  <si>
    <t>155822092614</t>
  </si>
  <si>
    <t>DURAN TELLEZ SILVIA</t>
  </si>
  <si>
    <t>205390898</t>
  </si>
  <si>
    <t>CHACON PASTRANA ZEIDY LUCRECIA</t>
  </si>
  <si>
    <t>503440508</t>
  </si>
  <si>
    <t>ARAYA RODRIGUEZ ROSLYN ROCIO</t>
  </si>
  <si>
    <t>502400216</t>
  </si>
  <si>
    <t>RODRIGUEZ ARIAS PAULINA DEL SOCORRO</t>
  </si>
  <si>
    <t>503810052</t>
  </si>
  <si>
    <t>HERNANDEZ CHAVES KIARA PAMELA</t>
  </si>
  <si>
    <t>503140531</t>
  </si>
  <si>
    <t>CASTELLON FLORES YENICIA</t>
  </si>
  <si>
    <t>503860388</t>
  </si>
  <si>
    <t>GAITAN GUADAMUZ STEVEN JOSE</t>
  </si>
  <si>
    <t>155826062609</t>
  </si>
  <si>
    <t>ROSA GONZALEZ JOSE</t>
  </si>
  <si>
    <t>155806530734</t>
  </si>
  <si>
    <t>CANALES VICTOR KATY DEL SOCORRO</t>
  </si>
  <si>
    <t>155825674725</t>
  </si>
  <si>
    <t>MORA VILCHEZ DOMINGA ARGENTINA</t>
  </si>
  <si>
    <t>155805033631</t>
  </si>
  <si>
    <t>SANCHEZ ESPINOZA JOSE MANUEL</t>
  </si>
  <si>
    <t>503450205</t>
  </si>
  <si>
    <t>VICTOR OCAMPOS DINALUZ DE LOS ANGELES</t>
  </si>
  <si>
    <t>155826307617</t>
  </si>
  <si>
    <t>JIMENEZ RIVERA CINTIA ELIETH</t>
  </si>
  <si>
    <t>800530826</t>
  </si>
  <si>
    <t>MORENO HERNANDEZ JUANA DEL ROSARIO</t>
  </si>
  <si>
    <t>503770958</t>
  </si>
  <si>
    <t>FERNANDEZ PEREIRA CRISTINA</t>
  </si>
  <si>
    <t>503270899</t>
  </si>
  <si>
    <t>SANTANA AGUILAR GERARDO JOSE</t>
  </si>
  <si>
    <t>503690266</t>
  </si>
  <si>
    <t>ARAGON CHEVEZ YERLYN MARIA</t>
  </si>
  <si>
    <t>503650705</t>
  </si>
  <si>
    <t>SANTANA CAMACHO CARLOS RAMON</t>
  </si>
  <si>
    <t>503870735</t>
  </si>
  <si>
    <t>CASTRO ORTIZ RUTH MIGDALIA</t>
  </si>
  <si>
    <t>205040808</t>
  </si>
  <si>
    <t>MORA BARRANTES JOSE RODOLFO</t>
  </si>
  <si>
    <t>900820319</t>
  </si>
  <si>
    <t>JUNES CERDAS ANA MARIA</t>
  </si>
  <si>
    <t>504210517</t>
  </si>
  <si>
    <t>ALVARADO RUGAMA MARIA DE LOS ANGELES</t>
  </si>
  <si>
    <t>155802409616</t>
  </si>
  <si>
    <t>LAZO ARANA MARTHA LORENA</t>
  </si>
  <si>
    <t>117160543</t>
  </si>
  <si>
    <t>LOPEZ CALDERON INDIRA DE LOS ANGELES</t>
  </si>
  <si>
    <t>206700143</t>
  </si>
  <si>
    <t>GUTIERREZ BALTODANO SOCORRO DEL CARMEN</t>
  </si>
  <si>
    <t>504080459</t>
  </si>
  <si>
    <t>BUSTOS PALMA MEYLIN DINORAH</t>
  </si>
  <si>
    <t>503080851</t>
  </si>
  <si>
    <t>LOPEZ CAMACHO ROSA ISABEL</t>
  </si>
  <si>
    <t>205200065</t>
  </si>
  <si>
    <t>CHAVES PEÑA VIRGINIA YAMILET</t>
  </si>
  <si>
    <t>504200805</t>
  </si>
  <si>
    <t>RUIZ ZAPATA ANA CAROLINA</t>
  </si>
  <si>
    <t>155800881407</t>
  </si>
  <si>
    <t>SANCHEZ SANCHEZ HECTOR DE JESUS</t>
  </si>
  <si>
    <t>503920720</t>
  </si>
  <si>
    <t>ULLOA TORRES IRAIDA JEACQUELINE</t>
  </si>
  <si>
    <t>504390175</t>
  </si>
  <si>
    <t>CORRALES MONTIEL ANA ISABEL</t>
  </si>
  <si>
    <t>503180558</t>
  </si>
  <si>
    <t>SANCHEZ DELGADO REBECA</t>
  </si>
  <si>
    <t>155822598618</t>
  </si>
  <si>
    <t>UMAÑA VEGA YORLENE DEYANIRA</t>
  </si>
  <si>
    <t>155820180828</t>
  </si>
  <si>
    <t>RUIZ TALAVERA MARCELA LEDA</t>
  </si>
  <si>
    <t>155802272900</t>
  </si>
  <si>
    <t>MARTINEZ MORALES JOSE JORGE</t>
  </si>
  <si>
    <t>155815953629</t>
  </si>
  <si>
    <t>CALDERON MARTINEZ MAXIMO</t>
  </si>
  <si>
    <t>155822596402</t>
  </si>
  <si>
    <t>MARTINEZ ELVIN JOSE</t>
  </si>
  <si>
    <t>503990823</t>
  </si>
  <si>
    <t>CABRERA LOPEZ JIMMY</t>
  </si>
  <si>
    <t>800440429</t>
  </si>
  <si>
    <t>PAON VALDIVIA JOSE ADAN</t>
  </si>
  <si>
    <t>503870845</t>
  </si>
  <si>
    <t>TALENO RUIZ JUNIOR JOSE</t>
  </si>
  <si>
    <t>503810495</t>
  </si>
  <si>
    <t>SANCHEZ CORTES PEDRO LUIS</t>
  </si>
  <si>
    <t>155819125607</t>
  </si>
  <si>
    <t>CALDERON CALDERON EUSTAQUIO DE JESUS</t>
  </si>
  <si>
    <t>503150660</t>
  </si>
  <si>
    <t>COREA RUIZ JENNY ROSARIO</t>
  </si>
  <si>
    <t>503970037</t>
  </si>
  <si>
    <t>SANCHEZ MOYA ANGELICA DEL CARMEN</t>
  </si>
  <si>
    <t>501630126</t>
  </si>
  <si>
    <t>CORTES PEÑA SUSANA</t>
  </si>
  <si>
    <t>503400286</t>
  </si>
  <si>
    <t>BUSTOS TRAÑA MARIBEL</t>
  </si>
  <si>
    <t>502160946</t>
  </si>
  <si>
    <t>COREA MORALES EFRAIN ANTONIO</t>
  </si>
  <si>
    <t>155811048601</t>
  </si>
  <si>
    <t>GARCIA REYES JUANA</t>
  </si>
  <si>
    <t>800830689</t>
  </si>
  <si>
    <t>QUINTANILLA QUINTANILLA REINA DEL CARMEN</t>
  </si>
  <si>
    <t>155812343832</t>
  </si>
  <si>
    <t>ARCE CASCANTE SUSANA</t>
  </si>
  <si>
    <t>503450117</t>
  </si>
  <si>
    <t>MARIN CHEVEZ MIRYANA SINEY</t>
  </si>
  <si>
    <t>502860443</t>
  </si>
  <si>
    <t>LOPEZ COREA HENRY ANTONIO</t>
  </si>
  <si>
    <t>503620103</t>
  </si>
  <si>
    <t>RODRIGUEZ ROCA DORIS</t>
  </si>
  <si>
    <t>503920655</t>
  </si>
  <si>
    <t>JIMENEZ CORTES EMERITO</t>
  </si>
  <si>
    <t>503570915</t>
  </si>
  <si>
    <t>VARGAS UMAÑA CABDI AMALIA</t>
  </si>
  <si>
    <t>155822562533</t>
  </si>
  <si>
    <t>CORTEZ ALVAREZ ARELYS MARYIRI</t>
  </si>
  <si>
    <t>155830594722</t>
  </si>
  <si>
    <t>MENESES HERNANDEZ CYNTYA MASSIEL</t>
  </si>
  <si>
    <t>502820966</t>
  </si>
  <si>
    <t>MORALES CHAMORRO YENCY</t>
  </si>
  <si>
    <t>504360717</t>
  </si>
  <si>
    <t>MAIRENA GONZALEZ FREDDY ANTONIO</t>
  </si>
  <si>
    <t>205360478</t>
  </si>
  <si>
    <t>RETANA PORRAS JOSE ANTONIO</t>
  </si>
  <si>
    <t>122200839704</t>
  </si>
  <si>
    <t>PORTILLO CHIQUILLO ROCIO CAROLINA</t>
  </si>
  <si>
    <t>503410350</t>
  </si>
  <si>
    <t>ESCOBAR MEDINA GLORIANA</t>
  </si>
  <si>
    <t>501530345</t>
  </si>
  <si>
    <t>CARRILLO HERNANDEZ VICTORIA</t>
  </si>
  <si>
    <t>503960185</t>
  </si>
  <si>
    <t>OBREGON CASTRILLO EVELYN</t>
  </si>
  <si>
    <t>503870783</t>
  </si>
  <si>
    <t>CAMPOS GARCIA LILLY MAGALLY</t>
  </si>
  <si>
    <t>503680664</t>
  </si>
  <si>
    <t>MUÑOZ TURCIOS EDUARDO LUIS</t>
  </si>
  <si>
    <t>503810032</t>
  </si>
  <si>
    <t>SANCHEZ PRENDAS CARLOS ANTONIO</t>
  </si>
  <si>
    <t>504200369</t>
  </si>
  <si>
    <t>PEREZ PEREZ PABLO JOSEPH</t>
  </si>
  <si>
    <t>116220784</t>
  </si>
  <si>
    <t>JUAREZ ALEMAN MAGDA PATRICIA</t>
  </si>
  <si>
    <t>118370741</t>
  </si>
  <si>
    <t>PEREZ HERNANDEZ MARIA JUDITH</t>
  </si>
  <si>
    <t>702210780</t>
  </si>
  <si>
    <t>PEREZ PEREZ LEIDY MELISSA</t>
  </si>
  <si>
    <t>603480034</t>
  </si>
  <si>
    <t>ACEVEDO ACEVEDO LAURA MARIA</t>
  </si>
  <si>
    <t>601080473</t>
  </si>
  <si>
    <t>VARGAS VARGAS LUZMILDA GERARDINA</t>
  </si>
  <si>
    <t>600980382</t>
  </si>
  <si>
    <t>ZUÑIGA ZUÑIGA DINORAH LUISA</t>
  </si>
  <si>
    <t>601170753</t>
  </si>
  <si>
    <t>CASTILLO HIDALGO EUGENIO DE LOS ANGELES</t>
  </si>
  <si>
    <t>604290589</t>
  </si>
  <si>
    <t>AGUIRRE LOPEZ MARVIN EDUARDO</t>
  </si>
  <si>
    <t>602300685</t>
  </si>
  <si>
    <t>GUTIERREZ MENDEZ LUIS ALBERTO</t>
  </si>
  <si>
    <t>602760587</t>
  </si>
  <si>
    <t>PEREZ DOMINGUEZ ROMELIA</t>
  </si>
  <si>
    <t>600840022</t>
  </si>
  <si>
    <t>AGUERO VILLALOBOS EUSEBIO ALCIDES GERARDO</t>
  </si>
  <si>
    <t>600930856</t>
  </si>
  <si>
    <t>BARAHONA TORRES ALFONSO ENRIQUE DEL CARMEN</t>
  </si>
  <si>
    <t>201650522</t>
  </si>
  <si>
    <t>CASTRO ARROYO ELODIA</t>
  </si>
  <si>
    <t>603990278</t>
  </si>
  <si>
    <t>BARAHONA BRENES SIDEY DE LOS ANGELES</t>
  </si>
  <si>
    <t>600760209</t>
  </si>
  <si>
    <t>NOVOA GONZALEZ NATALIA DE LA TRINIDAD</t>
  </si>
  <si>
    <t>604230640</t>
  </si>
  <si>
    <t>BERROCAL CHAVERRI JEAN CARLOS</t>
  </si>
  <si>
    <t>603590355</t>
  </si>
  <si>
    <t>AGUERO BERON ABRAHAM ANDRES</t>
  </si>
  <si>
    <t>503970819</t>
  </si>
  <si>
    <t>OBANDO SOSA JEISY DAYANA</t>
  </si>
  <si>
    <t>600990956</t>
  </si>
  <si>
    <t>MONTERO VALVERDE JOSE OSCAR</t>
  </si>
  <si>
    <t>504150017</t>
  </si>
  <si>
    <t>OBANDO SOSA PRISCILA</t>
  </si>
  <si>
    <t>603170791</t>
  </si>
  <si>
    <t>ROSALES ARIAS TATIANA MARCELA</t>
  </si>
  <si>
    <t>602450695</t>
  </si>
  <si>
    <t>VILLEGAS SANDOVAL MIGUEL ALFREDO</t>
  </si>
  <si>
    <t>504090219</t>
  </si>
  <si>
    <t>OBANDO MURILLO KEVIN GERARDO</t>
  </si>
  <si>
    <t>112950061</t>
  </si>
  <si>
    <t>VILLALOBOS CHAVARRIA FERNANDO</t>
  </si>
  <si>
    <t>603300323</t>
  </si>
  <si>
    <t>VALENCIA GUTIERREZ BREINER JOSE</t>
  </si>
  <si>
    <t>603630001</t>
  </si>
  <si>
    <t>VEGA MOLINA WALTER DANIEL</t>
  </si>
  <si>
    <t>115330839</t>
  </si>
  <si>
    <t>QUIROS GONZALEZ RECHELL MICHELLE</t>
  </si>
  <si>
    <t>901180530</t>
  </si>
  <si>
    <t>LORIA GOMEZ SONIA FAVIOLA</t>
  </si>
  <si>
    <t>603900719</t>
  </si>
  <si>
    <t>MONTIEL MONTIEL LUIS ALEJANDRO</t>
  </si>
  <si>
    <t>604660010</t>
  </si>
  <si>
    <t>VELASQUEZ ESPINOZA JOYCE TATIANA</t>
  </si>
  <si>
    <t>206800959</t>
  </si>
  <si>
    <t>CORRALES GOMEZ ORLANDO</t>
  </si>
  <si>
    <t>604450095</t>
  </si>
  <si>
    <t>CHAVES AZOFEIFA PRISCILA</t>
  </si>
  <si>
    <t>604140424</t>
  </si>
  <si>
    <t>PERAZA CAMPOS FLORIBETH</t>
  </si>
  <si>
    <t>503430594</t>
  </si>
  <si>
    <t>VILLALOBOS VARGAS MARIA DEL MILAGRO</t>
  </si>
  <si>
    <t>155824379815</t>
  </si>
  <si>
    <t>TORREZ LACAYO JAMILETH</t>
  </si>
  <si>
    <t>603090895</t>
  </si>
  <si>
    <t>TREJOS CHAVARRIA JOSE JOAQUIN</t>
  </si>
  <si>
    <t>203160694</t>
  </si>
  <si>
    <t>SOLORZANO TREJOS EMILER</t>
  </si>
  <si>
    <t>155820522626</t>
  </si>
  <si>
    <t>GOMEZ TRUJILLO FELIPE NERIZ</t>
  </si>
  <si>
    <t>115200497</t>
  </si>
  <si>
    <t>PORRAS ZUÑIGA MARIAN DE LOS ANGELES</t>
  </si>
  <si>
    <t>602920119</t>
  </si>
  <si>
    <t>PEREZ PEÑA MAINOR ANTONIO</t>
  </si>
  <si>
    <t>604060924</t>
  </si>
  <si>
    <t>CAMPOS CARMONA NIKOL VANESSA</t>
  </si>
  <si>
    <t>603910455</t>
  </si>
  <si>
    <t>ANCHIA VILLALOBOS NOELIA</t>
  </si>
  <si>
    <t>205360714</t>
  </si>
  <si>
    <t>VILLALOBOS ARIAS MARIA CRISTINA</t>
  </si>
  <si>
    <t>600410452</t>
  </si>
  <si>
    <t>RODRIGUEZ SANDI CARMEN EFRAIN DE JESUS</t>
  </si>
  <si>
    <t>603610084</t>
  </si>
  <si>
    <t>ROJAS MELENDEZ JOSUE</t>
  </si>
  <si>
    <t>603370786</t>
  </si>
  <si>
    <t>TORRES VARGAS ANDREA STEFANIE</t>
  </si>
  <si>
    <t>502800411</t>
  </si>
  <si>
    <t>MATARRITA MATARRITA ZUSY KATTIANA</t>
  </si>
  <si>
    <t>604060586</t>
  </si>
  <si>
    <t>VELASQUEZ CASTILLO EUGENIO JESUS</t>
  </si>
  <si>
    <t>601100378</t>
  </si>
  <si>
    <t>CALVO MADRIGAL MIGUEL ANGEL DE JESUS</t>
  </si>
  <si>
    <t>604150860</t>
  </si>
  <si>
    <t>ALVARADO GONZALEZ KRISSIA MARIA</t>
  </si>
  <si>
    <t>600680811</t>
  </si>
  <si>
    <t>MAFFIO MIRANDA ROMUALDO RICARDO ANGEL</t>
  </si>
  <si>
    <t>603850276</t>
  </si>
  <si>
    <t>MENA ARAYA IVANNIA PAMELA</t>
  </si>
  <si>
    <t>604350974</t>
  </si>
  <si>
    <t>NUÑEZ MATAMOROS MARIA FERNANDA</t>
  </si>
  <si>
    <t>202370166</t>
  </si>
  <si>
    <t>VELASQUEZ LOPEZ MANUEL ALFONSO</t>
  </si>
  <si>
    <t>603070673</t>
  </si>
  <si>
    <t>ROSALES MARCHENA GRETTEL DE LOS ANGELES</t>
  </si>
  <si>
    <t>603850549</t>
  </si>
  <si>
    <t>PORRAS AZOFEIFA JOSSELYN KARINA</t>
  </si>
  <si>
    <t>603580656</t>
  </si>
  <si>
    <t>VILLEGAS ALVAREZ EDWARD GERARDO</t>
  </si>
  <si>
    <t>501810569</t>
  </si>
  <si>
    <t>ORIAS JUAREZ RONALD ROGELIO</t>
  </si>
  <si>
    <t>207890173</t>
  </si>
  <si>
    <t>LOPEZ MENDEZ LEIDY MILENA</t>
  </si>
  <si>
    <t>604010218</t>
  </si>
  <si>
    <t>MORA HERNANDEZ KEVIN JOSUE</t>
  </si>
  <si>
    <t>207910758</t>
  </si>
  <si>
    <t>MARIN MONTERO VANESSA</t>
  </si>
  <si>
    <t>207400926</t>
  </si>
  <si>
    <t>CASTRO BONILLA SHARON RAQUEL</t>
  </si>
  <si>
    <t>503440941</t>
  </si>
  <si>
    <t>ALVARADO SEGURA KAROL DAYANA</t>
  </si>
  <si>
    <t>601030825</t>
  </si>
  <si>
    <t>SANDOVAL MENDOZA PEDRO PABLO</t>
  </si>
  <si>
    <t>201930534</t>
  </si>
  <si>
    <t>HERNANDEZ MIRANDA FRANCISCO</t>
  </si>
  <si>
    <t>603240323</t>
  </si>
  <si>
    <t>MIRANDA ALFARO GRETTEL DEL CARMEN</t>
  </si>
  <si>
    <t>603790713</t>
  </si>
  <si>
    <t>VILLALOBOS RUIZ MARYET</t>
  </si>
  <si>
    <t>604310306</t>
  </si>
  <si>
    <t>SEGURA FERNANDEZ ALFREDO JOSUE</t>
  </si>
  <si>
    <t>121400129134</t>
  </si>
  <si>
    <t>PEÑA CORNIEL ERIDANIA</t>
  </si>
  <si>
    <t>107760495</t>
  </si>
  <si>
    <t>CAMPOS AVILES ROXANA MARIA</t>
  </si>
  <si>
    <t>155826532030</t>
  </si>
  <si>
    <t>ROMERO HOOKER LERIDA DE LOS ANGELES</t>
  </si>
  <si>
    <t>502920386</t>
  </si>
  <si>
    <t>CHAVARRIA GUTIERREZ SERGIO DEL CARMEN</t>
  </si>
  <si>
    <t>206160272</t>
  </si>
  <si>
    <t>MIRANDA DELGADO MARIA ISABEL</t>
  </si>
  <si>
    <t>604370855</t>
  </si>
  <si>
    <t>SUAREZ CAMACHO DALIS CRISTINA</t>
  </si>
  <si>
    <t>115280063</t>
  </si>
  <si>
    <t>LIMA LOBO VALERIA</t>
  </si>
  <si>
    <t>600890898</t>
  </si>
  <si>
    <t>PEREIRA BATISTA TEOFILO DEL SOCORRO</t>
  </si>
  <si>
    <t>501520054</t>
  </si>
  <si>
    <t>MENDEZ OBANDO JOSE DOMINGO</t>
  </si>
  <si>
    <t>603490814</t>
  </si>
  <si>
    <t>QUESADA CHAVARRIA MARCELA PATRICIA</t>
  </si>
  <si>
    <t>503220219</t>
  </si>
  <si>
    <t>ARRIETA RODRIGUEZ ROLANDO</t>
  </si>
  <si>
    <t>504480451</t>
  </si>
  <si>
    <t>CANALES ARAGON INGRID DEL SOCORRO</t>
  </si>
  <si>
    <t>603070905</t>
  </si>
  <si>
    <t>PERAZA MOSQUERA LYNNETTE DIXIANA</t>
  </si>
  <si>
    <t>602170388</t>
  </si>
  <si>
    <t>CUBERO BADILLA ANA EUGENIA DEL CARMEN</t>
  </si>
  <si>
    <t>600420205</t>
  </si>
  <si>
    <t>GONZALEZ GUIDO JESUSA ANGELA</t>
  </si>
  <si>
    <t>155823874914</t>
  </si>
  <si>
    <t>MAIRENA ACOSTA MERCEDES DE LOS REMEDIO</t>
  </si>
  <si>
    <t>602980562</t>
  </si>
  <si>
    <t>CANTILLO RIVAS JAIRO</t>
  </si>
  <si>
    <t>801170707</t>
  </si>
  <si>
    <t>MARTINEZ FONSECA JOSE BISMARK</t>
  </si>
  <si>
    <t>604520744</t>
  </si>
  <si>
    <t>RUIZ DUARTE MANFRED JESUS</t>
  </si>
  <si>
    <t>603620030</t>
  </si>
  <si>
    <t>ASTUA MORALES ANTONIO JESUS</t>
  </si>
  <si>
    <t>603400869</t>
  </si>
  <si>
    <t>AGUILAR SANDINO CHRISTIAN ALONSO</t>
  </si>
  <si>
    <t>206130001</t>
  </si>
  <si>
    <t>GUTIERREZ AGUILAR LISSJI LUCRECIA</t>
  </si>
  <si>
    <t>600650657</t>
  </si>
  <si>
    <t>UGALDE CARBALLO MARIA HERIBERT DE LAS PIEDADES</t>
  </si>
  <si>
    <t>113800467</t>
  </si>
  <si>
    <t>QUIROS SOTO ESTEBAN GUILLERMO</t>
  </si>
  <si>
    <t>602450997</t>
  </si>
  <si>
    <t>ARAYA POVEDA KARLA MARIA</t>
  </si>
  <si>
    <t>604290602</t>
  </si>
  <si>
    <t>RODRIGUEZ GUTIERREZ ELVIS GABRIEL</t>
  </si>
  <si>
    <t>601970355</t>
  </si>
  <si>
    <t>SOSA UGALDE CECELY DEL CARMEN</t>
  </si>
  <si>
    <t>603790569</t>
  </si>
  <si>
    <t>MAROTO HERRERA MIGUEL ANTONIO</t>
  </si>
  <si>
    <t>604480233</t>
  </si>
  <si>
    <t>ZAMORA VENEGAS CARLOS ALBERTO</t>
  </si>
  <si>
    <t>604220253</t>
  </si>
  <si>
    <t>VALVERDE ESPINOZA KATTIA DE LOS ANGELES</t>
  </si>
  <si>
    <t>115320224</t>
  </si>
  <si>
    <t>CASTRILLO PICADO LISSETH MARIA</t>
  </si>
  <si>
    <t>603300664</t>
  </si>
  <si>
    <t>RODRIGUEZ VARGAS ADRIANA</t>
  </si>
  <si>
    <t>114300118</t>
  </si>
  <si>
    <t>CASTILLO SANCHEZ MARIA KARINA</t>
  </si>
  <si>
    <t>603600294</t>
  </si>
  <si>
    <t>SOLIS BARQUERO MARCO VINICIO</t>
  </si>
  <si>
    <t>600910980</t>
  </si>
  <si>
    <t>SANCHEZ SEGURA VILMA</t>
  </si>
  <si>
    <t>115110723</t>
  </si>
  <si>
    <t>NUÑEZ CABEZAS KATERIN SOFIA</t>
  </si>
  <si>
    <t>600820118</t>
  </si>
  <si>
    <t>CARVAJAL HERNANDEZ GUILLERMO GERARDO</t>
  </si>
  <si>
    <t>206960473</t>
  </si>
  <si>
    <t>ARCE SALAS NATALIA DE LOS ANGELES</t>
  </si>
  <si>
    <t>603190143</t>
  </si>
  <si>
    <t>RAMIREZ ROJAS JOSUE GERARDO</t>
  </si>
  <si>
    <t>601080072</t>
  </si>
  <si>
    <t>JIMENEZ FONSECA FULVIO GERARDO DEL SOCORRO</t>
  </si>
  <si>
    <t>602060545</t>
  </si>
  <si>
    <t>MENA LEON ROSALBA</t>
  </si>
  <si>
    <t>603440166</t>
  </si>
  <si>
    <t>UMAÑA PICADO ERICK ARTURO</t>
  </si>
  <si>
    <t>900310518</t>
  </si>
  <si>
    <t>BLANCO CHAVES GEOFROY RAMON</t>
  </si>
  <si>
    <t>104450617</t>
  </si>
  <si>
    <t>MATA ANGULO JUAN CARLOS</t>
  </si>
  <si>
    <t>601770172</t>
  </si>
  <si>
    <t>SALDAÑA VARGAS CRUZ LUCIA</t>
  </si>
  <si>
    <t>901050576</t>
  </si>
  <si>
    <t>CORDERO CECILIANO MILADY DEL CARMEN</t>
  </si>
  <si>
    <t>602060402</t>
  </si>
  <si>
    <t>BEITA ZUÑIGA JORGE ENRIQUE</t>
  </si>
  <si>
    <t>113950178</t>
  </si>
  <si>
    <t>SALAS HIDALGO YOHEL MAURICIO</t>
  </si>
  <si>
    <t>207340685</t>
  </si>
  <si>
    <t>VARGAS JIMENEZ KARINA ELIZABETH</t>
  </si>
  <si>
    <t>604660827</t>
  </si>
  <si>
    <t>ANCHIA SANDI MARJORIE DE LOS ANGELES</t>
  </si>
  <si>
    <t>114160913</t>
  </si>
  <si>
    <t>CALDERON VARGAS LINETH EUNICE</t>
  </si>
  <si>
    <t>111330897</t>
  </si>
  <si>
    <t>GRANADOS CHINCHILLA MARICEL</t>
  </si>
  <si>
    <t>112270882</t>
  </si>
  <si>
    <t>VILLANUEVA MORALES JUDITH</t>
  </si>
  <si>
    <t>106990362</t>
  </si>
  <si>
    <t>UREÑA VINDAS LEOVIGILDO MARVIN</t>
  </si>
  <si>
    <t>604130214</t>
  </si>
  <si>
    <t>CARVAJAL SALDAÑA VERONICA</t>
  </si>
  <si>
    <t>117350593</t>
  </si>
  <si>
    <t>SOLIS NUÑEZ SHANTALL IVONNE</t>
  </si>
  <si>
    <t>600710431</t>
  </si>
  <si>
    <t>RETANA MONTERO RAMONA ERMELINDA</t>
  </si>
  <si>
    <t>110220973</t>
  </si>
  <si>
    <t>CARVAJAL SALDAÑA ROSITA</t>
  </si>
  <si>
    <t>116330024</t>
  </si>
  <si>
    <t>RODRIGUEZ BADILLA URIAS</t>
  </si>
  <si>
    <t>601890012</t>
  </si>
  <si>
    <t>ZUÑIGA ZUÑIGA ROMANCIA ERLINDA MARIA</t>
  </si>
  <si>
    <t>602120156</t>
  </si>
  <si>
    <t>MORA VALVERDE ANA CECILIA DE LA CONCEPCION</t>
  </si>
  <si>
    <t>112260467</t>
  </si>
  <si>
    <t>SANABRIA UREÑA NOEMY</t>
  </si>
  <si>
    <t>603080869</t>
  </si>
  <si>
    <t>CASCANTE QUIROS MAYELA SUSANA</t>
  </si>
  <si>
    <t>501420295</t>
  </si>
  <si>
    <t>AGUERO FALLAS EMILIA DEL SOCORRO</t>
  </si>
  <si>
    <t>106430379</t>
  </si>
  <si>
    <t>VALVERDE NAVARRO XINIA MARITZA DE SAN RAMON</t>
  </si>
  <si>
    <t>103270594</t>
  </si>
  <si>
    <t>ARAYA DELGADO GERARDO</t>
  </si>
  <si>
    <t>111070582</t>
  </si>
  <si>
    <t>CALDERON PIEDRA ROXANA DE LOS ANGELES</t>
  </si>
  <si>
    <t>114540852</t>
  </si>
  <si>
    <t>ACUÑA FALLAS JIMY</t>
  </si>
  <si>
    <t>106260072</t>
  </si>
  <si>
    <t>MONTOYA UMAÑA MANUEL JESUS</t>
  </si>
  <si>
    <t>105320443</t>
  </si>
  <si>
    <t>GARCIA MORA CARLOS BERNY</t>
  </si>
  <si>
    <t>900960485</t>
  </si>
  <si>
    <t>DELGADO DELGADO ODIR BERNARDO</t>
  </si>
  <si>
    <t>111280791</t>
  </si>
  <si>
    <t>VALVERDE AGUILAR GERALD FABIAN</t>
  </si>
  <si>
    <t>106100575</t>
  </si>
  <si>
    <t>SOLIS CHINCHILLA MARCO NEY</t>
  </si>
  <si>
    <t>603530318</t>
  </si>
  <si>
    <t>GOMEZ MONGE MARIA ODILIA</t>
  </si>
  <si>
    <t>602820128</t>
  </si>
  <si>
    <t>MORALES GRANADOS ANA LUCIA</t>
  </si>
  <si>
    <t>601000923</t>
  </si>
  <si>
    <t>ACEVEDO MARQUEZ ROGER GERARDO</t>
  </si>
  <si>
    <t>117720816</t>
  </si>
  <si>
    <t>FIGUEROA FIGUEROA DEIDANIA YARIT</t>
  </si>
  <si>
    <t>113750739</t>
  </si>
  <si>
    <t>BERMUDEZ VEGA ANGELICA MARIA</t>
  </si>
  <si>
    <t>113490927</t>
  </si>
  <si>
    <t>LOPEZ BEITA JEISON JOSE</t>
  </si>
  <si>
    <t>115740689</t>
  </si>
  <si>
    <t>SIBAJA ABARCA VICTOR HUGO</t>
  </si>
  <si>
    <t>114840251</t>
  </si>
  <si>
    <t>ABARCA AZOFEIFA FREDDY</t>
  </si>
  <si>
    <t>900730331</t>
  </si>
  <si>
    <t>GOMEZ JIMENEZ MARIA ISABEL</t>
  </si>
  <si>
    <t>118070636</t>
  </si>
  <si>
    <t>VARELA PICADO PRISCILA</t>
  </si>
  <si>
    <t>108370703</t>
  </si>
  <si>
    <t>CASTRO MORA ANA LORENA</t>
  </si>
  <si>
    <t>113540947</t>
  </si>
  <si>
    <t>GARRO VALVERDE MAGALY</t>
  </si>
  <si>
    <t>111370353</t>
  </si>
  <si>
    <t>MORALES LIZANO CARLOS ROBERTO</t>
  </si>
  <si>
    <t>106010679</t>
  </si>
  <si>
    <t>GOMEZ CHAVES DAISY DEL CARMEN</t>
  </si>
  <si>
    <t>202560270</t>
  </si>
  <si>
    <t>VALVERDE ARAYA CLIMACO</t>
  </si>
  <si>
    <t>112120337</t>
  </si>
  <si>
    <t>MORA JIMENEZ DAMARIS GLORIAHAM</t>
  </si>
  <si>
    <t>115580832</t>
  </si>
  <si>
    <t>MENDEZ NAVAS SEBASTIAN</t>
  </si>
  <si>
    <t>207350080</t>
  </si>
  <si>
    <t>GUTIERREZ NAVAS ALLAN ALBERTO</t>
  </si>
  <si>
    <t>113460485</t>
  </si>
  <si>
    <t>APARICIO RIVERA NICOLETH AMANDA</t>
  </si>
  <si>
    <t>604050167</t>
  </si>
  <si>
    <t>MORA ARAYA HECTOR JULIO</t>
  </si>
  <si>
    <t>604430682</t>
  </si>
  <si>
    <t>RODRIGUEZ TORRES DAYANNA</t>
  </si>
  <si>
    <t>603840382</t>
  </si>
  <si>
    <t>ELIZONDO MORA ANA YANCI</t>
  </si>
  <si>
    <t>112290470</t>
  </si>
  <si>
    <t>GODINEZ ROJAS MICHAEL</t>
  </si>
  <si>
    <t>109140602</t>
  </si>
  <si>
    <t>ABARCA ARIAS CARLOS ANTONIO</t>
  </si>
  <si>
    <t>602500369</t>
  </si>
  <si>
    <t>RODRIGUEZ RAMIREZ ROSIBEL DE LOS ANGELES</t>
  </si>
  <si>
    <t>117720029</t>
  </si>
  <si>
    <t>ROBLES SALAZAR MARIA CRISTINA</t>
  </si>
  <si>
    <t>115120762</t>
  </si>
  <si>
    <t>SOLANO CHACON MARIA DE LOS ANGELES</t>
  </si>
  <si>
    <t>603730028</t>
  </si>
  <si>
    <t>CEDEÑO FONSECA MAGALY</t>
  </si>
  <si>
    <t>116180851</t>
  </si>
  <si>
    <t>ROSALES PEREZ BYRON ALEXANDER</t>
  </si>
  <si>
    <t>601001125</t>
  </si>
  <si>
    <t>PINZON BONILLA PASTOR</t>
  </si>
  <si>
    <t>112870696</t>
  </si>
  <si>
    <t>LEIVA LAZARO EDGAR JOSE</t>
  </si>
  <si>
    <t>114080157</t>
  </si>
  <si>
    <t>MORALES MAVISCA KARLA JOHANNA</t>
  </si>
  <si>
    <t>604070220</t>
  </si>
  <si>
    <t>GONZALEZ ROJAS ESTEFANY DE LOS ANGELES</t>
  </si>
  <si>
    <t>115150580</t>
  </si>
  <si>
    <t>ROJAS ROJAS PAOLA HAZEL</t>
  </si>
  <si>
    <t>603430781</t>
  </si>
  <si>
    <t>ROJAS LEIVA RAFAEL ANGEL</t>
  </si>
  <si>
    <t>604620271</t>
  </si>
  <si>
    <t>LEIVA LAZARO YENDRY FRANCINI</t>
  </si>
  <si>
    <t>602090315</t>
  </si>
  <si>
    <t>DELGADO LEIVA CECILIA</t>
  </si>
  <si>
    <t>602980308</t>
  </si>
  <si>
    <t>MORALES MAVISCA MARIA ILSE</t>
  </si>
  <si>
    <t>117150643</t>
  </si>
  <si>
    <t>MAVISCA LEIVA LEIDY MELISSA</t>
  </si>
  <si>
    <t>603900560</t>
  </si>
  <si>
    <t>ROJAS ROJAS MARJORIE</t>
  </si>
  <si>
    <t>207660293</t>
  </si>
  <si>
    <t>CASTRO MENA YULEIVY YANERY</t>
  </si>
  <si>
    <t>116140050</t>
  </si>
  <si>
    <t>ROJAS BARAHONA JENISIFER</t>
  </si>
  <si>
    <t>601210574</t>
  </si>
  <si>
    <t>MORA LAZARO MARIA FREDDY</t>
  </si>
  <si>
    <t>602730162</t>
  </si>
  <si>
    <t>ROJAS GONZALEZ YADIRA</t>
  </si>
  <si>
    <t>604410870</t>
  </si>
  <si>
    <t>GONZALEZ DELGADO LEIDY DANIELA</t>
  </si>
  <si>
    <t>604260904</t>
  </si>
  <si>
    <t>CHAVES HERRERA NOEMY MARIA</t>
  </si>
  <si>
    <t>603790146</t>
  </si>
  <si>
    <t>OBANDO MONTERO YEUDER EDUARDO</t>
  </si>
  <si>
    <t>116360655</t>
  </si>
  <si>
    <t>QUESADA UVA KIMBERLY MARIA</t>
  </si>
  <si>
    <t>113730918</t>
  </si>
  <si>
    <t>UVA QUESADA STEFANNY DE LOS ANGELES</t>
  </si>
  <si>
    <t>115810678</t>
  </si>
  <si>
    <t>MORALES CHAVES YERLIN TATIANA</t>
  </si>
  <si>
    <t>116220316</t>
  </si>
  <si>
    <t>ALVARADO VARGAS JOSE DAVID</t>
  </si>
  <si>
    <t>109210076</t>
  </si>
  <si>
    <t>MEZA MIRANDA ANALIVE</t>
  </si>
  <si>
    <t>601840831</t>
  </si>
  <si>
    <t>GOMEZ TREJOS GERARDO DEL CARMEN</t>
  </si>
  <si>
    <t>603880447</t>
  </si>
  <si>
    <t>MIRANDA GAMBOA JEISEL</t>
  </si>
  <si>
    <t>112650049</t>
  </si>
  <si>
    <t>SANCHO BENANBUR JUAN CARLOS</t>
  </si>
  <si>
    <t>600740477</t>
  </si>
  <si>
    <t>ZUÑIGA UREÑA JORGE EDUARDO</t>
  </si>
  <si>
    <t>603230656</t>
  </si>
  <si>
    <t>MONTOYA MORA LISETH PATRICIA</t>
  </si>
  <si>
    <t>104940338</t>
  </si>
  <si>
    <t>UMAÑA ARROYO ALFONSO</t>
  </si>
  <si>
    <t>601040150</t>
  </si>
  <si>
    <t>SALAS MUÑOZ ADELIA DE LOS ANGELES</t>
  </si>
  <si>
    <t>103350822</t>
  </si>
  <si>
    <t>DELGADO MORA JOSE RAMON</t>
  </si>
  <si>
    <t>900510290</t>
  </si>
  <si>
    <t>CHAVARRIA AZOFEIFA ANABELIO</t>
  </si>
  <si>
    <t>117460865</t>
  </si>
  <si>
    <t>SIBAJA CORRALES IRANNIA</t>
  </si>
  <si>
    <t>111540559</t>
  </si>
  <si>
    <t>JIMENEZ ALTAMIRANO EVELYN</t>
  </si>
  <si>
    <t>117190128</t>
  </si>
  <si>
    <t>CORDERO ELIZONDO STEFANNY MARIA</t>
  </si>
  <si>
    <t>701640354</t>
  </si>
  <si>
    <t>ALVARADO RODRIGUEZ OLMAN</t>
  </si>
  <si>
    <t>604190340</t>
  </si>
  <si>
    <t>MENA GAMBOA FRANCISCO ANTONIO</t>
  </si>
  <si>
    <t>113250291</t>
  </si>
  <si>
    <t>VILLARREAL VEGA NATALIE MARIA</t>
  </si>
  <si>
    <t>105030682</t>
  </si>
  <si>
    <t>CASTRO ELIZONDO EVELIO</t>
  </si>
  <si>
    <t>604270465</t>
  </si>
  <si>
    <t>RAMIREZ CANALES TAMARA MARCELA</t>
  </si>
  <si>
    <t>604060908</t>
  </si>
  <si>
    <t>CAMPOS ARGUEDAS JACQUELINE</t>
  </si>
  <si>
    <t>900040084</t>
  </si>
  <si>
    <t>RODRIGUEZ MONTOYA PABLO NORATO</t>
  </si>
  <si>
    <t>900270510</t>
  </si>
  <si>
    <t>VILLALOBOS JIMENEZ MARIA GLADYS DE LOS ANGELES</t>
  </si>
  <si>
    <t>155802315431</t>
  </si>
  <si>
    <t>SEGURA ESPINOZA YASSIN ALONSO</t>
  </si>
  <si>
    <t>604540081</t>
  </si>
  <si>
    <t>FUENTES PORRAS ANA MARIA</t>
  </si>
  <si>
    <t>155814536918</t>
  </si>
  <si>
    <t>SUNSIN TREJOS ALEJABDRO RAMON</t>
  </si>
  <si>
    <t>603240566</t>
  </si>
  <si>
    <t>RAMIREZ LORIA CELIMO OCTAVIO</t>
  </si>
  <si>
    <t>604720005</t>
  </si>
  <si>
    <t>SALAS SANDOVAL ROXANA ABIGAIL</t>
  </si>
  <si>
    <t>116490312</t>
  </si>
  <si>
    <t>GUIDO ROMERO JONATHAN</t>
  </si>
  <si>
    <t>116770924</t>
  </si>
  <si>
    <t>LOPEZ ORTIZ MARIA PAMELA</t>
  </si>
  <si>
    <t>604110685</t>
  </si>
  <si>
    <t>MORA RODRIGUEZ JENNIFER DE LOS ANGELES</t>
  </si>
  <si>
    <t>604030578</t>
  </si>
  <si>
    <t>MATA MORA ROBERTO ANTONIO</t>
  </si>
  <si>
    <t>604060969</t>
  </si>
  <si>
    <t>SAMUDIO BARBOZA OLGER ENRIQUE</t>
  </si>
  <si>
    <t>601900604</t>
  </si>
  <si>
    <t>CAMPOS SOLIS NEDGIVIA DAMARIS DEL CARMEN</t>
  </si>
  <si>
    <t>116290142</t>
  </si>
  <si>
    <t>VARGAS HERRERA JORGE ANTONIO</t>
  </si>
  <si>
    <t>604610151</t>
  </si>
  <si>
    <t>BARRANTES PORRAS JUNE DENISSE</t>
  </si>
  <si>
    <t>604330448</t>
  </si>
  <si>
    <t>MENDEZ CAMPOS YENDRY MARCIA</t>
  </si>
  <si>
    <t>604180910</t>
  </si>
  <si>
    <t>FLORES VELASQUEZ RICARDITA YULIXSA</t>
  </si>
  <si>
    <t>603810302</t>
  </si>
  <si>
    <t>VILLALOBOS CHAVES KARLA VANESSA</t>
  </si>
  <si>
    <t>114480975</t>
  </si>
  <si>
    <t>CALDERON MENDEZ FABIANA</t>
  </si>
  <si>
    <t>105290558</t>
  </si>
  <si>
    <t>SOLIS VEGA MERIN ANTONIA DEL CARMEN</t>
  </si>
  <si>
    <t>600440390</t>
  </si>
  <si>
    <t>ESCALANTE MORALES MAGDALENO</t>
  </si>
  <si>
    <t>117560161</t>
  </si>
  <si>
    <t>ESPINOZA NAJERA STEFANNY DE LOS ANGELES</t>
  </si>
  <si>
    <t>603920384</t>
  </si>
  <si>
    <t>ARTAVIA SALAZAR RUTH MERY</t>
  </si>
  <si>
    <t>117320151</t>
  </si>
  <si>
    <t>NAJERA RAMIREZ JOSELYN</t>
  </si>
  <si>
    <t>603910760</t>
  </si>
  <si>
    <t>MEZA MENDEZ MARJORIE</t>
  </si>
  <si>
    <t>602920039</t>
  </si>
  <si>
    <t>HIDALGO PANIAGUA JORGE EMILIO</t>
  </si>
  <si>
    <t>603290941</t>
  </si>
  <si>
    <t>JIMENEZ MUÑOZ NICOLAS DEL CARMEN</t>
  </si>
  <si>
    <t>603590713</t>
  </si>
  <si>
    <t>SANCHEZ MATA ALFREDO ESTEBAN</t>
  </si>
  <si>
    <t>604160003</t>
  </si>
  <si>
    <t>RAMIREZ PORRAS FRANCISCO</t>
  </si>
  <si>
    <t>603890653</t>
  </si>
  <si>
    <t>RUIZ ROSALES HELLEN PATRICIA</t>
  </si>
  <si>
    <t>601320627</t>
  </si>
  <si>
    <t>FERNANDEZ ARGUELLO FELIX MAXIMINO DEL CARMEN</t>
  </si>
  <si>
    <t>604360679</t>
  </si>
  <si>
    <t>MENDOZA LOPEZ NORMA NAZARETH</t>
  </si>
  <si>
    <t>604700572</t>
  </si>
  <si>
    <t>MENDEZ DIAZ DANIELA PAOLI</t>
  </si>
  <si>
    <t>601021245</t>
  </si>
  <si>
    <t>ROJAS ROJAS MARIA EMILIANA DEL ROSARIO</t>
  </si>
  <si>
    <t>103380892</t>
  </si>
  <si>
    <t>SOLIS RIVERA VICTOR MANUEL</t>
  </si>
  <si>
    <t>602850736</t>
  </si>
  <si>
    <t>VARELA GONZALEZ WENDY YAJAHIRA</t>
  </si>
  <si>
    <t>604170200</t>
  </si>
  <si>
    <t>BADILLA JIMENEZ KENLLY PAMELA</t>
  </si>
  <si>
    <t>603420959</t>
  </si>
  <si>
    <t>ORTIZ ALFARO KATERINE VANNESA</t>
  </si>
  <si>
    <t>603970524</t>
  </si>
  <si>
    <t>DELGADO CHAVARRIA OMAR GERARDO</t>
  </si>
  <si>
    <t>603410706</t>
  </si>
  <si>
    <t>DIAZ MORA ADRIANA MARIA</t>
  </si>
  <si>
    <t>604170069</t>
  </si>
  <si>
    <t>FERNANDEZ ESPINOZA MIREYA DEL SOCORRO</t>
  </si>
  <si>
    <t>601070872</t>
  </si>
  <si>
    <t>ZUÑIGA BERROCAL JOSE</t>
  </si>
  <si>
    <t>603870663</t>
  </si>
  <si>
    <t>SOTO VARELA JAIME MAURICIO</t>
  </si>
  <si>
    <t>604330776</t>
  </si>
  <si>
    <t>MORA LAZARO RUTH PAMELA</t>
  </si>
  <si>
    <t>600410496</t>
  </si>
  <si>
    <t>VILLALOBOS ARIAS RAFAELA CATALINA</t>
  </si>
  <si>
    <t>604190011</t>
  </si>
  <si>
    <t>FERNANDEZ MARTINEZ MARIA TERESITA</t>
  </si>
  <si>
    <t>155815496502</t>
  </si>
  <si>
    <t>MAIRENA . GLORIA MARIA</t>
  </si>
  <si>
    <t>204750834</t>
  </si>
  <si>
    <t>GARCIA ACEVEDO LUIS BELTRAN</t>
  </si>
  <si>
    <t>602490859</t>
  </si>
  <si>
    <t>REYES REYES CARLOS MANUEL</t>
  </si>
  <si>
    <t>603900653</t>
  </si>
  <si>
    <t>LORIA MADRIGAL JOSE STIVEN</t>
  </si>
  <si>
    <t>602910509</t>
  </si>
  <si>
    <t>TREJOS ARIAS KATTIA</t>
  </si>
  <si>
    <t>603390094</t>
  </si>
  <si>
    <t>SALAZAR FERRETO FRANCISCO</t>
  </si>
  <si>
    <t>601071048</t>
  </si>
  <si>
    <t>SALDAÑA BLANCO MARIA</t>
  </si>
  <si>
    <t>603190236</t>
  </si>
  <si>
    <t>MORA ACEVEDO MARISEL DE LOS ANGELES</t>
  </si>
  <si>
    <t>604190764</t>
  </si>
  <si>
    <t>PEREZ CARMONA KELLY MARCINY</t>
  </si>
  <si>
    <t>102950715</t>
  </si>
  <si>
    <t>ARIAS QUESADA RAMON ONILDO</t>
  </si>
  <si>
    <t>501230752</t>
  </si>
  <si>
    <t>VALENCIA VALENCIA MARIA ISABEL</t>
  </si>
  <si>
    <t>604310260</t>
  </si>
  <si>
    <t>ARTAVIA LOPEZ LISBETH DE LOS ANGELES</t>
  </si>
  <si>
    <t>603420549</t>
  </si>
  <si>
    <t>CEDEÑO MONTERO ANAYENCY</t>
  </si>
  <si>
    <t>115330696</t>
  </si>
  <si>
    <t>SANDI PARAJELES ALEJANDRA LISSETTE</t>
  </si>
  <si>
    <t>115400431</t>
  </si>
  <si>
    <t>ALPIZAR GARBANZO JOSE DANIEL</t>
  </si>
  <si>
    <t>155826056112</t>
  </si>
  <si>
    <t>ARAUZ . MARBELLY DEL CARMEN</t>
  </si>
  <si>
    <t>114170062</t>
  </si>
  <si>
    <t>CISNEROS CASTRO LUIS DAVID</t>
  </si>
  <si>
    <t>117110927</t>
  </si>
  <si>
    <t>GARRO SANCHEZ ERICK GERARDO</t>
  </si>
  <si>
    <t>603350731</t>
  </si>
  <si>
    <t>ELIZONDO CASCANTE ANA YANCI</t>
  </si>
  <si>
    <t>107990983</t>
  </si>
  <si>
    <t>AGUILAR SOLANO OSCAR DE LOS ANGELES</t>
  </si>
  <si>
    <t>603400067</t>
  </si>
  <si>
    <t>ARGUEDAS ELIZONDO JEFFERY RAUL</t>
  </si>
  <si>
    <t>603300854</t>
  </si>
  <si>
    <t>LEITON ACHIO OLMAN DE LOS ANGELES</t>
  </si>
  <si>
    <t>603090451</t>
  </si>
  <si>
    <t>CRUZ GARCIA ALEXANDER GERARDO</t>
  </si>
  <si>
    <t>702600411</t>
  </si>
  <si>
    <t>POMARES GOMEZ VIVIANA</t>
  </si>
  <si>
    <t>602300492</t>
  </si>
  <si>
    <t>ZUMBADO GUIDO PEDRO GERARDO</t>
  </si>
  <si>
    <t>114410765</t>
  </si>
  <si>
    <t>BARRANTES CASTILLO AILYN ILEANA</t>
  </si>
  <si>
    <t>205720798</t>
  </si>
  <si>
    <t>LOPEZ SALAZAR RAYNA DAYANA</t>
  </si>
  <si>
    <t>601570290</t>
  </si>
  <si>
    <t>CAMPOS VILLEGAS YAMILETH DE LOS ANGELES</t>
  </si>
  <si>
    <t>103910481</t>
  </si>
  <si>
    <t>PADILLA MEDINA ROSE MARY</t>
  </si>
  <si>
    <t>603880259</t>
  </si>
  <si>
    <t>OBANDO BALTODANO SERGIO JAVIER</t>
  </si>
  <si>
    <t>603090914</t>
  </si>
  <si>
    <t>ZUÑIGA FALLAS HERMAN LUIS</t>
  </si>
  <si>
    <t>502930914</t>
  </si>
  <si>
    <t>NUÑEZ ALVAREZ TATIANA MARIA</t>
  </si>
  <si>
    <t>602240865</t>
  </si>
  <si>
    <t>MARCHENA MORA ANABELLY</t>
  </si>
  <si>
    <t>604020772</t>
  </si>
  <si>
    <t>LOPEZ GRAJAL CRISIA ROCIO</t>
  </si>
  <si>
    <t>114110003</t>
  </si>
  <si>
    <t>MONTENEGRO BERMUDEZ CRISTHOFER</t>
  </si>
  <si>
    <t>115720675</t>
  </si>
  <si>
    <t>DIAZ GOMEZ CINTHIA DEL CARMEN</t>
  </si>
  <si>
    <t>602780372</t>
  </si>
  <si>
    <t>FALLAS PARRA EDWARD DE LOS ANGELES</t>
  </si>
  <si>
    <t>603050455</t>
  </si>
  <si>
    <t>MADRIGAL ROSALES MARTHA ELENA</t>
  </si>
  <si>
    <t>104940081</t>
  </si>
  <si>
    <t>MORA CHACON JOSE ANGEL</t>
  </si>
  <si>
    <t>603600567</t>
  </si>
  <si>
    <t>TAPIA GRAJAL YERLYN DE LOS ANGELES</t>
  </si>
  <si>
    <t>107900156</t>
  </si>
  <si>
    <t>DUARTE DELGADO MELVIN GERARDO</t>
  </si>
  <si>
    <t>104900907</t>
  </si>
  <si>
    <t>GRAJAL BEJARANO LILLIAM</t>
  </si>
  <si>
    <t>603640531</t>
  </si>
  <si>
    <t>LEZCANO MARCIA ERIKA TATIANA</t>
  </si>
  <si>
    <t>109220960</t>
  </si>
  <si>
    <t>OROZCO JIMENEZ YORLENI DE LOS ANGELES</t>
  </si>
  <si>
    <t>155829892817</t>
  </si>
  <si>
    <t>CANDRAY MARENCO YURI ANTONIO</t>
  </si>
  <si>
    <t>603810370</t>
  </si>
  <si>
    <t>CESPEDES RODRIGUEZ IDANIA ROSAURA</t>
  </si>
  <si>
    <t>602990411</t>
  </si>
  <si>
    <t>MORALES CHINCHILLA YUINI YUBEL</t>
  </si>
  <si>
    <t>604500439</t>
  </si>
  <si>
    <t>VALVERDE JIMENEZ KIMBERLY MARIA</t>
  </si>
  <si>
    <t>603550730</t>
  </si>
  <si>
    <t>FLORES JIMENEZ ROGER GERARDO</t>
  </si>
  <si>
    <t>601650244</t>
  </si>
  <si>
    <t>QUESADA ROJAS LETICIA DEL CARMEN</t>
  </si>
  <si>
    <t>115040983</t>
  </si>
  <si>
    <t>CALDERON ARIAS LINSTY YESIREY</t>
  </si>
  <si>
    <t>602250762</t>
  </si>
  <si>
    <t>CESPEDES VENEGAS MARIA ISABEL</t>
  </si>
  <si>
    <t>604310447</t>
  </si>
  <si>
    <t>CORDOBA SOLIS JAZMIN FABIANA</t>
  </si>
  <si>
    <t>900620395</t>
  </si>
  <si>
    <t>VENEGAS ACUÑA ANA MARIA</t>
  </si>
  <si>
    <t>155810155216</t>
  </si>
  <si>
    <t>SOLORZANO MENDOZA JOSE DOMINGO</t>
  </si>
  <si>
    <t>801240968</t>
  </si>
  <si>
    <t>PIEDRAHITA RESTREPO LIZ IBETH</t>
  </si>
  <si>
    <t>107600156</t>
  </si>
  <si>
    <t>CASTILLO ROJAS ANGELICA MARIA</t>
  </si>
  <si>
    <t>602960580</t>
  </si>
  <si>
    <t>OROZCO SALAZAR JULIE LUCRECIA</t>
  </si>
  <si>
    <t>604480545</t>
  </si>
  <si>
    <t>PICADO REYES HILARY TATIANA</t>
  </si>
  <si>
    <t>103320065</t>
  </si>
  <si>
    <t>PICADO GODINEZ RAFAEL</t>
  </si>
  <si>
    <t>603860253</t>
  </si>
  <si>
    <t>GUTIERREZ PEREZ ANA FABIOLA</t>
  </si>
  <si>
    <t>500900829</t>
  </si>
  <si>
    <t>ANCHIA NOVOA ORFILIA DEL CARMEN</t>
  </si>
  <si>
    <t>603320335</t>
  </si>
  <si>
    <t>ALFARO LOBO ANA MARJORIE</t>
  </si>
  <si>
    <t>503360913</t>
  </si>
  <si>
    <t>GARCIA GARCIA LUIS ALONSO</t>
  </si>
  <si>
    <t>155803022909</t>
  </si>
  <si>
    <t>SALMERON DULCE MARIA</t>
  </si>
  <si>
    <t>115790472</t>
  </si>
  <si>
    <t>JIMENEZ VENEGAS LILLIANA</t>
  </si>
  <si>
    <t>702170530</t>
  </si>
  <si>
    <t>RODRIGUEZ CHAVARRIA ANDREA MARINA</t>
  </si>
  <si>
    <t>115920350</t>
  </si>
  <si>
    <t>ZUÑIGA DUARTE HILDA DE LOS ANGELES</t>
  </si>
  <si>
    <t>111750007</t>
  </si>
  <si>
    <t>ARTAVIA JIMENEZ KARLA VANESSA</t>
  </si>
  <si>
    <t>603450043</t>
  </si>
  <si>
    <t>JIMENEZ ARIAS ANGELICA MARIA</t>
  </si>
  <si>
    <t>602770902</t>
  </si>
  <si>
    <t>JIMENEZ JIMENEZ CARLOS ALBERTO</t>
  </si>
  <si>
    <t>105950983</t>
  </si>
  <si>
    <t>CORDERO GAMBOA FLORIBETH DEL CARMEN</t>
  </si>
  <si>
    <t>117660897</t>
  </si>
  <si>
    <t>MOSQUERA CORDERO ERICKA</t>
  </si>
  <si>
    <t>601930707</t>
  </si>
  <si>
    <t>SANCHEZ HERNANDEZ OFELIA DEL CARMEN</t>
  </si>
  <si>
    <t>702390566</t>
  </si>
  <si>
    <t>NUÑEZ LOPEZ VIVIAN LORENA</t>
  </si>
  <si>
    <t>603850788</t>
  </si>
  <si>
    <t>JIMENEZ BARBOZA ERICK ROBERTO</t>
  </si>
  <si>
    <t>113660886</t>
  </si>
  <si>
    <t>CASTRO VARGAS JOSE LUIS</t>
  </si>
  <si>
    <t>604070147</t>
  </si>
  <si>
    <t>BEJARANO UREÑA YESSENIA JEANNETTE</t>
  </si>
  <si>
    <t>603600857</t>
  </si>
  <si>
    <t>JIMENEZ BARBOZA CARLOS ALBERTO</t>
  </si>
  <si>
    <t>603500018</t>
  </si>
  <si>
    <t>GARCIA MENDOZA EUGENIA VANESSA</t>
  </si>
  <si>
    <t>117790837</t>
  </si>
  <si>
    <t>ROJAS MONTERO KEVIN GERARDO</t>
  </si>
  <si>
    <t>603770301</t>
  </si>
  <si>
    <t>MENDOZA JIMENEZ FELIPE SANTOS</t>
  </si>
  <si>
    <t>702270739</t>
  </si>
  <si>
    <t>PULIDO AMADOR ALEXANDER DE LOS ANGELES</t>
  </si>
  <si>
    <t>108090931</t>
  </si>
  <si>
    <t>RAMIREZ ALVAREZ HERMELINDO</t>
  </si>
  <si>
    <t>304960591</t>
  </si>
  <si>
    <t>ESPINOZA ESPINOZA KIMBERLY DAYAN</t>
  </si>
  <si>
    <t>603920906</t>
  </si>
  <si>
    <t>BRENES RODRIGUEZ RAFAEL ANGEL</t>
  </si>
  <si>
    <t>604180354</t>
  </si>
  <si>
    <t>GUTIERREZ MARCHENA KAREN</t>
  </si>
  <si>
    <t>603600378</t>
  </si>
  <si>
    <t>PAVON HERRERA JESSICA ANGELES</t>
  </si>
  <si>
    <t>603950431</t>
  </si>
  <si>
    <t>MORA ZUÑIGA ZELMIRA</t>
  </si>
  <si>
    <t>604160451</t>
  </si>
  <si>
    <t>FALLAS CASTRO YEUDY ALONSO</t>
  </si>
  <si>
    <t>603240977</t>
  </si>
  <si>
    <t>FALLAS ZUÑIGA MAINOR DE JESUS</t>
  </si>
  <si>
    <t>604720734</t>
  </si>
  <si>
    <t>RAMIREZ SOTO WINSTON</t>
  </si>
  <si>
    <t>603840907</t>
  </si>
  <si>
    <t>LOPEZ LOPEZ REYLIN GRISELL</t>
  </si>
  <si>
    <t>603300317</t>
  </si>
  <si>
    <t>VEGA CHACON JUAN JOSE</t>
  </si>
  <si>
    <t>901060895</t>
  </si>
  <si>
    <t>FALLAS RAMIREZ LUZ ELENA</t>
  </si>
  <si>
    <t>603410547</t>
  </si>
  <si>
    <t>QUIROS ESPINOZA SINDY VANESSA</t>
  </si>
  <si>
    <t>205180797</t>
  </si>
  <si>
    <t>ARGUEDAS BENAVIDES JOSE ALBERTO</t>
  </si>
  <si>
    <t>113000606</t>
  </si>
  <si>
    <t>SOLIS MEZA JOSE ANDRES</t>
  </si>
  <si>
    <t>604250155</t>
  </si>
  <si>
    <t>MARIN CASTRO GABRIELA MARIA</t>
  </si>
  <si>
    <t>115100450</t>
  </si>
  <si>
    <t>CHACON ARIAS JOSELYN ROSALIA</t>
  </si>
  <si>
    <t>602890748</t>
  </si>
  <si>
    <t>ZELAYA HERNANDEZ FERNANDO ALBERTO</t>
  </si>
  <si>
    <t>604220063</t>
  </si>
  <si>
    <t>FIGUEROA ALVAREZ KARINA</t>
  </si>
  <si>
    <t>113920503</t>
  </si>
  <si>
    <t>SANCHEZ VENEGAS JENDRY ADRIANA</t>
  </si>
  <si>
    <t>500830032</t>
  </si>
  <si>
    <t>LOPEZ ZUÑIGA BONIFACIO JUAN</t>
  </si>
  <si>
    <t>603720227</t>
  </si>
  <si>
    <t>CASTILLO ESQUIVEL MALENA</t>
  </si>
  <si>
    <t>604140443</t>
  </si>
  <si>
    <t>SANCHEZ SALAZAR CARLOS ALBERTO</t>
  </si>
  <si>
    <t>603990387</t>
  </si>
  <si>
    <t>GARCIA ROMERO ESTEFANIE MARGARITA</t>
  </si>
  <si>
    <t>603510558</t>
  </si>
  <si>
    <t>PALACIOS FLORES YOHSIN</t>
  </si>
  <si>
    <t>603140183</t>
  </si>
  <si>
    <t>SANCHEZ SALAZAR JAVIER ANTONIO</t>
  </si>
  <si>
    <t>109560325</t>
  </si>
  <si>
    <t>VIQUEZ MORA JULIO CESAR</t>
  </si>
  <si>
    <t>603970483</t>
  </si>
  <si>
    <t>GONZALEZ HERRERA EITHEL MAURICIO</t>
  </si>
  <si>
    <t>604040829</t>
  </si>
  <si>
    <t>RIOS ORTIZ EBANDER FABIAN</t>
  </si>
  <si>
    <t>604930301</t>
  </si>
  <si>
    <t>AGUERO ORTEGA JUNIOR</t>
  </si>
  <si>
    <t>603230591</t>
  </si>
  <si>
    <t>SOTO DELGADO ARIDAHI</t>
  </si>
  <si>
    <t>603580872</t>
  </si>
  <si>
    <t>ALVARADO JIMENEZ CINTHYA MARIA</t>
  </si>
  <si>
    <t>603730097</t>
  </si>
  <si>
    <t>VASQUEZ CASTRO ALBERTH</t>
  </si>
  <si>
    <t>502480928</t>
  </si>
  <si>
    <t>CARRILLO LOPEZ JOSE MAURICIO</t>
  </si>
  <si>
    <t>603840652</t>
  </si>
  <si>
    <t>ZUÑIGA MORA JEREMY JOSE</t>
  </si>
  <si>
    <t>604570874</t>
  </si>
  <si>
    <t>FERNANDEZ VILLALOBOS MONICA PAOLA</t>
  </si>
  <si>
    <t>602970346</t>
  </si>
  <si>
    <t>CORELLA BLANCO CATRINA DE LOS ANGELES</t>
  </si>
  <si>
    <t>604360865</t>
  </si>
  <si>
    <t>LOPEZ RODRIGUEZ STACY ALEXANDRA</t>
  </si>
  <si>
    <t>502760256</t>
  </si>
  <si>
    <t>VALENCIA OBANDO MARIA IRENE</t>
  </si>
  <si>
    <t>601580571</t>
  </si>
  <si>
    <t>CERDAS CHAVES JEANNETTE DE LOS ANGELES</t>
  </si>
  <si>
    <t>604490758</t>
  </si>
  <si>
    <t>NAVARRO HERNANDEZ ALEMET</t>
  </si>
  <si>
    <t>602540438</t>
  </si>
  <si>
    <t>HURTADO CHAVES MIXCY YANNID</t>
  </si>
  <si>
    <t>604540670</t>
  </si>
  <si>
    <t>JIMENEZ MADRIGAL VERONICA MARIA</t>
  </si>
  <si>
    <t>604350412</t>
  </si>
  <si>
    <t>RODRIGUEZ MAYORGA YURA SABRINA</t>
  </si>
  <si>
    <t>604480500</t>
  </si>
  <si>
    <t>CHAVARRIA FERNANDEZ DENIS DAVID</t>
  </si>
  <si>
    <t>603490115</t>
  </si>
  <si>
    <t>SAMUDIO RODRIGUEZ HAILAN JOSE</t>
  </si>
  <si>
    <t>603850829</t>
  </si>
  <si>
    <t>MORA ARTAVIA WINNIE KAROLINA</t>
  </si>
  <si>
    <t>600490283</t>
  </si>
  <si>
    <t>NAJERA REYES ALFONSO</t>
  </si>
  <si>
    <t>604220024</t>
  </si>
  <si>
    <t>GOMEZ ALVAREZ JIMENA PAOLA</t>
  </si>
  <si>
    <t>604270564</t>
  </si>
  <si>
    <t>FONSECA CHAN STEFANY</t>
  </si>
  <si>
    <t>105490935</t>
  </si>
  <si>
    <t>GUERRERO MORA CARLOS LUIS DE JESUS</t>
  </si>
  <si>
    <t>501720157</t>
  </si>
  <si>
    <t>CORTES GARCIA PEDRO</t>
  </si>
  <si>
    <t>602150164</t>
  </si>
  <si>
    <t>CERDAS HERRERA JAVIER RAIMUNDO</t>
  </si>
  <si>
    <t>600960827</t>
  </si>
  <si>
    <t>ESPINOZA SOLIS HERIBERTA RAFAELA</t>
  </si>
  <si>
    <t>702010660</t>
  </si>
  <si>
    <t>IGLESIAS MARIN LEONARDA</t>
  </si>
  <si>
    <t>113850181</t>
  </si>
  <si>
    <t>GUTIERREZ VILLALOBOS ISABEL CRISTINA</t>
  </si>
  <si>
    <t>603770290</t>
  </si>
  <si>
    <t>MATA MOLINA MAGGY YAZMIN</t>
  </si>
  <si>
    <t>604490631</t>
  </si>
  <si>
    <t>ARAYA VINDAS JUSTIN JOHAN</t>
  </si>
  <si>
    <t>601520132</t>
  </si>
  <si>
    <t>MURILLO ARRIETA MARIA EUGENIA</t>
  </si>
  <si>
    <t>603620863</t>
  </si>
  <si>
    <t>RUIZ CHACON PRISCILLA</t>
  </si>
  <si>
    <t>113550436</t>
  </si>
  <si>
    <t>BETANCOURT JIMENEZ MONICA</t>
  </si>
  <si>
    <t>603020082</t>
  </si>
  <si>
    <t>CHAVES CORDERO YESENIA</t>
  </si>
  <si>
    <t>604090054</t>
  </si>
  <si>
    <t>RUIZ LOPEZ NELFRIN ALONSO</t>
  </si>
  <si>
    <t>113370454</t>
  </si>
  <si>
    <t>ALVARADO FONSECA JOHANNA STEFANNY</t>
  </si>
  <si>
    <t>117520249</t>
  </si>
  <si>
    <t>BARRANTES PIÑAR AMED JOSUE</t>
  </si>
  <si>
    <t>603380318</t>
  </si>
  <si>
    <t>SANCHEZ SALAZAR MARLEN EMILIA</t>
  </si>
  <si>
    <t>602450647</t>
  </si>
  <si>
    <t>MORA PEREZ ROBERT</t>
  </si>
  <si>
    <t>602490034</t>
  </si>
  <si>
    <t>RODRIGUEZ ARIAS MARVIN DE JESUS</t>
  </si>
  <si>
    <t>603110211</t>
  </si>
  <si>
    <t>ANCHIA RODRIGUEZ DIANA</t>
  </si>
  <si>
    <t>603320059</t>
  </si>
  <si>
    <t>DELGADO MONGE MARIANELA</t>
  </si>
  <si>
    <t>601460784</t>
  </si>
  <si>
    <t>LOPEZ CASTILLO DEYANIRA EUGENIA</t>
  </si>
  <si>
    <t>603000423</t>
  </si>
  <si>
    <t>PORRAS FIGUEROA WILLIAM GERARDO</t>
  </si>
  <si>
    <t>603160223</t>
  </si>
  <si>
    <t>MORA CARAZO YESSENIA DE LOS ANGELES</t>
  </si>
  <si>
    <t>603920254</t>
  </si>
  <si>
    <t>JIMENEZ CHAVARRIA ADRIANA MARIA</t>
  </si>
  <si>
    <t>603360732</t>
  </si>
  <si>
    <t>CONCEPCION MEDINA NELSY GABRIELA</t>
  </si>
  <si>
    <t>604030035</t>
  </si>
  <si>
    <t>ABARCA RODRIGUEZ CECIA DEL CARMEN</t>
  </si>
  <si>
    <t>603170375</t>
  </si>
  <si>
    <t>ATENCIO MEJIA YENCY NATALIA</t>
  </si>
  <si>
    <t>501570319</t>
  </si>
  <si>
    <t>ZAMORA VENEGAS VICTOR MANUEL ANTONIO</t>
  </si>
  <si>
    <t>602270169</t>
  </si>
  <si>
    <t>VILLALOBOS SALAS DAMARIS</t>
  </si>
  <si>
    <t>603460885</t>
  </si>
  <si>
    <t>CARRILLO QUIROS JENNIFFER YUHANELA</t>
  </si>
  <si>
    <t>111320192</t>
  </si>
  <si>
    <t>VARGAS CARTIN DAYAN REBECA</t>
  </si>
  <si>
    <t>600650237</t>
  </si>
  <si>
    <t>SEGURA RUIZ HILDA MARIA DE JESUS</t>
  </si>
  <si>
    <t>604570550</t>
  </si>
  <si>
    <t>MONTOYA QUESADA CRISTEL ANILIETH</t>
  </si>
  <si>
    <t>114290167</t>
  </si>
  <si>
    <t>ZUÑIGA FALLAS ENDAL JOSEPH</t>
  </si>
  <si>
    <t>112900371</t>
  </si>
  <si>
    <t>JIMENEZ ABARCA MARIA PATRICIA</t>
  </si>
  <si>
    <t>604490984</t>
  </si>
  <si>
    <t>ROJAS BIAZETTY VALERY ELIZABETH</t>
  </si>
  <si>
    <t>501030445</t>
  </si>
  <si>
    <t>RODRIGUEZ FERNANDEZ JOAQUIN LIANO DEL CARMEN</t>
  </si>
  <si>
    <t>603310990</t>
  </si>
  <si>
    <t>MIRANDA CERDAS VIVIANA ELIETH</t>
  </si>
  <si>
    <t>502360517</t>
  </si>
  <si>
    <t>CASTRO ALFARO ANAIS DE JESUS</t>
  </si>
  <si>
    <t>107630539</t>
  </si>
  <si>
    <t>VASQUEZ FERNANDEZ BELLI MARIA</t>
  </si>
  <si>
    <t>207390067</t>
  </si>
  <si>
    <t>ALVAREZ ESPINOZA SHARON PAMELA</t>
  </si>
  <si>
    <t>603560890</t>
  </si>
  <si>
    <t>TORRES MENDEZ DIANA CAROLINA</t>
  </si>
  <si>
    <t>601330828</t>
  </si>
  <si>
    <t>ARIAS FALLAS NORMA ISABEL DE LOS ANGELES</t>
  </si>
  <si>
    <t>602580763</t>
  </si>
  <si>
    <t>MAYORGA SALAS ADOLFO</t>
  </si>
  <si>
    <t>603800903</t>
  </si>
  <si>
    <t>CRUZ GARBANZO LUIS RODOLFO</t>
  </si>
  <si>
    <t>602110508</t>
  </si>
  <si>
    <t>BARRANTES GUERRERO EDELMIRA DE LOS ANGELES</t>
  </si>
  <si>
    <t>601960197</t>
  </si>
  <si>
    <t>ROJAS BRENES LAURENTINO</t>
  </si>
  <si>
    <t>601770746</t>
  </si>
  <si>
    <t>RODRIGUEZ ALVARADO JUAN GERARDO</t>
  </si>
  <si>
    <t>603610273</t>
  </si>
  <si>
    <t>ROJAS ZAMORA NATALY CRISTINA</t>
  </si>
  <si>
    <t>203240460</t>
  </si>
  <si>
    <t>CASTRO CHACON MARIA HORTENSIA</t>
  </si>
  <si>
    <t>17600003819</t>
  </si>
  <si>
    <t>ALKOUNTAR NO REGISTRA QUSAI</t>
  </si>
  <si>
    <t>601800263</t>
  </si>
  <si>
    <t>SANDI LEON JUAN RAFAEL</t>
  </si>
  <si>
    <t>602820053</t>
  </si>
  <si>
    <t>SANDI ARAYA VICTOR MANUEL</t>
  </si>
  <si>
    <t>901220781</t>
  </si>
  <si>
    <t>AGUIRRE CHAVARRIA YENIFER GUADALUPE</t>
  </si>
  <si>
    <t>603720980</t>
  </si>
  <si>
    <t>PORTUGUEZ ZAMORA RUDY ANTONIO</t>
  </si>
  <si>
    <t>113660517</t>
  </si>
  <si>
    <t>BARBOZA VALVERDE MARIA MARLENE</t>
  </si>
  <si>
    <t>112840926</t>
  </si>
  <si>
    <t>QUESADA TRIGUEROS STEVEN</t>
  </si>
  <si>
    <t>603120578</t>
  </si>
  <si>
    <t>ALVARADO ROMERO VIVIANA</t>
  </si>
  <si>
    <t>604610911</t>
  </si>
  <si>
    <t>JIMENEZ CARAZO SHARON DANIELA</t>
  </si>
  <si>
    <t>604220199</t>
  </si>
  <si>
    <t>CHACON CESPEDES ROCIO DE LOS ANGELES</t>
  </si>
  <si>
    <t>603570179</t>
  </si>
  <si>
    <t>GUEVARA BERMUDEZ RICARDO</t>
  </si>
  <si>
    <t>103180841</t>
  </si>
  <si>
    <t>HIDALGO HIDALGO RAFAEL</t>
  </si>
  <si>
    <t>115380503</t>
  </si>
  <si>
    <t>ELIZONDO LARA KATHERINE MARTA</t>
  </si>
  <si>
    <t>603960876</t>
  </si>
  <si>
    <t>FRANCO MONTEZUMA ELIDIA</t>
  </si>
  <si>
    <t>602690932</t>
  </si>
  <si>
    <t>GALLARDO CASTILLO ELSIE</t>
  </si>
  <si>
    <t>601290508</t>
  </si>
  <si>
    <t>PADILLA CARPIO LEILA MARIA</t>
  </si>
  <si>
    <t>108610230</t>
  </si>
  <si>
    <t>ABARCA ABARCA CARLOS ENRIQUE</t>
  </si>
  <si>
    <t>602980050</t>
  </si>
  <si>
    <t>MARIN QUIROS ANA YANSI</t>
  </si>
  <si>
    <t>103980805</t>
  </si>
  <si>
    <t>MENA CARMONA GERARDINA EMILCE</t>
  </si>
  <si>
    <t>603880187</t>
  </si>
  <si>
    <t>CERDAS DURAN TERESA</t>
  </si>
  <si>
    <t>105130748</t>
  </si>
  <si>
    <t>NAVARRO MORA ULISES</t>
  </si>
  <si>
    <t>603490523</t>
  </si>
  <si>
    <t>HIDALGO MONGE HANETH DE LOS ANGELES</t>
  </si>
  <si>
    <t>604010577</t>
  </si>
  <si>
    <t>CRUZ ARAYA ROLANDO JOSE</t>
  </si>
  <si>
    <t>603050308</t>
  </si>
  <si>
    <t>MURILLO GUADAMUZ KATIA YENCY</t>
  </si>
  <si>
    <t>117740999</t>
  </si>
  <si>
    <t>BARBOZA CASTRO ESMERALDA</t>
  </si>
  <si>
    <t>103340637</t>
  </si>
  <si>
    <t>SOLIS CAMPOS JOSE ANTONIO</t>
  </si>
  <si>
    <t>603680954</t>
  </si>
  <si>
    <t>VARGAS ALVARADO EMANUEL HUMBERTO</t>
  </si>
  <si>
    <t>110410882</t>
  </si>
  <si>
    <t>UBILLA VARGAS XIOMARA DE LOS ANGELES</t>
  </si>
  <si>
    <t>601360676</t>
  </si>
  <si>
    <t>CASTILLO GONZALEZ VICTOR</t>
  </si>
  <si>
    <t>604450410</t>
  </si>
  <si>
    <t>GAMBOA RODRIGUEZ VIVIANA MARIA</t>
  </si>
  <si>
    <t>114530048</t>
  </si>
  <si>
    <t>PEREZ CORDERO KARLA PATRICIA</t>
  </si>
  <si>
    <t>105620551</t>
  </si>
  <si>
    <t>MONTOYA PINTO ADILIA DE LOS ANGELES</t>
  </si>
  <si>
    <t>121260255</t>
  </si>
  <si>
    <t>RUIZ PRENDAS SARA</t>
  </si>
  <si>
    <t>602690792</t>
  </si>
  <si>
    <t>BONILLA PORRAS MARIA ISABEL</t>
  </si>
  <si>
    <t>601010946</t>
  </si>
  <si>
    <t>ALPIZAR MENDEZ WILLIAM JOSE DE JESUS</t>
  </si>
  <si>
    <t>603140634</t>
  </si>
  <si>
    <t>TORRES ZUÑIGA MARIA DE LOS ANGELES</t>
  </si>
  <si>
    <t>603190836</t>
  </si>
  <si>
    <t>LOPEZ LOPEZ ANA GABRIELA</t>
  </si>
  <si>
    <t>115710103</t>
  </si>
  <si>
    <t>SIBAJA ARIAS MARIA JOSE</t>
  </si>
  <si>
    <t>603880016</t>
  </si>
  <si>
    <t>OTAROLA FERNANDEZ JUAN BAUTISTA</t>
  </si>
  <si>
    <t>602310969</t>
  </si>
  <si>
    <t>CORTES BARQUERO XINIA MARIA</t>
  </si>
  <si>
    <t>501370844</t>
  </si>
  <si>
    <t>SANCHEZ ALEMAN TRINA REGULA</t>
  </si>
  <si>
    <t>500360443</t>
  </si>
  <si>
    <t>SANCHEZ LOPEZ JOSE JULIO DANIEL</t>
  </si>
  <si>
    <t>501440630</t>
  </si>
  <si>
    <t>VALENCIA VALENCIA MARIA ESTEBANA</t>
  </si>
  <si>
    <t>602440869</t>
  </si>
  <si>
    <t>DIAZ AGUILAR MARIA ISABEL</t>
  </si>
  <si>
    <t>602800511</t>
  </si>
  <si>
    <t>HERNANDEZ SEQUEIRA REINALDO</t>
  </si>
  <si>
    <t>603650971</t>
  </si>
  <si>
    <t>GONZALEZ RIVERA MARIA REBECA</t>
  </si>
  <si>
    <t>104360417</t>
  </si>
  <si>
    <t>SOLIS MARTINEZ BOLIVAR</t>
  </si>
  <si>
    <t>603720482</t>
  </si>
  <si>
    <t>ZUÑIGA GONZALEZ MANUEL LISANDRO</t>
  </si>
  <si>
    <t>604170093</t>
  </si>
  <si>
    <t>ZUÑIGA BARRANTES LEIDY YOHANA</t>
  </si>
  <si>
    <t>602630087</t>
  </si>
  <si>
    <t>MOLINA LOBO YENS MARISOL</t>
  </si>
  <si>
    <t>601020549</t>
  </si>
  <si>
    <t>CASTRO PORRAS MARIA NIDIA</t>
  </si>
  <si>
    <t>603970683</t>
  </si>
  <si>
    <t>CASTRO FALLAS CARLOS JESUS</t>
  </si>
  <si>
    <t>105580951</t>
  </si>
  <si>
    <t>FONSECA SANCHEZ OLGA JEANNETTE DEL SOCORRO</t>
  </si>
  <si>
    <t>603540320</t>
  </si>
  <si>
    <t>NAVAS SALAZAR LAUREN</t>
  </si>
  <si>
    <t>116650349</t>
  </si>
  <si>
    <t>ESPINOZA MONTOYA MARISOL</t>
  </si>
  <si>
    <t>604170272</t>
  </si>
  <si>
    <t>ARAUZ GUADAMUZ DALYLA MARIA</t>
  </si>
  <si>
    <t>602850040</t>
  </si>
  <si>
    <t>CORTES HERNANDEZ ROSA MARIA</t>
  </si>
  <si>
    <t>602680527</t>
  </si>
  <si>
    <t>CHACON GARRO OLGER GERARDO</t>
  </si>
  <si>
    <t>603960268</t>
  </si>
  <si>
    <t>MARIN MEDINA MARIANA</t>
  </si>
  <si>
    <t>604370991</t>
  </si>
  <si>
    <t>CASTRO ARAUZ MARGARETH DE JESUS</t>
  </si>
  <si>
    <t>602550797</t>
  </si>
  <si>
    <t>RIVERA VICTOR LILLIAM</t>
  </si>
  <si>
    <t>603270749</t>
  </si>
  <si>
    <t>ZAMORA GODINEZ MARISEL GERARDINA</t>
  </si>
  <si>
    <t>106500765</t>
  </si>
  <si>
    <t>CHAVARRIA AZOFEIFA JOHNSON DE LOS ANGEL</t>
  </si>
  <si>
    <t>603180923</t>
  </si>
  <si>
    <t>TORRES SALAZAR BRAYAN DE LOS ANGELES</t>
  </si>
  <si>
    <t>102740131</t>
  </si>
  <si>
    <t>VENEGAS NUÑEZ ISMAEL</t>
  </si>
  <si>
    <t>603710292</t>
  </si>
  <si>
    <t>CASCANTE SANCHEZ PATRICIA MAYELA</t>
  </si>
  <si>
    <t>604200971</t>
  </si>
  <si>
    <t>HIDALGO GARCIA JOSELYN DE JESUS</t>
  </si>
  <si>
    <t>601740423</t>
  </si>
  <si>
    <t>CERDAS CORRALES LUIS ALBERTO DE JESUS</t>
  </si>
  <si>
    <t>111340794</t>
  </si>
  <si>
    <t>SOLIS VEGA ARLENE LORET</t>
  </si>
  <si>
    <t>602460346</t>
  </si>
  <si>
    <t>OROZCO PEREZ ROY ENRIQUE</t>
  </si>
  <si>
    <t>602180541</t>
  </si>
  <si>
    <t>BOLAÑOS MADRIGAL LUIS GUILLERMO</t>
  </si>
  <si>
    <t>603280442</t>
  </si>
  <si>
    <t>GONZALEZ ALVARADO CAROLINA</t>
  </si>
  <si>
    <t>603420905</t>
  </si>
  <si>
    <t>GONZALEZ ALVARADO ARMANDO</t>
  </si>
  <si>
    <t>113710339</t>
  </si>
  <si>
    <t>JIMENEZ GUILLEN IVANNIA</t>
  </si>
  <si>
    <t>602500231</t>
  </si>
  <si>
    <t>CAMPOS PRENDAS ZAIDA MARITZA</t>
  </si>
  <si>
    <t>604570739</t>
  </si>
  <si>
    <t>SANCHEZ CHAVES CHAONI GRACIELA</t>
  </si>
  <si>
    <t>603800786</t>
  </si>
  <si>
    <t>VARGAS CALDERON MARIA YANORI</t>
  </si>
  <si>
    <t>603000191</t>
  </si>
  <si>
    <t>TREJOS RUIZ RONALD ALBERTO</t>
  </si>
  <si>
    <t>113190594</t>
  </si>
  <si>
    <t>VARGAS FLORES SERGIO ANTONIO</t>
  </si>
  <si>
    <t>602880107</t>
  </si>
  <si>
    <t>CHACON CORRALES LORENA</t>
  </si>
  <si>
    <t>600650653</t>
  </si>
  <si>
    <t>RODRIGUEZ MATAMOROS CATALINO MAURILIO</t>
  </si>
  <si>
    <t>603040956</t>
  </si>
  <si>
    <t>SANCHO ARIAS MINOR JESUS</t>
  </si>
  <si>
    <t>201540804</t>
  </si>
  <si>
    <t>ARAYA FALLAS VICTOR</t>
  </si>
  <si>
    <t>603520502</t>
  </si>
  <si>
    <t>TREJOS CASTRO MARIA ISABEL</t>
  </si>
  <si>
    <t>603880172</t>
  </si>
  <si>
    <t>FLORES CARPIO ESTEBAN ALFREDO</t>
  </si>
  <si>
    <t>115970665</t>
  </si>
  <si>
    <t>BARRANTES NUÑEZ CARLOS LUIS</t>
  </si>
  <si>
    <t>207580587</t>
  </si>
  <si>
    <t>CENTENO RIOS ROBERTO CARLOS</t>
  </si>
  <si>
    <t>601430891</t>
  </si>
  <si>
    <t>BARRIENTOS ORTIZ JORGE ARTURO</t>
  </si>
  <si>
    <t>604400093</t>
  </si>
  <si>
    <t>ALVARADO CUBILLO GENESIS</t>
  </si>
  <si>
    <t>701830208</t>
  </si>
  <si>
    <t>MC KENZIE GONZALEZ CAROL PATRICIA</t>
  </si>
  <si>
    <t>602460722</t>
  </si>
  <si>
    <t>EUBANKS HERNES KATTIA MARILYN</t>
  </si>
  <si>
    <t>604480855</t>
  </si>
  <si>
    <t>MUÑOZ VINDAS PAMELA ALEJANDRA</t>
  </si>
  <si>
    <t>603870926</t>
  </si>
  <si>
    <t>FRANCO AGUIRRE DIEGO ANTONIO</t>
  </si>
  <si>
    <t>603890755</t>
  </si>
  <si>
    <t>CAMPOS SANCHEZ GUISELLE</t>
  </si>
  <si>
    <t>604310445</t>
  </si>
  <si>
    <t>MURILLO MURILLO MARVIN ANTONIO</t>
  </si>
  <si>
    <t>604010705</t>
  </si>
  <si>
    <t>VARGAS LEON JOSSELYN KARINA</t>
  </si>
  <si>
    <t>604340633</t>
  </si>
  <si>
    <t>CARRILLO VALVERDE FAVIAN</t>
  </si>
  <si>
    <t>900700084</t>
  </si>
  <si>
    <t>MEZA AGUILAR MARGARITA GERARDINA</t>
  </si>
  <si>
    <t>602910215</t>
  </si>
  <si>
    <t>JIMENEZ QUIROS CRISTIAN</t>
  </si>
  <si>
    <t>801250612</t>
  </si>
  <si>
    <t>GUTIERREZ VELASQUEZ CYNTHIA KATHERIN</t>
  </si>
  <si>
    <t>604670151</t>
  </si>
  <si>
    <t>VALVERDE CALDERON NENFANY PAMELA</t>
  </si>
  <si>
    <t>604570659</t>
  </si>
  <si>
    <t>TREJOS CAMPOS ADRIANA</t>
  </si>
  <si>
    <t>603980275</t>
  </si>
  <si>
    <t>CORDERO ACUÑA MARILYN</t>
  </si>
  <si>
    <t>604330835</t>
  </si>
  <si>
    <t>VALVERDE CALDERON CAROLAI IVETH</t>
  </si>
  <si>
    <t>602980920</t>
  </si>
  <si>
    <t>ZELEDON MORA HELDER ANTONIO</t>
  </si>
  <si>
    <t>602960591</t>
  </si>
  <si>
    <t>MONTIEL QUESADA EDWIN ALBERTO</t>
  </si>
  <si>
    <t>113560171</t>
  </si>
  <si>
    <t>QUIROS JIMENEZ CINDY CRISTINA</t>
  </si>
  <si>
    <t>110750796</t>
  </si>
  <si>
    <t>SALGADO AMADOR EDGAR ALONSO</t>
  </si>
  <si>
    <t>206920579</t>
  </si>
  <si>
    <t>ARROYO ARIAS KIMBERLYN</t>
  </si>
  <si>
    <t>604130582</t>
  </si>
  <si>
    <t>MARIN CENTENO YOSELIN</t>
  </si>
  <si>
    <t>110490910</t>
  </si>
  <si>
    <t>PEREZ MURILLO JOSE LUIS</t>
  </si>
  <si>
    <t>113600828</t>
  </si>
  <si>
    <t>MONTES CHINCHILLA MICHAEL ANTONIO</t>
  </si>
  <si>
    <t>155820975812</t>
  </si>
  <si>
    <t>SOLORZANO VIDEA YARELIS BETANIA</t>
  </si>
  <si>
    <t>603720201</t>
  </si>
  <si>
    <t>CAMPOS BERMUDEZ RAQUEL</t>
  </si>
  <si>
    <t>602820352</t>
  </si>
  <si>
    <t>FLORES BORBON SOFIA</t>
  </si>
  <si>
    <t>110520283</t>
  </si>
  <si>
    <t>SIBAJA DUARTE JESSICA</t>
  </si>
  <si>
    <t>602960453</t>
  </si>
  <si>
    <t>UGALDE SOTO YORLENY DE LOS ANGELES</t>
  </si>
  <si>
    <t>900250546</t>
  </si>
  <si>
    <t>GUIDO ALVARADO JOSE MARCIANO EVARISTO</t>
  </si>
  <si>
    <t>603460975</t>
  </si>
  <si>
    <t>GONZALEZ SANCHEZ ALEJANDRA MARIA</t>
  </si>
  <si>
    <t>603490960</t>
  </si>
  <si>
    <t>SANDI MADRIZ YAMILETH</t>
  </si>
  <si>
    <t>603850656</t>
  </si>
  <si>
    <t>MORA GUTIERREZ RONNY STUAR</t>
  </si>
  <si>
    <t>501150712</t>
  </si>
  <si>
    <t>VENEGAS DURAN EIDA FLOR MARIA DEL CARMEN</t>
  </si>
  <si>
    <t>603760870</t>
  </si>
  <si>
    <t>SALAZAR ARROYO CRISTY IBETH</t>
  </si>
  <si>
    <t>601990441</t>
  </si>
  <si>
    <t>VIQUEZ SANTOS BENITO JUAN</t>
  </si>
  <si>
    <t>601650002</t>
  </si>
  <si>
    <t>DUARTE ARROYO EUGENIA DEL SOCORRO</t>
  </si>
  <si>
    <t>604110038</t>
  </si>
  <si>
    <t>CORTES TAPIA DENNIA ROSMERI</t>
  </si>
  <si>
    <t>604120967</t>
  </si>
  <si>
    <t>CORRALES CHIRINO YOSELYN DAYAN</t>
  </si>
  <si>
    <t>604460620</t>
  </si>
  <si>
    <t>CHAVES BUSTOS SUSSY YERITZA</t>
  </si>
  <si>
    <t>108490132</t>
  </si>
  <si>
    <t>CORDERO CHACON JOHNNY DEL SOCORRO</t>
  </si>
  <si>
    <t>604520087</t>
  </si>
  <si>
    <t>SOLERA MACHADO BRENDA MARIA</t>
  </si>
  <si>
    <t>603000756</t>
  </si>
  <si>
    <t>FALLAS TORRENTES HELEN ESTRELLA</t>
  </si>
  <si>
    <t>603380821</t>
  </si>
  <si>
    <t>PEREZ PINEDA BETSY GEANNINA</t>
  </si>
  <si>
    <t>603390408</t>
  </si>
  <si>
    <t>CONCEPCION MONROY ADAN</t>
  </si>
  <si>
    <t>204200972</t>
  </si>
  <si>
    <t>ARGUEDAS MORA MAYELA GERARDA DEL SOCORRO</t>
  </si>
  <si>
    <t>603230115</t>
  </si>
  <si>
    <t>GUTIERREZ CAMBRONERO ESTEBAN RICARDO</t>
  </si>
  <si>
    <t>604230211</t>
  </si>
  <si>
    <t>RAMIREZ MORA IVER FABIAN</t>
  </si>
  <si>
    <t>202720353</t>
  </si>
  <si>
    <t>SANCHEZ RODRIGUEZ JORGE</t>
  </si>
  <si>
    <t>502740689</t>
  </si>
  <si>
    <t>ESPINOZA PONCE JOSE LOHET</t>
  </si>
  <si>
    <t>602980414</t>
  </si>
  <si>
    <t>ZUÑIGA VARGAS LEANDRO GERARDO</t>
  </si>
  <si>
    <t>603530502</t>
  </si>
  <si>
    <t>ARCE ENRIQUEZ YANORY DE LOS ANGELES</t>
  </si>
  <si>
    <t>600900625</t>
  </si>
  <si>
    <t>DE GRACIA CASTILLO ANDREA</t>
  </si>
  <si>
    <t>113640114</t>
  </si>
  <si>
    <t>ORTEGA ARTOLA LEIMY VANESSA</t>
  </si>
  <si>
    <t>601080624</t>
  </si>
  <si>
    <t>CASTAÑEDA GUERRA ALCIDES ANTONIO</t>
  </si>
  <si>
    <t>116350011</t>
  </si>
  <si>
    <t>VEGA ROJAS SAMAR MARIA</t>
  </si>
  <si>
    <t>604180780</t>
  </si>
  <si>
    <t>PEREZ CORTES MERLIN PATRICIA</t>
  </si>
  <si>
    <t>604140329</t>
  </si>
  <si>
    <t>HERRERA DELGADO JESICA MASIEL</t>
  </si>
  <si>
    <t>304780230</t>
  </si>
  <si>
    <t>MONGE LOSADA CARLOS ALBERTO</t>
  </si>
  <si>
    <t>604090618</t>
  </si>
  <si>
    <t>PACHECO VILLARREAL DENIA JARET</t>
  </si>
  <si>
    <t>603640988</t>
  </si>
  <si>
    <t>SALAS GARCIA NATALIA</t>
  </si>
  <si>
    <t>110250956</t>
  </si>
  <si>
    <t>BARRANTES MEJIA SILVIA VANESSA</t>
  </si>
  <si>
    <t>602960498</t>
  </si>
  <si>
    <t>ARAUZ ROJAS GRETH</t>
  </si>
  <si>
    <t>604280084</t>
  </si>
  <si>
    <t>MATAMOROS FUENTES JEUDY MAURICIO</t>
  </si>
  <si>
    <t>604190373</t>
  </si>
  <si>
    <t>BARQUERO MONDELL JOSETH MAURICIO</t>
  </si>
  <si>
    <t>900420954</t>
  </si>
  <si>
    <t>ZAPATA ZAPATA PASCUAL</t>
  </si>
  <si>
    <t>604380200</t>
  </si>
  <si>
    <t>MORA FALLAS ROSALBA PAMELA</t>
  </si>
  <si>
    <t>502400691</t>
  </si>
  <si>
    <t>HERRERA DELGADO MARIA LUISA</t>
  </si>
  <si>
    <t>603330038</t>
  </si>
  <si>
    <t>MATARRITA GONZALEZ JOHNNY</t>
  </si>
  <si>
    <t>602580739</t>
  </si>
  <si>
    <t>NAJERA CASCANTE ALICE CRISTINA</t>
  </si>
  <si>
    <t>602050483</t>
  </si>
  <si>
    <t>FLORES CABALLERO EDITH</t>
  </si>
  <si>
    <t>604340984</t>
  </si>
  <si>
    <t>RODRIGUEZ ARGUEDAS LUIS DIEGO</t>
  </si>
  <si>
    <t>603250686</t>
  </si>
  <si>
    <t>LOPEZ ARRIOLA EVELYN PATRICIA</t>
  </si>
  <si>
    <t>604170894</t>
  </si>
  <si>
    <t>MARTINEZ RODRIGUEZ OSNAR ESTEBAN</t>
  </si>
  <si>
    <t>602640566</t>
  </si>
  <si>
    <t>MORA PIZARRO GIOVANNI</t>
  </si>
  <si>
    <t>155824865308</t>
  </si>
  <si>
    <t>RAYO RAMIREZ EULISES</t>
  </si>
  <si>
    <t>502950802</t>
  </si>
  <si>
    <t>SANCHEZ MORALES ERICA PATRICIA</t>
  </si>
  <si>
    <t>601440515</t>
  </si>
  <si>
    <t>VILLARREAL DEGRACIA NORMA DEL SOCORRO</t>
  </si>
  <si>
    <t>603810474</t>
  </si>
  <si>
    <t>CEDEÑO GOMEZ KENY ADAMS</t>
  </si>
  <si>
    <t>603050925</t>
  </si>
  <si>
    <t>MORALES GALLARDO ORLANDO</t>
  </si>
  <si>
    <t>603120725</t>
  </si>
  <si>
    <t>ZUÑIGA SANCHEZ JEANNETH</t>
  </si>
  <si>
    <t>110810858</t>
  </si>
  <si>
    <t>MORERA ALFARO JAIRO ESTEBAN</t>
  </si>
  <si>
    <t>601360249</t>
  </si>
  <si>
    <t>CARTIN VASQUEZ MARIA CONCEPCION</t>
  </si>
  <si>
    <t>603420867</t>
  </si>
  <si>
    <t>MORA ROBLES ANA MAGALY</t>
  </si>
  <si>
    <t>604240390</t>
  </si>
  <si>
    <t>BONILLA HERNANDEZ JORGE ANTONIO</t>
  </si>
  <si>
    <t>603750988</t>
  </si>
  <si>
    <t>CASTRILLO HERNANDEZ MARJORIE</t>
  </si>
  <si>
    <t>603370732</t>
  </si>
  <si>
    <t>GOMEZ RAMIREZ LUIS ENRIQUE</t>
  </si>
  <si>
    <t>603640245</t>
  </si>
  <si>
    <t>OREAMUNO ORTIZ NANCY SOFIA</t>
  </si>
  <si>
    <t>501360434</t>
  </si>
  <si>
    <t>RAMIREZ BARRANTES JOEL DEL CARMEN</t>
  </si>
  <si>
    <t>603580506</t>
  </si>
  <si>
    <t>MORALES CERDAS EVERTH JOSUE</t>
  </si>
  <si>
    <t>604490739</t>
  </si>
  <si>
    <t>GUARDADO ATENCIO JONATHAN VICENTE</t>
  </si>
  <si>
    <t>603360817</t>
  </si>
  <si>
    <t>TREJOS PEREZ DIANA</t>
  </si>
  <si>
    <t>114640680</t>
  </si>
  <si>
    <t>CRUZ AGUILAR JORGE EDUARDO</t>
  </si>
  <si>
    <t>603360980</t>
  </si>
  <si>
    <t>ZUÑIGA ORTIZ MINOR EDUARDO</t>
  </si>
  <si>
    <t>603880124</t>
  </si>
  <si>
    <t>RODRIGUEZ LOPEZ SANDRA MILADYS</t>
  </si>
  <si>
    <t>603380699</t>
  </si>
  <si>
    <t>ALVARADO RIVAS CINTHIA ESMERALDA</t>
  </si>
  <si>
    <t>604710463</t>
  </si>
  <si>
    <t>RIVAS PALACIOS REICHELL</t>
  </si>
  <si>
    <t>603870483</t>
  </si>
  <si>
    <t>RODRIGUEZ ALEMAN JENNIFER BEATRIZ</t>
  </si>
  <si>
    <t>603860808</t>
  </si>
  <si>
    <t>ARGUEDAS ANGULO EVELYN GINEL</t>
  </si>
  <si>
    <t>604340855</t>
  </si>
  <si>
    <t>THOMPSON GUTIERREZ LUIS GERARDO</t>
  </si>
  <si>
    <t>603520508</t>
  </si>
  <si>
    <t>ALVARADO BERMUDEZ CINTHIA REBECA</t>
  </si>
  <si>
    <t>604340683</t>
  </si>
  <si>
    <t>ZUÑIGA BARBOZA RONALD GERARDO</t>
  </si>
  <si>
    <t>701970911</t>
  </si>
  <si>
    <t>SANCHEZ CERDAS TITO FABIAN</t>
  </si>
  <si>
    <t>205560971</t>
  </si>
  <si>
    <t>ARIAS CASCANTE LUIS DIEGO</t>
  </si>
  <si>
    <t>701430390</t>
  </si>
  <si>
    <t>RIVAS BROWN GERMAN ALFREDO</t>
  </si>
  <si>
    <t>701350241</t>
  </si>
  <si>
    <t>IRIGOLLEN COOPER LUZ MARILEN</t>
  </si>
  <si>
    <t>701940447</t>
  </si>
  <si>
    <t>MARTINEZ LOPEZ YEIHSON SMITH</t>
  </si>
  <si>
    <t>701840957</t>
  </si>
  <si>
    <t>MARIN MENA KEYLIN JOHANA</t>
  </si>
  <si>
    <t>702130528</t>
  </si>
  <si>
    <t>ACOSTA COTO JENNY PATRICIA</t>
  </si>
  <si>
    <t>702000338</t>
  </si>
  <si>
    <t>NASH MONGE KATHERINE ESTER</t>
  </si>
  <si>
    <t>701600576</t>
  </si>
  <si>
    <t>SUAREZ FERNANDEZ HAROLD ALBERTO</t>
  </si>
  <si>
    <t>104490601</t>
  </si>
  <si>
    <t>SOLANO HERNANDEZ LISSETTE</t>
  </si>
  <si>
    <t>115880999</t>
  </si>
  <si>
    <t>SALAS ORTIZ KARI LUISA</t>
  </si>
  <si>
    <t>500710114</t>
  </si>
  <si>
    <t>CASTILLO MARTINEZ AURORA DE JESUS</t>
  </si>
  <si>
    <t>603200055</t>
  </si>
  <si>
    <t>MENDEZ BLANCO DAVID ANDRES</t>
  </si>
  <si>
    <t>701400744</t>
  </si>
  <si>
    <t>MATARRITA NOVA HENRY YOHANNY</t>
  </si>
  <si>
    <t>302270664</t>
  </si>
  <si>
    <t>CORDERO PICADO CARLOS MANUEL</t>
  </si>
  <si>
    <t>702310161</t>
  </si>
  <si>
    <t>LINDLEY HOOKER HILDAY ELSHY</t>
  </si>
  <si>
    <t>700670521</t>
  </si>
  <si>
    <t>NASH MONGE MARTA CECILIA DEL ROSARIO</t>
  </si>
  <si>
    <t>700400655</t>
  </si>
  <si>
    <t>WALTERS WALTERS RUBINA GRACE</t>
  </si>
  <si>
    <t>900950021</t>
  </si>
  <si>
    <t>SHAW GREGORY ALBERTO</t>
  </si>
  <si>
    <t>108100261</t>
  </si>
  <si>
    <t>BONILLA LOBO OSCAR ALBERTO</t>
  </si>
  <si>
    <t>702050980</t>
  </si>
  <si>
    <t>LINDOR HAMMOND LIZA JANE</t>
  </si>
  <si>
    <t>701300500</t>
  </si>
  <si>
    <t>CERDAS TORRES MARTA YORLENY</t>
  </si>
  <si>
    <t>109460964</t>
  </si>
  <si>
    <t>VARGAS ARIAS JORGE ARTURO</t>
  </si>
  <si>
    <t>700790698</t>
  </si>
  <si>
    <t>JIMENEZ SOLANO JORGE ANTONIO</t>
  </si>
  <si>
    <t>702430333</t>
  </si>
  <si>
    <t>ARIAS ROJAS JUAN JOSE</t>
  </si>
  <si>
    <t>701100288</t>
  </si>
  <si>
    <t>FERNANDEZ VARGAS MARLIN GISELA</t>
  </si>
  <si>
    <t>155814433624</t>
  </si>
  <si>
    <t>PASTRANO PADILLA JANCYS MASSIEL</t>
  </si>
  <si>
    <t>503370717</t>
  </si>
  <si>
    <t>POTOY LOPEZ SHIRLEY PATRICIA</t>
  </si>
  <si>
    <t>206180175</t>
  </si>
  <si>
    <t>QUESADA MENDEZ ZENEIDA</t>
  </si>
  <si>
    <t>702690956</t>
  </si>
  <si>
    <t>RUGAMA CHAVES YENDRY</t>
  </si>
  <si>
    <t>702350038</t>
  </si>
  <si>
    <t>CHAVARRIA ABARCA KIMBERLY TATIANA</t>
  </si>
  <si>
    <t>108620536</t>
  </si>
  <si>
    <t>ARRIOLA JAEN DORIAN</t>
  </si>
  <si>
    <t>502520664</t>
  </si>
  <si>
    <t>RUGAMA POMAREZ WILBER ANTONIO</t>
  </si>
  <si>
    <t>701380214</t>
  </si>
  <si>
    <t>RUIZ CANO ROXINIA</t>
  </si>
  <si>
    <t>701540483</t>
  </si>
  <si>
    <t>BETANCOURT OROZCO GUISELLE MARIA</t>
  </si>
  <si>
    <t>702210778</t>
  </si>
  <si>
    <t>BARRANTES OROZCO JEYLIN PRISCILLA</t>
  </si>
  <si>
    <t>109890714</t>
  </si>
  <si>
    <t>CHAVARRIA CALVO JEIMMY DE LOS ANGELES</t>
  </si>
  <si>
    <t>900850332</t>
  </si>
  <si>
    <t>MORALES MORA LINO AGUSTIN</t>
  </si>
  <si>
    <t>602230082</t>
  </si>
  <si>
    <t>SANDI CESPEDES MAYRA DE LOS ANGELES</t>
  </si>
  <si>
    <t>601150936</t>
  </si>
  <si>
    <t>PORRAS CAMPOS MAINOR MARCIAL</t>
  </si>
  <si>
    <t>207760154</t>
  </si>
  <si>
    <t>SOLANO VILLALOBOS KAROLAY VANESSA</t>
  </si>
  <si>
    <t>501750493</t>
  </si>
  <si>
    <t>GOMEZ VILLARREAL JOSE MANUEL</t>
  </si>
  <si>
    <t>701490428</t>
  </si>
  <si>
    <t>SOLANO CALVO KRISTIAN MARTIN</t>
  </si>
  <si>
    <t>701190694</t>
  </si>
  <si>
    <t>MORA CARAZO WALTER EUGENIO</t>
  </si>
  <si>
    <t>702780507</t>
  </si>
  <si>
    <t>RIVAS JIMENEZ JOHN DARIO</t>
  </si>
  <si>
    <t>702010892</t>
  </si>
  <si>
    <t>RAMIREZ LANZAS JENNIE ELIZABETH</t>
  </si>
  <si>
    <t>702540076</t>
  </si>
  <si>
    <t>RUGAMA CHAVES JESSICA MERIBETH</t>
  </si>
  <si>
    <t>702430478</t>
  </si>
  <si>
    <t>MARCHENA CORTES YORLENI LIZETH</t>
  </si>
  <si>
    <t>502990040</t>
  </si>
  <si>
    <t>JIMENEZ LOPEZ MARIA JUDITH</t>
  </si>
  <si>
    <t>702500954</t>
  </si>
  <si>
    <t>VARGAS SANCHEZ ANTHONY JOSE</t>
  </si>
  <si>
    <t>204620022</t>
  </si>
  <si>
    <t>PORRAS TREJOS JOSE FRANCISCO</t>
  </si>
  <si>
    <t>702220543</t>
  </si>
  <si>
    <t>GONZALEZ MENDOZA SARAY LETICIA</t>
  </si>
  <si>
    <t>702120104</t>
  </si>
  <si>
    <t>AGUILAR VARGAS DARLENE FIORELLA</t>
  </si>
  <si>
    <t>702180834</t>
  </si>
  <si>
    <t>LEON SARMIENTO EDWARD ANTONIO</t>
  </si>
  <si>
    <t>604240562</t>
  </si>
  <si>
    <t>MARTINEZ AZOFEIFA KATTIA ELENA</t>
  </si>
  <si>
    <t>115560398</t>
  </si>
  <si>
    <t>CALVO ARGUIJO KEILYN ABIGAIL</t>
  </si>
  <si>
    <t>701600300</t>
  </si>
  <si>
    <t>CALVO GUZMAN YOHANY ALFREDO</t>
  </si>
  <si>
    <t>701030334</t>
  </si>
  <si>
    <t>RAMIREZ SOLIS MARIA LIDIETH</t>
  </si>
  <si>
    <t>701720930</t>
  </si>
  <si>
    <t>DUARTE HERNANDEZ CAROL</t>
  </si>
  <si>
    <t>702730401</t>
  </si>
  <si>
    <t>ORTIZ RIVAS NELSON ANTONIO</t>
  </si>
  <si>
    <t>702130865</t>
  </si>
  <si>
    <t>GARCIA BENAVIDES MEBELYN TATIANA</t>
  </si>
  <si>
    <t>155801053135</t>
  </si>
  <si>
    <t>PEREIRA SAENZ EVELIN ARGENTINA</t>
  </si>
  <si>
    <t>155809656114</t>
  </si>
  <si>
    <t>PILARTE TELLEZ FACUNDO RAMON</t>
  </si>
  <si>
    <t>701860122</t>
  </si>
  <si>
    <t>ARGUEDAS MONGE MARIA JANNETH</t>
  </si>
  <si>
    <t>402100906</t>
  </si>
  <si>
    <t>VALLEJOS UGALDE KATHERINE BELISA</t>
  </si>
  <si>
    <t>702510383</t>
  </si>
  <si>
    <t>PINEDA AVERRUZ IRVIN YOHAR</t>
  </si>
  <si>
    <t>702060956</t>
  </si>
  <si>
    <t>ANDINO LUNA ALEXANDER</t>
  </si>
  <si>
    <t>701920404</t>
  </si>
  <si>
    <t>JIMENEZ CEDEÑO MARLENE</t>
  </si>
  <si>
    <t>700260371</t>
  </si>
  <si>
    <t>RIVAS ESCOBAR CORNELIO</t>
  </si>
  <si>
    <t>205910566</t>
  </si>
  <si>
    <t>CUBERO RETANA LILIANA MARIA</t>
  </si>
  <si>
    <t>701580619</t>
  </si>
  <si>
    <t>ARANA CAMPOS JONNATHAN AUGUSTO</t>
  </si>
  <si>
    <t>700471324</t>
  </si>
  <si>
    <t>VILLALTA SOLORZANO ISABEL GERARDO ANTONIO</t>
  </si>
  <si>
    <t>700840915</t>
  </si>
  <si>
    <t>VARELA MADRIGAL JOSE MANUEL</t>
  </si>
  <si>
    <t>701920230</t>
  </si>
  <si>
    <t>CHAVES RIVERA HEYLIN YAHAIRA</t>
  </si>
  <si>
    <t>108420221</t>
  </si>
  <si>
    <t>MATARRITA GUEVARA JULIA ELENA</t>
  </si>
  <si>
    <t>602440516</t>
  </si>
  <si>
    <t>CHAVES PORRAS GERARDO ANTONIO</t>
  </si>
  <si>
    <t>702050580</t>
  </si>
  <si>
    <t>VALERIN GRANADOS YANIN ALEJANDRA</t>
  </si>
  <si>
    <t>304470353</t>
  </si>
  <si>
    <t>MORA ALFARO SUSANA MARIA</t>
  </si>
  <si>
    <t>701800573</t>
  </si>
  <si>
    <t>OBANDO CHAVES WALTER</t>
  </si>
  <si>
    <t>155805310713</t>
  </si>
  <si>
    <t>AMADOR GOMEZ CARLOS ELIAQUIN</t>
  </si>
  <si>
    <t>701290832</t>
  </si>
  <si>
    <t>JARA BUSTOS YANSIE</t>
  </si>
  <si>
    <t>700820240</t>
  </si>
  <si>
    <t>HERNANDEZ ROJAS JUAN RAMON</t>
  </si>
  <si>
    <t>155812683400</t>
  </si>
  <si>
    <t>NESTOR  XAVIER OCAMPO BELTRAN</t>
  </si>
  <si>
    <t>702430202</t>
  </si>
  <si>
    <t>LUMBI SOJO ANGELICA YADIRIS</t>
  </si>
  <si>
    <t>701900883</t>
  </si>
  <si>
    <t>VINDAS ZUÑIGA TATIANA RAFAELA</t>
  </si>
  <si>
    <t>702050342</t>
  </si>
  <si>
    <t>RODRIGUEZ GARCIA FLOR MARIA</t>
  </si>
  <si>
    <t>702160398</t>
  </si>
  <si>
    <t>HERNANDEZ BUSTOS YONARI MAGALLY</t>
  </si>
  <si>
    <t>701680967</t>
  </si>
  <si>
    <t>ROSALES DUARTE TANNIA VANESSA</t>
  </si>
  <si>
    <t>303200877</t>
  </si>
  <si>
    <t>THOMPSON LOAIZA CARMEN PATRICIA</t>
  </si>
  <si>
    <t>702480112</t>
  </si>
  <si>
    <t>NUÑEZ CHAVES EFREN</t>
  </si>
  <si>
    <t>701350860</t>
  </si>
  <si>
    <t>GAITAN MORAGA ELIZABETH DE LOS ANGELES</t>
  </si>
  <si>
    <t>701800542</t>
  </si>
  <si>
    <t>DOMINGUEZ GARCIA CINDY KARINA</t>
  </si>
  <si>
    <t>113360995</t>
  </si>
  <si>
    <t>VILLEGAS CASTRO JENNIFER</t>
  </si>
  <si>
    <t>701570220</t>
  </si>
  <si>
    <t>DOMINGUEZ GARCIA JOSE JOAQUIN</t>
  </si>
  <si>
    <t>701420830</t>
  </si>
  <si>
    <t>CHISHOLM CLARK JANELL LORENA</t>
  </si>
  <si>
    <t>701120531</t>
  </si>
  <si>
    <t>ARAYA MEDRANO MAINOR MAURICIO</t>
  </si>
  <si>
    <t>701550067</t>
  </si>
  <si>
    <t>PEREZ GARCIA YESENIA MARGARITA</t>
  </si>
  <si>
    <t>702570318</t>
  </si>
  <si>
    <t>MORALES WEST MARIA ROSA</t>
  </si>
  <si>
    <t>702230622</t>
  </si>
  <si>
    <t>GUTIERREZ DOUGLAS MANUEL EUGENIO</t>
  </si>
  <si>
    <t>305030699</t>
  </si>
  <si>
    <t>SALINAS RUIZ YOSELIN AMANDA</t>
  </si>
  <si>
    <t>702010046</t>
  </si>
  <si>
    <t>BADILLA QUESADA KATHERINE PAOLA</t>
  </si>
  <si>
    <t>103760266</t>
  </si>
  <si>
    <t>SANCHEZ CHAVARRIA LUIS</t>
  </si>
  <si>
    <t>602960058</t>
  </si>
  <si>
    <t>QUESADA MARTINEZ DANY ENRIQUE</t>
  </si>
  <si>
    <t>801160382</t>
  </si>
  <si>
    <t>AMADOR GONZALEZ LUIS ANTONIO</t>
  </si>
  <si>
    <t>701270701</t>
  </si>
  <si>
    <t>CHAVARRIA MOLINA AGUSTIN WILLIAM</t>
  </si>
  <si>
    <t>302470885</t>
  </si>
  <si>
    <t>MOYA BARQUERO HORTENSIA</t>
  </si>
  <si>
    <t>702500199</t>
  </si>
  <si>
    <t>MARTINEZ GALVES NATALIE</t>
  </si>
  <si>
    <t>203380971</t>
  </si>
  <si>
    <t>SEGURA MORERA RAMON LUIS</t>
  </si>
  <si>
    <t>203970193</t>
  </si>
  <si>
    <t>ARGUEDAS CORELLA EVER GERARDO</t>
  </si>
  <si>
    <t>702390550</t>
  </si>
  <si>
    <t>PORRAS RODRIGUEZ JOSE DANIEL</t>
  </si>
  <si>
    <t>702250928</t>
  </si>
  <si>
    <t>SOLANO CALDERON LUIS FERNANDO</t>
  </si>
  <si>
    <t>701520593</t>
  </si>
  <si>
    <t>JIMENEZ GONZALEZ CARLOS JESUS</t>
  </si>
  <si>
    <t>155812090004</t>
  </si>
  <si>
    <t>GERMAN OJEDA VARGAS</t>
  </si>
  <si>
    <t>303540967</t>
  </si>
  <si>
    <t>QUIROS JIMENEZ YORLIM IVANNIA</t>
  </si>
  <si>
    <t>103390322</t>
  </si>
  <si>
    <t>ARAYA JIMENEZ LUZ ARGENTINA</t>
  </si>
  <si>
    <t>502460046</t>
  </si>
  <si>
    <t>LOPEZ BALTODANO DEYANIRA</t>
  </si>
  <si>
    <t>114750711</t>
  </si>
  <si>
    <t>VILLALOBOS ABARCA MARIA FERNANDA</t>
  </si>
  <si>
    <t>205300033</t>
  </si>
  <si>
    <t>ROJAS UMAÑA JHONNY WILBER</t>
  </si>
  <si>
    <t>700920384</t>
  </si>
  <si>
    <t>GUZMAN VILLALOBOS ALICE</t>
  </si>
  <si>
    <t>108360244</t>
  </si>
  <si>
    <t>MOYA UREÑA ANA YANCI</t>
  </si>
  <si>
    <t>702140415</t>
  </si>
  <si>
    <t>VILLARREAL DIAZ DAHIANA SUSAILIN</t>
  </si>
  <si>
    <t>207020925</t>
  </si>
  <si>
    <t>SOLANO BARBOZA OMAR MAURICIO</t>
  </si>
  <si>
    <t>402250866</t>
  </si>
  <si>
    <t>MOREIRA SALAS PAMELA</t>
  </si>
  <si>
    <t>701310600</t>
  </si>
  <si>
    <t>ALVAREZ ALVAREZ HECTOR GERARDO</t>
  </si>
  <si>
    <t>106190946</t>
  </si>
  <si>
    <t>BRIZUELA VARGAS JORGE ENRIQUE</t>
  </si>
  <si>
    <t>701650792</t>
  </si>
  <si>
    <t>ACUÑA CASTRO ELIZABETH</t>
  </si>
  <si>
    <t>132000241222</t>
  </si>
  <si>
    <t>ALVA PERAZA JOGEN SAMIR</t>
  </si>
  <si>
    <t>702080947</t>
  </si>
  <si>
    <t>CASTILLO BRENES HAZEL PRISCILLA</t>
  </si>
  <si>
    <t>115370777</t>
  </si>
  <si>
    <t>GUEVARA PHILLIPS STEPHANIE TAMARA</t>
  </si>
  <si>
    <t>700870130</t>
  </si>
  <si>
    <t>ROJAS NUÑEZ CEIDY MARIA DE LA TRINIDAD</t>
  </si>
  <si>
    <t>702060911</t>
  </si>
  <si>
    <t>PICADO RAMIREZ CINTHYA VIDALIA</t>
  </si>
  <si>
    <t>700480393</t>
  </si>
  <si>
    <t>SOLANO DORMOND EDWIN ANTONIO</t>
  </si>
  <si>
    <t>701950542</t>
  </si>
  <si>
    <t>LOPEZ VEGA MICHAEL LEONEL</t>
  </si>
  <si>
    <t>205230773</t>
  </si>
  <si>
    <t>LOPEZ PONCE MARJORIE</t>
  </si>
  <si>
    <t>116690618</t>
  </si>
  <si>
    <t>LEON MONTOYA JULIO JORDANY</t>
  </si>
  <si>
    <t>107310965</t>
  </si>
  <si>
    <t>SEGURA JIMENEZ MARIA DE LOS ANGELES</t>
  </si>
  <si>
    <t>701940425</t>
  </si>
  <si>
    <t>LEANDRO TORRES PABLO ANDRES</t>
  </si>
  <si>
    <t>103380098</t>
  </si>
  <si>
    <t>JIMENEZ ARGUEDAS ALFREDO</t>
  </si>
  <si>
    <t>700650990</t>
  </si>
  <si>
    <t>CASCANTE CORDERO MERCEDES TALIA DE LOS ANGELES</t>
  </si>
  <si>
    <t>105440703</t>
  </si>
  <si>
    <t>ROMAN HERNANDEZ MARIA AUXILIADORA</t>
  </si>
  <si>
    <t>103360591</t>
  </si>
  <si>
    <t>ALFARO MENESES ROLANDO MARCOS</t>
  </si>
  <si>
    <t>702700543</t>
  </si>
  <si>
    <t>OLIVAS VASQUEZ ALEXA MARIA</t>
  </si>
  <si>
    <t>155801533411</t>
  </si>
  <si>
    <t>ROBLES CASTILLO MARITZA</t>
  </si>
  <si>
    <t>702050249</t>
  </si>
  <si>
    <t>SALAS MOYA KENLLY FABIOLA</t>
  </si>
  <si>
    <t>700940942</t>
  </si>
  <si>
    <t>LEON GONZALEZ MARILU DE LOS ANGELES</t>
  </si>
  <si>
    <t>700950080</t>
  </si>
  <si>
    <t>MADRIGAL SOLIS RAFAEL ANGEL</t>
  </si>
  <si>
    <t>604150480</t>
  </si>
  <si>
    <t>JIMENEZ MARIN IRIS YOSELYN</t>
  </si>
  <si>
    <t>701540109</t>
  </si>
  <si>
    <t>CASTILLO SALAS ANDREY ANTONIO</t>
  </si>
  <si>
    <t>702680355</t>
  </si>
  <si>
    <t>VILLALOBOS VEGA EDEN JOSUE</t>
  </si>
  <si>
    <t>701100419</t>
  </si>
  <si>
    <t>ALVARADO ALVARADO WALTHER ALONSO</t>
  </si>
  <si>
    <t>701800283</t>
  </si>
  <si>
    <t>TORRES MURILLO GERALD JOSUE</t>
  </si>
  <si>
    <t>701940946</t>
  </si>
  <si>
    <t>RIVERA BADILLA EMILCE CRISTINA</t>
  </si>
  <si>
    <t>205160217</t>
  </si>
  <si>
    <t>ATENCIO LINARES FROY YUJAN</t>
  </si>
  <si>
    <t>112390058</t>
  </si>
  <si>
    <t>ZAMORA PORRAS MARIA REBECA</t>
  </si>
  <si>
    <t>114660755</t>
  </si>
  <si>
    <t>NUÑEZ ELIZONDO NAZARIO ANDRES</t>
  </si>
  <si>
    <t>155810837331</t>
  </si>
  <si>
    <t>GARCIA . HAROLD GUILLERMO</t>
  </si>
  <si>
    <t>207080874</t>
  </si>
  <si>
    <t>MATAMOROS CASTRO MELINA</t>
  </si>
  <si>
    <t>102780830</t>
  </si>
  <si>
    <t>SALAZAR BERROCAL ALAMAR</t>
  </si>
  <si>
    <t>702400086</t>
  </si>
  <si>
    <t>SANDOVAL MURILLO GILMAR GERARDO</t>
  </si>
  <si>
    <t>700740093</t>
  </si>
  <si>
    <t>CRUZ CHAVARRIA CARLOS ALBERTO</t>
  </si>
  <si>
    <t>702350667</t>
  </si>
  <si>
    <t>BONILLA UGALDE MARIA EMILIA</t>
  </si>
  <si>
    <t>702400199</t>
  </si>
  <si>
    <t>SOTO MORA JONNATHAN NOE</t>
  </si>
  <si>
    <t>702470476</t>
  </si>
  <si>
    <t>HERRERA ROJAS MONICA DE LOS ANGELES</t>
  </si>
  <si>
    <t>116350401</t>
  </si>
  <si>
    <t>MIRANDA GOMEZ MARIAM VANESSA</t>
  </si>
  <si>
    <t>703180029</t>
  </si>
  <si>
    <t>QUIROS SILVA JOSELINE ESCARLEN</t>
  </si>
  <si>
    <t>701130762</t>
  </si>
  <si>
    <t>BRENES REYES OLGA LUISA</t>
  </si>
  <si>
    <t>603620292</t>
  </si>
  <si>
    <t>PORTUGUEZ CHAVARRIA SIRLENY MARIA</t>
  </si>
  <si>
    <t>702520536</t>
  </si>
  <si>
    <t>PERAZA CORRALES YERLIN TATIANA</t>
  </si>
  <si>
    <t>600530887</t>
  </si>
  <si>
    <t>MORA ARCE JUAN JOSE</t>
  </si>
  <si>
    <t>702010332</t>
  </si>
  <si>
    <t>AGUILAR BONILLA FERNANDO ANTONIO</t>
  </si>
  <si>
    <t>109190121</t>
  </si>
  <si>
    <t>GUTIERREZ SALAZAR YESENIA DE LOS ANGELES</t>
  </si>
  <si>
    <t>701910264</t>
  </si>
  <si>
    <t>BARBOZA CARDENAS LILIANA FABIOLA</t>
  </si>
  <si>
    <t>701960495</t>
  </si>
  <si>
    <t>GONZALEZ RODRIGUEZ VICTORIA</t>
  </si>
  <si>
    <t>701450247</t>
  </si>
  <si>
    <t>SOLANO SOLANO EDWIN GERARDO</t>
  </si>
  <si>
    <t>502850557</t>
  </si>
  <si>
    <t>DIAZ GOMEZ ANA CECILIA</t>
  </si>
  <si>
    <t>204880961</t>
  </si>
  <si>
    <t>DUARTE MUÑOZ OSCAR GUIDO</t>
  </si>
  <si>
    <t>601610088</t>
  </si>
  <si>
    <t>SOLIS LOPEZ ALVARO FRANCISCO DEL CARMEN</t>
  </si>
  <si>
    <t>122200428816</t>
  </si>
  <si>
    <t>DELGADO FLORES MARCO AURELIO</t>
  </si>
  <si>
    <t>702460557</t>
  </si>
  <si>
    <t>VEGA MORA ESTEFANIA</t>
  </si>
  <si>
    <t>701620336</t>
  </si>
  <si>
    <t>GONZALEZ ROJAS ADRIANA PATRICIA</t>
  </si>
  <si>
    <t>702690227</t>
  </si>
  <si>
    <t>LEON VALVERDE ELIETH YARIELA</t>
  </si>
  <si>
    <t>155812040026</t>
  </si>
  <si>
    <t>CASCO MARTINEZ MARTA PATRICIA</t>
  </si>
  <si>
    <t>112550237</t>
  </si>
  <si>
    <t>SALAZAR NARANJO ANA CLARITA</t>
  </si>
  <si>
    <t>600910404</t>
  </si>
  <si>
    <t>CASTILLO MIRANDA GUILLERMO DE JESUS</t>
  </si>
  <si>
    <t>702040835</t>
  </si>
  <si>
    <t>SANCHEZ ALVAREZ WENDORLYN KATIANA</t>
  </si>
  <si>
    <t>702650531</t>
  </si>
  <si>
    <t>GONZALEZ ORTIZ DARLING AURORA</t>
  </si>
  <si>
    <t>702630357</t>
  </si>
  <si>
    <t>HERNANDEZ MENDEZ ANA LIDIETTE</t>
  </si>
  <si>
    <t>107010284</t>
  </si>
  <si>
    <t>PORRAS CARMONA JOSE LUIS</t>
  </si>
  <si>
    <t>701590010</t>
  </si>
  <si>
    <t>CAMACHO ZARATE PAULINA</t>
  </si>
  <si>
    <t>501500279</t>
  </si>
  <si>
    <t>CORTES CALDERON MIGUEL ANGEL</t>
  </si>
  <si>
    <t>701190118</t>
  </si>
  <si>
    <t>CAMPOS GOMEZ INDRA DE LOS ANGELES</t>
  </si>
  <si>
    <t>107170535</t>
  </si>
  <si>
    <t>FERNANDEZ FERNANDEZ RAMON RIGOBERTO DE JESUS</t>
  </si>
  <si>
    <t>702350297</t>
  </si>
  <si>
    <t>CASTRO FALLAS YANQUEILIN MARIA</t>
  </si>
  <si>
    <t>702120072</t>
  </si>
  <si>
    <t>BLACKWOOD GOMEZ YARINA</t>
  </si>
  <si>
    <t>103630293</t>
  </si>
  <si>
    <t>CHINCHILLA ARIAS RAMON AUDELI</t>
  </si>
  <si>
    <t>503680193</t>
  </si>
  <si>
    <t>BRICEÑO CAJINA ZENEIDA MARILETH</t>
  </si>
  <si>
    <t>701770729</t>
  </si>
  <si>
    <t>VALLEJOS GUTIERREZ KINIA YARENIS</t>
  </si>
  <si>
    <t>109550456</t>
  </si>
  <si>
    <t>VARGAS ROJAS LIGIA KARINA</t>
  </si>
  <si>
    <t>701640534</t>
  </si>
  <si>
    <t>ALVARADO AGUERO ISABEL CRISTINA</t>
  </si>
  <si>
    <t>205720516</t>
  </si>
  <si>
    <t>MARTINEZ DIAZ WILBERT INDALECIO</t>
  </si>
  <si>
    <t>701160470</t>
  </si>
  <si>
    <t>PONCE LOPEZ JOSE LUIS</t>
  </si>
  <si>
    <t>702290226</t>
  </si>
  <si>
    <t>LEON UREÑA DANIELA MARIA</t>
  </si>
  <si>
    <t>155813752826</t>
  </si>
  <si>
    <t>YORLENY MARIA GARCIA MACHADO</t>
  </si>
  <si>
    <t>501060645</t>
  </si>
  <si>
    <t>VALLES VALLES JUANA BERTA</t>
  </si>
  <si>
    <t>701370637</t>
  </si>
  <si>
    <t>MATARRITA GARCIA RONALD ALBERTO</t>
  </si>
  <si>
    <t>401900397</t>
  </si>
  <si>
    <t>ARROYO SALGADO EVELYN DE LOS ANGELES</t>
  </si>
  <si>
    <t>104380703</t>
  </si>
  <si>
    <t>MESEN BRENES RODRIGO GERARDO</t>
  </si>
  <si>
    <t>204680194</t>
  </si>
  <si>
    <t>HERNANDEZ MONTERO LEONEL DEL CARMEN</t>
  </si>
  <si>
    <t>701570826</t>
  </si>
  <si>
    <t>RAMIREZ SANDI ANA JESSENIA</t>
  </si>
  <si>
    <t>702290203</t>
  </si>
  <si>
    <t>OROZCO OBANDO EDGAR ANTONIO</t>
  </si>
  <si>
    <t>155817779806</t>
  </si>
  <si>
    <t>GRANADOS ESPINOZA MARIA ELENA</t>
  </si>
  <si>
    <t>602760267</t>
  </si>
  <si>
    <t>CARRILLO SALAZAR RONY</t>
  </si>
  <si>
    <t>205750042</t>
  </si>
  <si>
    <t>RAMIREZ OPORTA ISOLDA ISABEL</t>
  </si>
  <si>
    <t>501700162</t>
  </si>
  <si>
    <t>CARRILLO PEREIRA MARIA SERGIA</t>
  </si>
  <si>
    <t>702250419</t>
  </si>
  <si>
    <t>QUIROS VEGA ERIC ALBERTO</t>
  </si>
  <si>
    <t>502160954</t>
  </si>
  <si>
    <t>PORRAS ROJAS JESUS MARIA</t>
  </si>
  <si>
    <t>501410035</t>
  </si>
  <si>
    <t>DOVER DOVER MARIA BENITA DEL ROSARIO</t>
  </si>
  <si>
    <t>107310641</t>
  </si>
  <si>
    <t>SANCHEZ NAVARRO WILLIAM FRANCISCO</t>
  </si>
  <si>
    <t>104260871</t>
  </si>
  <si>
    <t>SANCHEZ BARRANTES ZULEMA</t>
  </si>
  <si>
    <t>155817479431</t>
  </si>
  <si>
    <t>CERRATO HERNANDEZ JARRIED BANEZA</t>
  </si>
  <si>
    <t>205210506</t>
  </si>
  <si>
    <t>CALDERON CORTES ANNIA LIDIETH</t>
  </si>
  <si>
    <t>701900035</t>
  </si>
  <si>
    <t>VEGA UMAÑA CARLOS LUIS</t>
  </si>
  <si>
    <t>500970661</t>
  </si>
  <si>
    <t>PEREZ CASTRILLO MARIA BONIFACIA FILIPA</t>
  </si>
  <si>
    <t>702070245</t>
  </si>
  <si>
    <t>ABARCA SOLIS KEREN SUSANA</t>
  </si>
  <si>
    <t>702340807</t>
  </si>
  <si>
    <t>JUAREZ JUAREZ DIANA ARACELLY</t>
  </si>
  <si>
    <t>701240856</t>
  </si>
  <si>
    <t>JIMENEZ JUAREZ MARIA DE LOS ANGELES</t>
  </si>
  <si>
    <t>155820985103</t>
  </si>
  <si>
    <t>HERNANDEZ SANDINO NELSON MANUEL</t>
  </si>
  <si>
    <t>155815417232</t>
  </si>
  <si>
    <t>ROA DAVILA JANETH</t>
  </si>
  <si>
    <t>504190556</t>
  </si>
  <si>
    <t>JIMENEZ CAMPOS MEILIN YAMILETH</t>
  </si>
  <si>
    <t>109870962</t>
  </si>
  <si>
    <t>MORA CASTRO GINNELL DE LOS ANGEL</t>
  </si>
  <si>
    <t>502610105</t>
  </si>
  <si>
    <t>PIÑAR SEGURA YOLANDA</t>
  </si>
  <si>
    <t>600540578</t>
  </si>
  <si>
    <t>TREJOS HERRERA DOMINGA SANTA ANA</t>
  </si>
  <si>
    <t>303640507</t>
  </si>
  <si>
    <t>COTO FLORES ADRIANA DE LOS ANGELES</t>
  </si>
  <si>
    <t>155813935516</t>
  </si>
  <si>
    <t>ORTEGA ORTEGA JULIAN</t>
  </si>
  <si>
    <t>207880764</t>
  </si>
  <si>
    <t>ROBLETO PEREZ PAULA  YESENIA</t>
  </si>
  <si>
    <t>102450743</t>
  </si>
  <si>
    <t>VINDAS UMAÑA MIGUEL</t>
  </si>
  <si>
    <t>155817640711</t>
  </si>
  <si>
    <t>LANZA MEDINA MARIA ROSA</t>
  </si>
  <si>
    <t>600880340</t>
  </si>
  <si>
    <t>VEGA FERRETO ENELSO RAFAEL DEL CARMEN</t>
  </si>
  <si>
    <t>502260162</t>
  </si>
  <si>
    <t>ROSALES ENRIQUEZ VICTOR JULIO</t>
  </si>
  <si>
    <t>155806624030</t>
  </si>
  <si>
    <t>BELLO DIAZ CARLOS ALBERTO</t>
  </si>
  <si>
    <t>102970681</t>
  </si>
  <si>
    <t>GUZMAN SALAZAR ROBERTINO</t>
  </si>
  <si>
    <t>702480802</t>
  </si>
  <si>
    <t>CASTRO BADILLA ELIZABETH</t>
  </si>
  <si>
    <t>155832918625</t>
  </si>
  <si>
    <t>RODRIGUEZ MIRANDA ESMERALDA DEL SOCORRO</t>
  </si>
  <si>
    <t>502360395</t>
  </si>
  <si>
    <t>GUTIERREZ ARIAS FAUSTO EDUARDO MARIA</t>
  </si>
  <si>
    <t>110170839</t>
  </si>
  <si>
    <t>BRAVO ORTIZ NURIA MARIA</t>
  </si>
  <si>
    <t>702160513</t>
  </si>
  <si>
    <t>ROJAS BRIONES ADSA GABRIEL</t>
  </si>
  <si>
    <t>701230698</t>
  </si>
  <si>
    <t>ANGULO MONTOYA IRMA IDANIA</t>
  </si>
  <si>
    <t>116080808</t>
  </si>
  <si>
    <t>ROJAS MONGE KEYLOR JOSUE</t>
  </si>
  <si>
    <t>700950827</t>
  </si>
  <si>
    <t>VILLARREAL MURILLO XINIA MARIA</t>
  </si>
  <si>
    <t>901050297</t>
  </si>
  <si>
    <t>SABORIO SOTO JOSE DEL SOCORRO</t>
  </si>
  <si>
    <t>155815547211</t>
  </si>
  <si>
    <t>TOLEDO ESPINOZA CIPRIANA</t>
  </si>
  <si>
    <t>204170224</t>
  </si>
  <si>
    <t>ZAMORA VENEGAS ROLANDO ANTONIO</t>
  </si>
  <si>
    <t>112770921</t>
  </si>
  <si>
    <t>HIDALGO JIMENEZ GERSON KALETH</t>
  </si>
  <si>
    <t>155802678008</t>
  </si>
  <si>
    <t>MARIN DIAZ REYNA ISABEL</t>
  </si>
  <si>
    <t>701950912</t>
  </si>
  <si>
    <t>SOLIS LOPEZ HAZEL MARIA</t>
  </si>
  <si>
    <t>112200711</t>
  </si>
  <si>
    <t>QUESADA MADRIGAL JONATHAN JESUS</t>
  </si>
  <si>
    <t>202911340</t>
  </si>
  <si>
    <t>SALGUERAS JARQUIN ZACARIAS DOMINGO</t>
  </si>
  <si>
    <t>303480907</t>
  </si>
  <si>
    <t>ASTORGA AGUILAR JUAN CARLOS</t>
  </si>
  <si>
    <t>503350915</t>
  </si>
  <si>
    <t>LOPEZ OROZCO LORELY</t>
  </si>
  <si>
    <t>701560377</t>
  </si>
  <si>
    <t>CARRILLO GAMBOA ARLON MAIKEL</t>
  </si>
  <si>
    <t>702220406</t>
  </si>
  <si>
    <t>HERNANDEZ HERNANDEZ AUDY LEONEL</t>
  </si>
  <si>
    <t>503000405</t>
  </si>
  <si>
    <t>CHAVES RUIZ ALEXANDER</t>
  </si>
  <si>
    <t>116370558</t>
  </si>
  <si>
    <t>MORALES VARGAS DIDIER ANTONIO</t>
  </si>
  <si>
    <t>701480096</t>
  </si>
  <si>
    <t>MONTERO GONZALEZ ESMERALDA</t>
  </si>
  <si>
    <t>701380882</t>
  </si>
  <si>
    <t>AZOFEIFA CASTILLO JORGE ARTURO</t>
  </si>
  <si>
    <t>114490036</t>
  </si>
  <si>
    <t>GAMBOA GOMEZ SILVIA</t>
  </si>
  <si>
    <t>702340111</t>
  </si>
  <si>
    <t>CARRANZA CUBILLO DONOVAN</t>
  </si>
  <si>
    <t>701590286</t>
  </si>
  <si>
    <t>PIZARRO CASTILLO ANA GABRIELA</t>
  </si>
  <si>
    <t>201920384</t>
  </si>
  <si>
    <t>QUIROS QUIROS NINFA</t>
  </si>
  <si>
    <t>701460677</t>
  </si>
  <si>
    <t>CHAVARRIA CARRANZA LIGIA ADONAY</t>
  </si>
  <si>
    <t>501780552</t>
  </si>
  <si>
    <t>GARCIA PEREZ MARIA ERAIDA</t>
  </si>
  <si>
    <t>206930429</t>
  </si>
  <si>
    <t>BRENES FERNANDEZ YAZMIN MARIA</t>
  </si>
  <si>
    <t>701560666</t>
  </si>
  <si>
    <t>GARCIA SALAZAR YURI PAMELA</t>
  </si>
  <si>
    <t>702460114</t>
  </si>
  <si>
    <t>PAGUAGA PEREZ YACXIRI</t>
  </si>
  <si>
    <t>702260160</t>
  </si>
  <si>
    <t>CESPEDES CUBILLO NICOLE SABRINA</t>
  </si>
  <si>
    <t>900440075</t>
  </si>
  <si>
    <t>SOTO BARAHONA GERARDO NICOMEDES</t>
  </si>
  <si>
    <t>702680942</t>
  </si>
  <si>
    <t>HERNANDEZ MARCHENA EMANUEL GUILLERMO</t>
  </si>
  <si>
    <t>502510104</t>
  </si>
  <si>
    <t>GOMEZ GOMEZ PEDRO JAVIER</t>
  </si>
  <si>
    <t>701860225</t>
  </si>
  <si>
    <t>AGUERO ALVAREZ YERLIN GUISELLE</t>
  </si>
  <si>
    <t>700360979</t>
  </si>
  <si>
    <t>CUBILLO JIMENEZ RAMIRO CUPERTINO DEL CARMEN</t>
  </si>
  <si>
    <t>502050149</t>
  </si>
  <si>
    <t>MATARRITA ROSALES MARJORIE</t>
  </si>
  <si>
    <t>302640602</t>
  </si>
  <si>
    <t>SOLIS MENDOZA OMAR RENE DE LA TRINIDAD</t>
  </si>
  <si>
    <t>701020656</t>
  </si>
  <si>
    <t>SILES CAMPOS KATTY MARIA</t>
  </si>
  <si>
    <t>702510466</t>
  </si>
  <si>
    <t>CARRANZA SANCHEZ KEYLIN DE LOS ANGELES</t>
  </si>
  <si>
    <t>701170544</t>
  </si>
  <si>
    <t>CARRANZA PEREZ JEISY</t>
  </si>
  <si>
    <t>113110267</t>
  </si>
  <si>
    <t>RETANA QUESADA ADRIANA</t>
  </si>
  <si>
    <t>111570809</t>
  </si>
  <si>
    <t>HERRERA GARCIA YESENIA VANESSA</t>
  </si>
  <si>
    <t>702610824</t>
  </si>
  <si>
    <t>ESPINOZA DIAZ LILEYN</t>
  </si>
  <si>
    <t>502680730</t>
  </si>
  <si>
    <t>GOMEZ NOVA MARJORIE</t>
  </si>
  <si>
    <t>604230442</t>
  </si>
  <si>
    <t>SANCHO CHAVARRIA CARMEN ANDREINA</t>
  </si>
  <si>
    <t>155807193835</t>
  </si>
  <si>
    <t>PEÑA RAMIREZ GENARO ANTONIO</t>
  </si>
  <si>
    <t>202110444</t>
  </si>
  <si>
    <t>SIBAJA OVIEDO ALICIA</t>
  </si>
  <si>
    <t>108250863</t>
  </si>
  <si>
    <t>ARTAVIA ACUÑA MARVIN GERARDO</t>
  </si>
  <si>
    <t>117050895</t>
  </si>
  <si>
    <t>FALLAS FALLAS JELIN MILEI</t>
  </si>
  <si>
    <t>107140396</t>
  </si>
  <si>
    <t>PEREZ PEREZ ELIZABETH DE LOS ANGELES</t>
  </si>
  <si>
    <t>702360568</t>
  </si>
  <si>
    <t>BARRANTES ALFARO ENYI PAMELA</t>
  </si>
  <si>
    <t>701590722</t>
  </si>
  <si>
    <t>BRENES BRENES LINDSAY ARELIS</t>
  </si>
  <si>
    <t>102260528</t>
  </si>
  <si>
    <t>SEGURA CHINCHILLA JOSE ELADIO</t>
  </si>
  <si>
    <t>601490499</t>
  </si>
  <si>
    <t>CHAVARRIA ACUÑA LIDIA ISABEL DE JESUS</t>
  </si>
  <si>
    <t>702880878</t>
  </si>
  <si>
    <t>CASTILLO LEITON YANDRA BRIGITTE</t>
  </si>
  <si>
    <t>702320699</t>
  </si>
  <si>
    <t>MENDOZA CAMACHO CINTHYA LUCIA</t>
  </si>
  <si>
    <t>113670099</t>
  </si>
  <si>
    <t>RIVERA PORRAS KARLA PAMELA</t>
  </si>
  <si>
    <t>701990703</t>
  </si>
  <si>
    <t>ARAYA ALVARADO ANGIE PAOLA</t>
  </si>
  <si>
    <t>702490037</t>
  </si>
  <si>
    <t>QUINTERO GUTIERREZ NEYLIN CRISTINA</t>
  </si>
  <si>
    <t>702170151</t>
  </si>
  <si>
    <t>ALEMAN SANCHEZ LADY IRENE</t>
  </si>
  <si>
    <t>702490363</t>
  </si>
  <si>
    <t>MORA NAVARRO YOSUANY</t>
  </si>
  <si>
    <t>702240710</t>
  </si>
  <si>
    <t>GARCIA MONTOYA IVAN ANTONIO</t>
  </si>
  <si>
    <t>116240666</t>
  </si>
  <si>
    <t>VANEGAS RUIZ MARIANA MARIBEL</t>
  </si>
  <si>
    <t>702830016</t>
  </si>
  <si>
    <t>GARCIA MORA JAZMIN LINNETTE</t>
  </si>
  <si>
    <t>402290288</t>
  </si>
  <si>
    <t>GONZALEZ VILLEGAS ALEJANDRA MARIA</t>
  </si>
  <si>
    <t>103930163</t>
  </si>
  <si>
    <t>MORA MARIN OLGER</t>
  </si>
  <si>
    <t>702570114</t>
  </si>
  <si>
    <t>CARRANZA JIMENEZ JOXAN EDUARDO</t>
  </si>
  <si>
    <t>701550889</t>
  </si>
  <si>
    <t>CRUZ DIAZ SANDRA VANNESA</t>
  </si>
  <si>
    <t>701660626</t>
  </si>
  <si>
    <t>MARIN CHINCHILLA GREIVIN GERARDO</t>
  </si>
  <si>
    <t>603050824</t>
  </si>
  <si>
    <t>ALVAREZ GOMEZ YARITZA JOHANNA</t>
  </si>
  <si>
    <t>701510742</t>
  </si>
  <si>
    <t>SALGUERAS VASQUEZ ALEXANDER</t>
  </si>
  <si>
    <t>203640530</t>
  </si>
  <si>
    <t>CARRANZA CHACON SONIA MARIA FRANCISCA</t>
  </si>
  <si>
    <t>602060195</t>
  </si>
  <si>
    <t>CHACON GONZALEZ ELIZABETH MARIA DE LOS ANGELES</t>
  </si>
  <si>
    <t>701010107</t>
  </si>
  <si>
    <t>QUESADA SOLANO LIGIA ISABEL</t>
  </si>
  <si>
    <t>702370278</t>
  </si>
  <si>
    <t>CHAVARRIA ROSALES KIMBERLI JULIETTE</t>
  </si>
  <si>
    <t>701450540</t>
  </si>
  <si>
    <t>VALLEJOS ZUÑIGA WILLIAM ALBERTO</t>
  </si>
  <si>
    <t>500870112</t>
  </si>
  <si>
    <t>MATARRITA MATARRITA JONAS EFIGENIO</t>
  </si>
  <si>
    <t>702180015</t>
  </si>
  <si>
    <t>ZELEDON PERALTA KIONA STRACY</t>
  </si>
  <si>
    <t>701720380</t>
  </si>
  <si>
    <t>GUEVARA JIMENEZ SUSANA</t>
  </si>
  <si>
    <t>112850096</t>
  </si>
  <si>
    <t>QUESADA SALAS ALEJANDRA MARIA</t>
  </si>
  <si>
    <t>702380750</t>
  </si>
  <si>
    <t>LOPEZ CHACON ANA LORENA</t>
  </si>
  <si>
    <t>202950717</t>
  </si>
  <si>
    <t>CHAVES CHAVARRIA VICTOR EDUARDO</t>
  </si>
  <si>
    <t>303630998</t>
  </si>
  <si>
    <t>CORRALES FERNANDEZ MARLA REBECA</t>
  </si>
  <si>
    <t>401880868</t>
  </si>
  <si>
    <t>MARCHENA RODRIGUEZ HAZEL EUNICE</t>
  </si>
  <si>
    <t>155810047208</t>
  </si>
  <si>
    <t>ARTOLA . ELVIN MANUEL</t>
  </si>
  <si>
    <t>107730828</t>
  </si>
  <si>
    <t>GAMBOA AGUILAR GISELLE ESTRELLA</t>
  </si>
  <si>
    <t>700510576</t>
  </si>
  <si>
    <t>GUERRERO SANCHO ALICE MAGDALENA</t>
  </si>
  <si>
    <t>701400389</t>
  </si>
  <si>
    <t>ZAMORA JIMENEZ DAVID</t>
  </si>
  <si>
    <t>702320773</t>
  </si>
  <si>
    <t>RODRIGUEZ DELGADO MARBELY SUSANA</t>
  </si>
  <si>
    <t>700650302</t>
  </si>
  <si>
    <t>SOLANO JIMENEZ MARIA DE LOS ANGELES</t>
  </si>
  <si>
    <t>155812981419</t>
  </si>
  <si>
    <t>SMITH URBINA DANELIA IVETTE</t>
  </si>
  <si>
    <t>111180716</t>
  </si>
  <si>
    <t>GONZALEZ ARANA CRISTINA</t>
  </si>
  <si>
    <t>203220373</t>
  </si>
  <si>
    <t>VEGA NUÑEZ CARLOS ENRIQUE</t>
  </si>
  <si>
    <t>602170433</t>
  </si>
  <si>
    <t>NUÑEZ UMAÑA ANA ISABEL</t>
  </si>
  <si>
    <t>701320452</t>
  </si>
  <si>
    <t>ZUÑIGA ZUÑIGA JENNY</t>
  </si>
  <si>
    <t>702110663</t>
  </si>
  <si>
    <t>PEREZ JIMENEZ CHARLOT ESTEFANY</t>
  </si>
  <si>
    <t>800610546</t>
  </si>
  <si>
    <t>RIVAS RODRIGUEZ MIGUEL</t>
  </si>
  <si>
    <t>201890201</t>
  </si>
  <si>
    <t>CARRANZA RETANA JOSE FINESES</t>
  </si>
  <si>
    <t>900240656</t>
  </si>
  <si>
    <t>UMAÑA MORA JUAN JOSE</t>
  </si>
  <si>
    <t>500660680</t>
  </si>
  <si>
    <t>CANO VILLAGRA JOSE ORLANDO</t>
  </si>
  <si>
    <t>603410650</t>
  </si>
  <si>
    <t>JIMENEZ PARRA WALNER DE LOS ANGELES</t>
  </si>
  <si>
    <t>701920947</t>
  </si>
  <si>
    <t>BADILLA PIEDRA MARVIN ALBERTO</t>
  </si>
  <si>
    <t>116080057</t>
  </si>
  <si>
    <t>CAMPOS BARRANTES EMILY ANGERITH</t>
  </si>
  <si>
    <t>702580789</t>
  </si>
  <si>
    <t>CAMARENO PEREZ MERIDA GRACIELA</t>
  </si>
  <si>
    <t>701520260</t>
  </si>
  <si>
    <t>GAMBOA BARQUERO EMILIETTE</t>
  </si>
  <si>
    <t>701570805</t>
  </si>
  <si>
    <t>NAVARRO CORDOBA MILADY</t>
  </si>
  <si>
    <t>115320697</t>
  </si>
  <si>
    <t>QUIROS AGUERO YARIELA DE LOS ANGELES</t>
  </si>
  <si>
    <t>700500100</t>
  </si>
  <si>
    <t>CAMACHO AGUILAR CARLOS ALBERTO DEL SOCORRO</t>
  </si>
  <si>
    <t>108930562</t>
  </si>
  <si>
    <t>SOLANO SOLANO GLORIANA DEL CARMEN</t>
  </si>
  <si>
    <t>702220080</t>
  </si>
  <si>
    <t>ALLEN BROOKS BAYRON BRANDON</t>
  </si>
  <si>
    <t>602520480</t>
  </si>
  <si>
    <t>MORALES ALVARADO RONALD ELIECER</t>
  </si>
  <si>
    <t>702260858</t>
  </si>
  <si>
    <t>RIVERA ALVARADO KEMBLY YULIANA</t>
  </si>
  <si>
    <t>114850150</t>
  </si>
  <si>
    <t>ARRIETA SALAZAR YAMILETH SUSANA</t>
  </si>
  <si>
    <t>113870466</t>
  </si>
  <si>
    <t>PEREZ BERROCAL VILMA</t>
  </si>
  <si>
    <t>601630676</t>
  </si>
  <si>
    <t>ESPINOZA MONTES JOSE MANUEL</t>
  </si>
  <si>
    <t>702290050</t>
  </si>
  <si>
    <t>PORRAS ARIAS GERALD ESTIVEN</t>
  </si>
  <si>
    <t>604220366</t>
  </si>
  <si>
    <t>VALLEJOS ROJAS ARLYN ANDREA</t>
  </si>
  <si>
    <t>701910074</t>
  </si>
  <si>
    <t>GOMEZ SANABRIA CINDY VANNESA</t>
  </si>
  <si>
    <t>114670660</t>
  </si>
  <si>
    <t>QUIROS SOLANO KENNETH STEFEN</t>
  </si>
  <si>
    <t>701550303</t>
  </si>
  <si>
    <t>FERNANDEZ LOPEZ ELISEO AMALET</t>
  </si>
  <si>
    <t>303310851</t>
  </si>
  <si>
    <t>QUESADA FONSECA KATTIA GABRIELA</t>
  </si>
  <si>
    <t>301891397</t>
  </si>
  <si>
    <t>NAJERA MOLINA ISIDRO ANTONIO</t>
  </si>
  <si>
    <t>207750221</t>
  </si>
  <si>
    <t>BONILLA GARCIA JEAN CARLOS</t>
  </si>
  <si>
    <t>702130669</t>
  </si>
  <si>
    <t>VILLALOBOS CHAVARRIA BERNY RAFAEL</t>
  </si>
  <si>
    <t>701310479</t>
  </si>
  <si>
    <t>MORA DUARTE JOHANNA ADRIANA</t>
  </si>
  <si>
    <t>602960259</t>
  </si>
  <si>
    <t>OBANDO TORRES MARIA ROXANA</t>
  </si>
  <si>
    <t>155813542311</t>
  </si>
  <si>
    <t>JALINA ZAMORA GRETHEL</t>
  </si>
  <si>
    <t>302380578</t>
  </si>
  <si>
    <t>ARAYA SOJO ISMAEL DEL SOCORRO</t>
  </si>
  <si>
    <t>302760850</t>
  </si>
  <si>
    <t>TALAVERA AGUERO VICTOR MANUEL</t>
  </si>
  <si>
    <t>701060158</t>
  </si>
  <si>
    <t>CAMACHO GUTIERREZ YANETH MERANIA</t>
  </si>
  <si>
    <t>302990266</t>
  </si>
  <si>
    <t>PEREZ DIAZ DIONISIA MILENA</t>
  </si>
  <si>
    <t>155826026815</t>
  </si>
  <si>
    <t>RIZO GARCIA DAYANA DEL CARMEN</t>
  </si>
  <si>
    <t>701570310</t>
  </si>
  <si>
    <t>CASTRO CALDERON NOILY PATRICIA</t>
  </si>
  <si>
    <t>700800095</t>
  </si>
  <si>
    <t>CHAMORRO DIAZ ALFONSO BAYARDO</t>
  </si>
  <si>
    <t>304020191</t>
  </si>
  <si>
    <t>BARBOZA CEDEÑO EDWIN JESUS</t>
  </si>
  <si>
    <t>111630023</t>
  </si>
  <si>
    <t>CAMPOS SEGURA JOSE RODOLFO</t>
  </si>
  <si>
    <t>701470782</t>
  </si>
  <si>
    <t>ARDON ARAYA LUPE DE LOS ANGELES</t>
  </si>
  <si>
    <t>302570247</t>
  </si>
  <si>
    <t>BADILLA CASTILLO NIDIA ISABEL</t>
  </si>
  <si>
    <t>600971018</t>
  </si>
  <si>
    <t>MORALES OSES CARLOS MARCOS</t>
  </si>
  <si>
    <t>702220600</t>
  </si>
  <si>
    <t>FRANCIS CASASOLA ROY ANTHONY</t>
  </si>
  <si>
    <t>501330535</t>
  </si>
  <si>
    <t>VILLAFUERTE VILLAFUERTE CARMEN ELIAS ABAT</t>
  </si>
  <si>
    <t>801040672</t>
  </si>
  <si>
    <t>ABELLA JARQUIN ADA DINORAH</t>
  </si>
  <si>
    <t>116170772</t>
  </si>
  <si>
    <t>ARIAS ALANIS YESENIA MARIA</t>
  </si>
  <si>
    <t>602570801</t>
  </si>
  <si>
    <t>QUIROS GOMEZ MARISOL</t>
  </si>
  <si>
    <t>701910549</t>
  </si>
  <si>
    <t>GUERRERO OTOYA KATHERINE PAOLA</t>
  </si>
  <si>
    <t>503760412</t>
  </si>
  <si>
    <t>HERNANDEZ BALTODANO CARLOS JOSUE</t>
  </si>
  <si>
    <t>303930672</t>
  </si>
  <si>
    <t>RAMIREZ GORDON ANTHONY GERARDO</t>
  </si>
  <si>
    <t>305090541</t>
  </si>
  <si>
    <t>ARAYA ARAYA MARCELA</t>
  </si>
  <si>
    <t>401850435</t>
  </si>
  <si>
    <t>RUIZ PONCE JUAN PABLO</t>
  </si>
  <si>
    <t>702470247</t>
  </si>
  <si>
    <t>CENTENO CHAVARRIA OMAR JOSUE</t>
  </si>
  <si>
    <t>115690556</t>
  </si>
  <si>
    <t>ZUÑIGA JIMENEZ SILVIA ELENA</t>
  </si>
  <si>
    <t>500940434</t>
  </si>
  <si>
    <t>BALTODANO BALTODANO JOSE ROSENDO</t>
  </si>
  <si>
    <t>701350478</t>
  </si>
  <si>
    <t>RIVERA CHACON ESTER GISELLE</t>
  </si>
  <si>
    <t>701180076</t>
  </si>
  <si>
    <t>TRACY PARKINSON BELINDA JOHANNA</t>
  </si>
  <si>
    <t>502400678</t>
  </si>
  <si>
    <t>TORRES CARAVACA MINOR JOSE</t>
  </si>
  <si>
    <t>303200558</t>
  </si>
  <si>
    <t>CHACON HERNANDEZ MARCELA JEANNETTE</t>
  </si>
  <si>
    <t>702260789</t>
  </si>
  <si>
    <t>GONZALEZ JIMENEZ JENIFFER CAROLINA</t>
  </si>
  <si>
    <t>702240086</t>
  </si>
  <si>
    <t>SANCHEZ GARCIA CAROLINA DE LOS ANGELES</t>
  </si>
  <si>
    <t>204710892</t>
  </si>
  <si>
    <t>NAVAS PEREZ NATIVIDAD RAMON</t>
  </si>
  <si>
    <t>155810291231</t>
  </si>
  <si>
    <t>VALLE LIRA JOSE</t>
  </si>
  <si>
    <t>304520306</t>
  </si>
  <si>
    <t>ORTIZ ZAPATA GRETTEL AURORA</t>
  </si>
  <si>
    <t>105420625</t>
  </si>
  <si>
    <t>SANDI DELGADO MARIA FELICIA</t>
  </si>
  <si>
    <t>701000911</t>
  </si>
  <si>
    <t>RAMIREZ ROJAS JORGE LUIS</t>
  </si>
  <si>
    <t>155815886527</t>
  </si>
  <si>
    <t>BARAHONA RUIZ INES INOCENTE</t>
  </si>
  <si>
    <t>701440195</t>
  </si>
  <si>
    <t>SANCHEZ CHINCHILLA ERIBERTO</t>
  </si>
  <si>
    <t>155813037529</t>
  </si>
  <si>
    <t>URBINA MORALES WILMER ANTONIO</t>
  </si>
  <si>
    <t>701490834</t>
  </si>
  <si>
    <t>MIRANDA PORRAS CINTHYA REBECA</t>
  </si>
  <si>
    <t>202920460</t>
  </si>
  <si>
    <t>UBAU ESPINOZA MAURA MARIA</t>
  </si>
  <si>
    <t>304280291</t>
  </si>
  <si>
    <t>GARCIA SOJO ARLLERI</t>
  </si>
  <si>
    <t>304810051</t>
  </si>
  <si>
    <t>GONZALEZ MIRANDA ETHEL BEATRIZ</t>
  </si>
  <si>
    <t>603030245</t>
  </si>
  <si>
    <t>MADRIGAL BRENES JENNY LETICIA</t>
  </si>
  <si>
    <t>603340811</t>
  </si>
  <si>
    <t>JIMENEZ CHAVES GUSTAVO ALBERTO</t>
  </si>
  <si>
    <t>114340947</t>
  </si>
  <si>
    <t>MADRIZ ROJAS JUNIOR FRANCISCO</t>
  </si>
  <si>
    <t>702540019</t>
  </si>
  <si>
    <t>GREEN BLANCO TRACY SHAKIRA</t>
  </si>
  <si>
    <t>702620773</t>
  </si>
  <si>
    <t>ASTORGA ALVARADO SHIRLEY TATIANA</t>
  </si>
  <si>
    <t>702480624</t>
  </si>
  <si>
    <t>HERNANDEZ ROJAS DEIBIS JOSUE</t>
  </si>
  <si>
    <t>113290820</t>
  </si>
  <si>
    <t>ALPIZAR RIVERA VIRGINIA ELENA</t>
  </si>
  <si>
    <t>205360261</t>
  </si>
  <si>
    <t>CERDAS ARGUETA MERCEDES YALILA</t>
  </si>
  <si>
    <t>801250395</t>
  </si>
  <si>
    <t>FERRUFINO MENA FLORA DEL SOCORRO</t>
  </si>
  <si>
    <t>205880191</t>
  </si>
  <si>
    <t>QUESADA MUÑOZ MARIANELA</t>
  </si>
  <si>
    <t>104240256</t>
  </si>
  <si>
    <t>MORA SALAZAR FERNANDO</t>
  </si>
  <si>
    <t>701810705</t>
  </si>
  <si>
    <t>JIMENEZ VILLALOBOS ERICKA DAYANA</t>
  </si>
  <si>
    <t>702580472</t>
  </si>
  <si>
    <t>MELENDEZ MIRANDA MARVIN JAFET</t>
  </si>
  <si>
    <t>104600982</t>
  </si>
  <si>
    <t>MASON CRAWFORD SANDRA</t>
  </si>
  <si>
    <t>701980927</t>
  </si>
  <si>
    <t>BARRANTES ESCOE GAUDY KARINA</t>
  </si>
  <si>
    <t>104031111</t>
  </si>
  <si>
    <t>RODRIGUEZ SOTO GONZALO GERARDO</t>
  </si>
  <si>
    <t>702060440</t>
  </si>
  <si>
    <t>MORA MIRANDA KIRA</t>
  </si>
  <si>
    <t>302630333</t>
  </si>
  <si>
    <t>ELIZONDO ROJAS LUIS ALFONSO</t>
  </si>
  <si>
    <t>502590017</t>
  </si>
  <si>
    <t>GONZALEZ RODRIGUEZ MARIA DE LOS ANGELES</t>
  </si>
  <si>
    <t>112900003</t>
  </si>
  <si>
    <t>AGUERO AGUILAR MATILDE</t>
  </si>
  <si>
    <t>303400618</t>
  </si>
  <si>
    <t>MONTOYA MATA MARIA DEL ROCIO</t>
  </si>
  <si>
    <t>109760928</t>
  </si>
  <si>
    <t>JIMENEZ GRANADOS RUNIA ELENA</t>
  </si>
  <si>
    <t>701510107</t>
  </si>
  <si>
    <t>DELGADO FERNANDEZ WARNER VINICIO</t>
  </si>
  <si>
    <t>303130900</t>
  </si>
  <si>
    <t>OBANDO PEREZ MACLOVIA ISABEL</t>
  </si>
  <si>
    <t>702390124</t>
  </si>
  <si>
    <t>SOLANO ARAYA KATHERINE ELENA</t>
  </si>
  <si>
    <t>700870994</t>
  </si>
  <si>
    <t>ASTORGA RODRIGUEZ LEONIDAS</t>
  </si>
  <si>
    <t>701640780</t>
  </si>
  <si>
    <t>MITCHELL CRUZ YOSSELYN TASHIRA</t>
  </si>
  <si>
    <t>702000540</t>
  </si>
  <si>
    <t>VARGAS VENEGAS YACDIRIS LIZETH</t>
  </si>
  <si>
    <t>106550019</t>
  </si>
  <si>
    <t>VILLANUEVA REYES MARIA EDITH</t>
  </si>
  <si>
    <t>600550233</t>
  </si>
  <si>
    <t>SIBAR NAJERA DOLORES</t>
  </si>
  <si>
    <t>701750769</t>
  </si>
  <si>
    <t>METCHORE VILLANUEVA KATHERINE IVETTE</t>
  </si>
  <si>
    <t>600840419</t>
  </si>
  <si>
    <t>UVA VILLANUEVA EMILIANO</t>
  </si>
  <si>
    <t>402260220</t>
  </si>
  <si>
    <t>MENA MARTINEZ HELEN ADRIANA</t>
  </si>
  <si>
    <t>702190626</t>
  </si>
  <si>
    <t>SALAZAR GARCIA USIRIAS</t>
  </si>
  <si>
    <t>702240344</t>
  </si>
  <si>
    <t>UVA FERNANDEZ CINDI ROCIO</t>
  </si>
  <si>
    <t>702040511</t>
  </si>
  <si>
    <t>UVA FERNANDEZ EZEQUIEL</t>
  </si>
  <si>
    <t>600910819</t>
  </si>
  <si>
    <t>ROJAS MORALES MARIA VICTORIA</t>
  </si>
  <si>
    <t>702670384</t>
  </si>
  <si>
    <t>VILLANUEVA FERNANDEZ LYNDA JOSETTE</t>
  </si>
  <si>
    <t>701450061</t>
  </si>
  <si>
    <t>BELLO VELASQUEZ ROSANGELA</t>
  </si>
  <si>
    <t>801220403</t>
  </si>
  <si>
    <t>VANEGAS ROSALES MARIA ESTER</t>
  </si>
  <si>
    <t>801050986</t>
  </si>
  <si>
    <t>CORTEZ FLORES MARIA CRISTINA</t>
  </si>
  <si>
    <t>701540892</t>
  </si>
  <si>
    <t>GONZALEZ PEREZ MARIANELA DE LOS ANGELES</t>
  </si>
  <si>
    <t>205680754</t>
  </si>
  <si>
    <t>GONZALEZ PEREZ MELEIDY DE LOS ANGELES</t>
  </si>
  <si>
    <t>155819118430</t>
  </si>
  <si>
    <t>PEREZ MIRNA LISSETTE</t>
  </si>
  <si>
    <t>800780958</t>
  </si>
  <si>
    <t>CORDOBA CORDOBA FELIX GUSTAVO</t>
  </si>
  <si>
    <t>702140953</t>
  </si>
  <si>
    <t>DURAN VINDAS IDANIA MARIA</t>
  </si>
  <si>
    <t>701970150</t>
  </si>
  <si>
    <t>ARTIAGA OBANDO YARENY DAYANA</t>
  </si>
  <si>
    <t>503800130</t>
  </si>
  <si>
    <t>PONCE VANEGAS JENNIFFER DE JESUS</t>
  </si>
  <si>
    <t>114900115</t>
  </si>
  <si>
    <t>GONZALEZ MC CARTHY GABRIELA ROCIO</t>
  </si>
  <si>
    <t>701010312</t>
  </si>
  <si>
    <t>URBINA ARAYA OSCAR ANTONIO</t>
  </si>
  <si>
    <t>701510626</t>
  </si>
  <si>
    <t>ORTEGA GOMEZ MARIBEL DE LOS ANGELES</t>
  </si>
  <si>
    <t>702640877</t>
  </si>
  <si>
    <t>DOMINGUEZ PALMA SARA ESMERALDA</t>
  </si>
  <si>
    <t>116440961</t>
  </si>
  <si>
    <t>GONZALEZ VALVERDE SIANNY</t>
  </si>
  <si>
    <t>702190425</t>
  </si>
  <si>
    <t>DIAZ DUARTE IRINA PRISCILLA</t>
  </si>
  <si>
    <t>901300414</t>
  </si>
  <si>
    <t>HUDSON VILLARREAL KENNI GIORDANI</t>
  </si>
  <si>
    <t>400980480</t>
  </si>
  <si>
    <t>ESPINOZA GUEVARA HUGO DANIEL</t>
  </si>
  <si>
    <t>801050709</t>
  </si>
  <si>
    <t>VARGAS VARGAS DEYSI</t>
  </si>
  <si>
    <t>701800594</t>
  </si>
  <si>
    <t>GONZALEZ PEREZ IRENE DE LOS ANGELES</t>
  </si>
  <si>
    <t>702660924</t>
  </si>
  <si>
    <t>GONZALEZ PEREZ INGRID DE LOS ANGELES</t>
  </si>
  <si>
    <t>702150729</t>
  </si>
  <si>
    <t>SANCHEZ MORA MILEIDE MARIA</t>
  </si>
  <si>
    <t>701980909</t>
  </si>
  <si>
    <t>LOPEZ VEGA OLGA MARIA</t>
  </si>
  <si>
    <t>159100290931</t>
  </si>
  <si>
    <t>BIRCH WRIGHT BERTA CECILIA</t>
  </si>
  <si>
    <t>800460470</t>
  </si>
  <si>
    <t>VANEGAS ALVAREZ ANA JULIA</t>
  </si>
  <si>
    <t>603130852</t>
  </si>
  <si>
    <t>PEREZ BRENES MARIA LOS ANGELES</t>
  </si>
  <si>
    <t>701680816</t>
  </si>
  <si>
    <t>BROOKS AMADOR DAYANA LUCRECIA</t>
  </si>
  <si>
    <t>701620825</t>
  </si>
  <si>
    <t>LEWIS GORDON SHANTALA YANITCSIA</t>
  </si>
  <si>
    <t>109410522</t>
  </si>
  <si>
    <t>FONSECA VARGAS PABLO FERNANDO</t>
  </si>
  <si>
    <t>701920299</t>
  </si>
  <si>
    <t>PIZARRO MEDRANO SINDY VIVIANA</t>
  </si>
  <si>
    <t>116300575</t>
  </si>
  <si>
    <t>PORRAS VASQUEZ ADA STHEFANIE</t>
  </si>
  <si>
    <t>701500558</t>
  </si>
  <si>
    <t>ALVAREZ ROSALES JEISEL LINNETH</t>
  </si>
  <si>
    <t>701940238</t>
  </si>
  <si>
    <t>QUIROS VALENCIA MARGARITA</t>
  </si>
  <si>
    <t>702280874</t>
  </si>
  <si>
    <t>MORALES MORALES JEILYN VANESSA</t>
  </si>
  <si>
    <t>702400310</t>
  </si>
  <si>
    <t>MORA SANABRIA KARLA LIZBETH</t>
  </si>
  <si>
    <t>701730181</t>
  </si>
  <si>
    <t>MARTINEZ RIVAS NELSON OSVALDO</t>
  </si>
  <si>
    <t>702480297</t>
  </si>
  <si>
    <t>GARCIA GARCIA ZYUGANOV DEVITT</t>
  </si>
  <si>
    <t>702990038</t>
  </si>
  <si>
    <t>LOPEZ CALDERON XINIA</t>
  </si>
  <si>
    <t>502670151</t>
  </si>
  <si>
    <t>GUEVARA ORTIZ ELENA TERESA</t>
  </si>
  <si>
    <t>701940744</t>
  </si>
  <si>
    <t>PEREZ VILLAGRA EZEQUIEL</t>
  </si>
  <si>
    <t>501730398</t>
  </si>
  <si>
    <t>VALENCIA JUAREZ MARIA MARGARITA</t>
  </si>
  <si>
    <t>503160087</t>
  </si>
  <si>
    <t>CASANOVA CASANOVA MAYELA</t>
  </si>
  <si>
    <t>155813173507</t>
  </si>
  <si>
    <t>MEDINA FLORES RICARDO</t>
  </si>
  <si>
    <t>701750078</t>
  </si>
  <si>
    <t>CASANOVA CASANOVA NELSON GABRIEL</t>
  </si>
  <si>
    <t>702830913</t>
  </si>
  <si>
    <t>ENRIQUEZ MENDOZA JOSE ANDRES</t>
  </si>
  <si>
    <t>800710788</t>
  </si>
  <si>
    <t>MUNGUIA MUNGUIA ROSARIO</t>
  </si>
  <si>
    <t>702080523</t>
  </si>
  <si>
    <t>JUAREZ CHINCHILLA IVAN ANDRES</t>
  </si>
  <si>
    <t>501340660</t>
  </si>
  <si>
    <t>MAYORGA VILLARREAL EMILIA</t>
  </si>
  <si>
    <t>701080431</t>
  </si>
  <si>
    <t>CONDEGA HERNANDEZ MIGUEL</t>
  </si>
  <si>
    <t>702380430</t>
  </si>
  <si>
    <t>MORALES FUENTES KATERI</t>
  </si>
  <si>
    <t>206370358</t>
  </si>
  <si>
    <t>SEGURA QUESADA YANICIA PATRICIA</t>
  </si>
  <si>
    <t>116860916</t>
  </si>
  <si>
    <t>CARVAJAL PADILLA MARIA CELESTE</t>
  </si>
  <si>
    <t>205670036</t>
  </si>
  <si>
    <t>SEGURA QUESADA KEMBLY DAYANA</t>
  </si>
  <si>
    <t>701660489</t>
  </si>
  <si>
    <t>MACOTELO GONZALEZ CINDY PATRICIA</t>
  </si>
  <si>
    <t>702410593</t>
  </si>
  <si>
    <t>TORRES BLANDON NOEL GUSTAVO</t>
  </si>
  <si>
    <t>115030979</t>
  </si>
  <si>
    <t>JIMENEZ PEREZ ESTEPHANY</t>
  </si>
  <si>
    <t>110660149</t>
  </si>
  <si>
    <t>CARRILLO QUIROS LINS</t>
  </si>
  <si>
    <t>702060737</t>
  </si>
  <si>
    <t>GUZMAN PRENDAS GISELLE LIDEY</t>
  </si>
  <si>
    <t>503890144</t>
  </si>
  <si>
    <t>COLLADO ROMERO ROXANA</t>
  </si>
  <si>
    <t>155816832011</t>
  </si>
  <si>
    <t>PAVON SOSA RAQUEL</t>
  </si>
  <si>
    <t>155816261619</t>
  </si>
  <si>
    <t>VILLAGRA MARTA</t>
  </si>
  <si>
    <t>603220665</t>
  </si>
  <si>
    <t>TORRES SANCHEZ GEILYN</t>
  </si>
  <si>
    <t>114020631</t>
  </si>
  <si>
    <t>WATSON BOGANTES MARIA FERNANDA</t>
  </si>
  <si>
    <t>602140324</t>
  </si>
  <si>
    <t>CHAVARRIA RODRIGUEZ MARIA CLARISA DE JESUS</t>
  </si>
  <si>
    <t>702310914</t>
  </si>
  <si>
    <t>CENTENO HERRERA KATHERINE CAROLINA</t>
  </si>
  <si>
    <t>503270158</t>
  </si>
  <si>
    <t>CHEVEZ MORA REINALDO ALFONSO</t>
  </si>
  <si>
    <t>302250600</t>
  </si>
  <si>
    <t>BONILLA QUESADA LUIS</t>
  </si>
  <si>
    <t>502490957</t>
  </si>
  <si>
    <t>FONSECA GUTIERREZ ROLANDO ANTONIO</t>
  </si>
  <si>
    <t>701080207</t>
  </si>
  <si>
    <t>CABRERA PEÑA LUCIA LIDIETH</t>
  </si>
  <si>
    <t>155819650218</t>
  </si>
  <si>
    <t>GONZALEZ LOPEZ MARVIN JOSE</t>
  </si>
  <si>
    <t>701960851</t>
  </si>
  <si>
    <t>BLANDON TORRES CINTHIA CAROLINA</t>
  </si>
  <si>
    <t>603560884</t>
  </si>
  <si>
    <t>NAVARRO SERRANO GRACE CECILIA</t>
  </si>
  <si>
    <t>702330007</t>
  </si>
  <si>
    <t>GAMBOA GOMEZ KARINA</t>
  </si>
  <si>
    <t>700760786</t>
  </si>
  <si>
    <t>CRUZ PEREIRA MARISEL PATRICIA</t>
  </si>
  <si>
    <t>155819051107</t>
  </si>
  <si>
    <t>TINOCO REYES ESPERANZA</t>
  </si>
  <si>
    <t>701250555</t>
  </si>
  <si>
    <t>PEREIRA MARTINEZ FELIX EDUARDO</t>
  </si>
  <si>
    <t>204630956</t>
  </si>
  <si>
    <t>OSES ALVAREZ MARLEN DEL SOCORRO</t>
  </si>
  <si>
    <t>701740930</t>
  </si>
  <si>
    <t>CRUZ CRUZ ANYI TATIANA</t>
  </si>
  <si>
    <t>700470761</t>
  </si>
  <si>
    <t>QUESADA VALERIN MARIA CECILIA DE LA TRINIDAD</t>
  </si>
  <si>
    <t>503620977</t>
  </si>
  <si>
    <t>CHAVES ABURTO JUAN FRANCISCO</t>
  </si>
  <si>
    <t>155832286702</t>
  </si>
  <si>
    <t>OSEGUEDA RUIZ KENIS MARISEL</t>
  </si>
  <si>
    <t>155815587507</t>
  </si>
  <si>
    <t>REYES GUTIERREZ REYNA</t>
  </si>
  <si>
    <t>110840100</t>
  </si>
  <si>
    <t>JIMENEZ MUÑOZ JORGE DEL CARMEN</t>
  </si>
  <si>
    <t>700970027</t>
  </si>
  <si>
    <t>LEON QUINTERO ABRAHAM</t>
  </si>
  <si>
    <t>501750143</t>
  </si>
  <si>
    <t>ZAMORA GUIDO JOVEL GERARDO</t>
  </si>
  <si>
    <t>303980254</t>
  </si>
  <si>
    <t>MONTENEGRO NAJERA KATHERINE VIVIANA</t>
  </si>
  <si>
    <t>501890678</t>
  </si>
  <si>
    <t>CORTES OBANDO ANGELA DE JESUS</t>
  </si>
  <si>
    <t>702530576</t>
  </si>
  <si>
    <t>MACRE VARGAS ELOISA</t>
  </si>
  <si>
    <t>702420941</t>
  </si>
  <si>
    <t>SERRANO GONZALEZ KENNETH ALBERTO</t>
  </si>
  <si>
    <t>701920781</t>
  </si>
  <si>
    <t>ZAMORA LINTON MAYRA VIRGINIA</t>
  </si>
  <si>
    <t>304780222</t>
  </si>
  <si>
    <t>MORALES FLORES KATHERIN VANESSA</t>
  </si>
  <si>
    <t>155818255301</t>
  </si>
  <si>
    <t>RIVAS BRIONES MARTHA</t>
  </si>
  <si>
    <t>701780780</t>
  </si>
  <si>
    <t>BRENES JIMENEZ EVELYN</t>
  </si>
  <si>
    <t>501680800</t>
  </si>
  <si>
    <t>RODRIGUEZ CASTRO GERARDO ARTURO DE JESUS</t>
  </si>
  <si>
    <t>700750597</t>
  </si>
  <si>
    <t>ZUÑIGA CHACON ALICE MARLENE DE LOS ANGELES</t>
  </si>
  <si>
    <t>108190314</t>
  </si>
  <si>
    <t>TORRES HERNANDEZ RANDALL RICARDO</t>
  </si>
  <si>
    <t>702450451</t>
  </si>
  <si>
    <t>FUENTES CERVANTES ANDRES</t>
  </si>
  <si>
    <t>701980735</t>
  </si>
  <si>
    <t>GRAJAL QUIROS SANDRA MILENA</t>
  </si>
  <si>
    <t>701820593</t>
  </si>
  <si>
    <t>GRAJAL QUIROS DAMARIS DE LOS ANGELES</t>
  </si>
  <si>
    <t>155825900614</t>
  </si>
  <si>
    <t>ORTEGA MIRANDA ERIBERTO MARIA</t>
  </si>
  <si>
    <t>702210022</t>
  </si>
  <si>
    <t>STRATTMAN UGALDE KIMBERLI</t>
  </si>
  <si>
    <t>118360796</t>
  </si>
  <si>
    <t>VARGAS LOPEZ KIMBERLY SUSANA</t>
  </si>
  <si>
    <t>700550370</t>
  </si>
  <si>
    <t>VARGAS GOMEZ VICTOR MANUEL</t>
  </si>
  <si>
    <t>702560580</t>
  </si>
  <si>
    <t>STRATTMAN UGALDE JOHANSEN JAVIER</t>
  </si>
  <si>
    <t>107500503</t>
  </si>
  <si>
    <t>SALAZAR DELGADO MAURICIO</t>
  </si>
  <si>
    <t>115240721</t>
  </si>
  <si>
    <t>LANGE CORDERO HAZEL KARINA</t>
  </si>
  <si>
    <t>702010803</t>
  </si>
  <si>
    <t>ROSALES VARGAS HELLEN VANNESA</t>
  </si>
  <si>
    <t>604420128</t>
  </si>
  <si>
    <t>PRADO CHAVES MELISSA DE LOS ANGELES</t>
  </si>
  <si>
    <t>702640605</t>
  </si>
  <si>
    <t>CALVO MORA LEINSTER MAURICIO</t>
  </si>
  <si>
    <t>501860449</t>
  </si>
  <si>
    <t>MATARRITA MORENO ANA ELSIE</t>
  </si>
  <si>
    <t>700760353</t>
  </si>
  <si>
    <t>VEGA PALMA ANA LORENA</t>
  </si>
  <si>
    <t>701780210</t>
  </si>
  <si>
    <t>RIOS MADRIGAL RUDY KEY</t>
  </si>
  <si>
    <t>104120604</t>
  </si>
  <si>
    <t>MORA ABARCA MARIO GILBERTO</t>
  </si>
  <si>
    <t>115080063</t>
  </si>
  <si>
    <t>HERRA BADILLA ANA CAROLINA</t>
  </si>
  <si>
    <t>702880969</t>
  </si>
  <si>
    <t>HERNANDEZ ALVAREZ YULIAN JACKSON</t>
  </si>
  <si>
    <t>701940406</t>
  </si>
  <si>
    <t>SOLANO VEGA XINIA FABIOLA</t>
  </si>
  <si>
    <t>155805970418</t>
  </si>
  <si>
    <t>DIAZ TREMINIO ABEL</t>
  </si>
  <si>
    <t>901060248</t>
  </si>
  <si>
    <t>SOSA SOSA INGRID DE LOS ANGELES</t>
  </si>
  <si>
    <t>800890332</t>
  </si>
  <si>
    <t>ESPINOZA MARIN LEONEL</t>
  </si>
  <si>
    <t>155819059222</t>
  </si>
  <si>
    <t>CATELLANO . WILFREDO JOSE</t>
  </si>
  <si>
    <t>702210565</t>
  </si>
  <si>
    <t>RODRIGUEZ MADRIGAL CHEILY KARINA</t>
  </si>
  <si>
    <t>701830288</t>
  </si>
  <si>
    <t>CHAVES PORRAS KATHERINE MARIA</t>
  </si>
  <si>
    <t>113320255</t>
  </si>
  <si>
    <t>BARRANTES PICADO GUILLERMO HUMBERTO</t>
  </si>
  <si>
    <t>302660406</t>
  </si>
  <si>
    <t>SERRANO ALFARO MARTIN URIEL</t>
  </si>
  <si>
    <t>155815008309</t>
  </si>
  <si>
    <t>YUBANK CANTILLANO DIGNA DE LOS ANGELES</t>
  </si>
  <si>
    <t>503360481</t>
  </si>
  <si>
    <t>ARRIETA ACEVEDO YENDRY GUISELLE</t>
  </si>
  <si>
    <t>302570716</t>
  </si>
  <si>
    <t>ARAYA VARGAS JUAN JOSE MARTIN</t>
  </si>
  <si>
    <t>702810877</t>
  </si>
  <si>
    <t>ROJAS OROZCO BRAYAN STEVEN</t>
  </si>
  <si>
    <t>700950239</t>
  </si>
  <si>
    <t>DIAZ MADRIZ WILBER GERARDO</t>
  </si>
  <si>
    <t>702260838</t>
  </si>
  <si>
    <t>ACOSTA SEQUEIRA WESLY</t>
  </si>
  <si>
    <t>401280961</t>
  </si>
  <si>
    <t>VILLALOBOS MORA JOSE GERARDO</t>
  </si>
  <si>
    <t>603880663</t>
  </si>
  <si>
    <t>CHACON SANTOS DEYNER ESTIVEN</t>
  </si>
  <si>
    <t>501460152</t>
  </si>
  <si>
    <t>CRUZ HERNANDEZ MARIA DEL SOCORRO</t>
  </si>
  <si>
    <t>702320251</t>
  </si>
  <si>
    <t>SALAS CORDERO GRETTEL YAZMIN</t>
  </si>
  <si>
    <t>155814127925</t>
  </si>
  <si>
    <t>SUAREZ FLORES SANDRA</t>
  </si>
  <si>
    <t>701350554</t>
  </si>
  <si>
    <t>PORRAS RODEZMA JORGE EDUARDO</t>
  </si>
  <si>
    <t>304200584</t>
  </si>
  <si>
    <t>NUÑEZ BARQUERO MARCELA DE LOS ANGELES</t>
  </si>
  <si>
    <t>155821484603</t>
  </si>
  <si>
    <t>TINOCO SANTOS</t>
  </si>
  <si>
    <t>702460737</t>
  </si>
  <si>
    <t>ALVAREZ SANTANDER ALISSON DE LOS ANGELES</t>
  </si>
  <si>
    <t>701270837</t>
  </si>
  <si>
    <t>AZOFEIFA ARAYA MARIO ALEXANDER</t>
  </si>
  <si>
    <t>702170243</t>
  </si>
  <si>
    <t>MARIN HERNANDEZ KARINA</t>
  </si>
  <si>
    <t>302030093</t>
  </si>
  <si>
    <t>BRENES ZUÑIGA MARIA</t>
  </si>
  <si>
    <t>702110972</t>
  </si>
  <si>
    <t>JIRON MORA MARIA ELENA</t>
  </si>
  <si>
    <t>701520568</t>
  </si>
  <si>
    <t>ZELEDON MARTINEZ MARLENE DEL CARMEN</t>
  </si>
  <si>
    <t>110140808</t>
  </si>
  <si>
    <t>SERRANO BARRANTES JACQUELINE PATRICIA</t>
  </si>
  <si>
    <t>702210621</t>
  </si>
  <si>
    <t>CAMPOS PEREZ DENNIS ALBERTO</t>
  </si>
  <si>
    <t>601100193</t>
  </si>
  <si>
    <t>LEAL DELGADO JOSE ANTONIO</t>
  </si>
  <si>
    <t>701930615</t>
  </si>
  <si>
    <t>PEÑA ZUÑIGA CARLOS EDUARDO</t>
  </si>
  <si>
    <t>900670300</t>
  </si>
  <si>
    <t>ZAMORA CHAVES INOCENTA DEL SOCORRO</t>
  </si>
  <si>
    <t>603840396</t>
  </si>
  <si>
    <t>LOPEZ MIRANDA AMALIA DE LOS ANGELES</t>
  </si>
  <si>
    <t>155819933022</t>
  </si>
  <si>
    <t>SOLANO MARTINEZ PETRONA DEL CARMEN</t>
  </si>
  <si>
    <t>114720065</t>
  </si>
  <si>
    <t>GARRO CORDOBA VIDAL CELIMO</t>
  </si>
  <si>
    <t>601630696</t>
  </si>
  <si>
    <t>QUIROS RODRIGUEZ REINA ISABEL DE LOS ANGELES</t>
  </si>
  <si>
    <t>502710170</t>
  </si>
  <si>
    <t>SANCHEZ QUESADA YORLENY</t>
  </si>
  <si>
    <t>203970933</t>
  </si>
  <si>
    <t>GARRO ARAYA FAINIER GERARDA</t>
  </si>
  <si>
    <t>113720574</t>
  </si>
  <si>
    <t>SALAZAR GARCIA ELVIS ARNOLDO</t>
  </si>
  <si>
    <t>155806715924</t>
  </si>
  <si>
    <t>OPORTA BRAVO MARIA</t>
  </si>
  <si>
    <t>701780533</t>
  </si>
  <si>
    <t>ZUÑIGA MARCHENA ARLETTE YALBICIA</t>
  </si>
  <si>
    <t>116840970</t>
  </si>
  <si>
    <t>RUIZ MARTINEZ DELSY NICOLE</t>
  </si>
  <si>
    <t>602670170</t>
  </si>
  <si>
    <t>ESPINOZA HERRERA ROLANDO ALBERTO</t>
  </si>
  <si>
    <t>115840826</t>
  </si>
  <si>
    <t>SANCHEZ HERNANDEZ DANIELA FRANCINI</t>
  </si>
  <si>
    <t>701580647</t>
  </si>
  <si>
    <t>FONSECA CORDERO KENLY ARGERIE</t>
  </si>
  <si>
    <t>109970701</t>
  </si>
  <si>
    <t>VILLALOBOS VILLALOBOS ALEXANDER GERARDO</t>
  </si>
  <si>
    <t>503590038</t>
  </si>
  <si>
    <t>FERNANDEZ RODRIGUEZ ANNIA MELIXA</t>
  </si>
  <si>
    <t>701980478</t>
  </si>
  <si>
    <t>ARIAS RIOS NELSON ANTONIO</t>
  </si>
  <si>
    <t>601430780</t>
  </si>
  <si>
    <t>SOTO OROZCO WILLIAM GERARDO</t>
  </si>
  <si>
    <t>155805648821</t>
  </si>
  <si>
    <t>SIMON DEL SOCORRO HURTADO MEJIA</t>
  </si>
  <si>
    <t>702440341</t>
  </si>
  <si>
    <t>CORDOBA GARRO NICOLE</t>
  </si>
  <si>
    <t>702010590</t>
  </si>
  <si>
    <t>ARAYA SALAS ANGEL JOSE</t>
  </si>
  <si>
    <t>702220411</t>
  </si>
  <si>
    <t>MAYORGA HERNANDEZ JOSILENE</t>
  </si>
  <si>
    <t>103850489</t>
  </si>
  <si>
    <t>DURAN CUBILLO ANGEL BOLIVAR</t>
  </si>
  <si>
    <t>502620632</t>
  </si>
  <si>
    <t>CORTES CHAVES WALTER DE JESUS</t>
  </si>
  <si>
    <t>304240002</t>
  </si>
  <si>
    <t>ALFARO ARIAS JOHANNA GABRIELA</t>
  </si>
  <si>
    <t>700780436</t>
  </si>
  <si>
    <t>ARAUZ GONZALEZ LIDIA DE LOS ANGELES</t>
  </si>
  <si>
    <t>109250368</t>
  </si>
  <si>
    <t>ZAMBRANA ZAMBRANA EDUARDA DE LOS ANGELES</t>
  </si>
  <si>
    <t>155812985102</t>
  </si>
  <si>
    <t>PINEDA MARTINEZ EDWIN</t>
  </si>
  <si>
    <t>155812045101</t>
  </si>
  <si>
    <t>PEREZ MARTINEZ SILVIO</t>
  </si>
  <si>
    <t>701590266</t>
  </si>
  <si>
    <t>VILLALTA PEREZ DANNY EDUARDO</t>
  </si>
  <si>
    <t>603130182</t>
  </si>
  <si>
    <t>VILLALOBOS NUÑEZ ALEXANDER JAVIER</t>
  </si>
  <si>
    <t>109950920</t>
  </si>
  <si>
    <t>DESARRAGA UMAÑA JOSUE ANDRES</t>
  </si>
  <si>
    <t>155806585112</t>
  </si>
  <si>
    <t>SEVILLA CRUZ ESTELA DEL CARMEN</t>
  </si>
  <si>
    <t>501130476</t>
  </si>
  <si>
    <t>RAMIREZ JIMENEZ CRISTOBAL LIDER DE LOS ANGELES</t>
  </si>
  <si>
    <t>702310881</t>
  </si>
  <si>
    <t>HERRERA GODINEZ DANIA MELISSA</t>
  </si>
  <si>
    <t>155813283908</t>
  </si>
  <si>
    <t>MARTINEZ LORIO KENIS</t>
  </si>
  <si>
    <t>702380338</t>
  </si>
  <si>
    <t>CONTRERAS MORA DANIA GRACIELA</t>
  </si>
  <si>
    <t>202960843</t>
  </si>
  <si>
    <t>BARBA ACUÑA ROSA</t>
  </si>
  <si>
    <t>302600167</t>
  </si>
  <si>
    <t>CALDERON ROMAN ELIAS GABRIEL</t>
  </si>
  <si>
    <t>ZAPOTE</t>
  </si>
  <si>
    <t>DEL REDONDEL DE TOROS ZAPOTE, 300 MTS SUR, 50 MTS OESTE Y 75 MTS SUR</t>
  </si>
  <si>
    <t>DE CORREOS DE COSTA RICA 100 MTS SUROESTE Y 150 MTS OESTE</t>
  </si>
  <si>
    <t>DEL CONDOMINIO MONTE MARIA, 25M SUR, URB. SAN MARINO SUR, LOTE NUM.22, LADO IZQUIERDO</t>
  </si>
  <si>
    <t>BARRIO LA CRUZ DE LA BOMBA DELTA 100 M OSTES Y 175 M SUR</t>
  </si>
  <si>
    <t>SAN JOSE, PAVAS, URBANIZACIÓN LA LIBERTAD, CASA 439, ALAMEDA 1, DE LA PULPERIA LA GAVIOTA, 4TA CASA</t>
  </si>
  <si>
    <t>CONDOMINIO LLANOS DEL SOL FINCA 10</t>
  </si>
  <si>
    <t>URBANIZACION LLANOS DEL SOL LOTE 6B</t>
  </si>
  <si>
    <t>HATILLO 6, CALLE 64D, ACERA 7 NORTE, CASA NUMERO 16</t>
  </si>
  <si>
    <t>HATILLO 6 NORTE, DIAGONAL A PANADERIA YULIA, CASA NUMERO 175</t>
  </si>
  <si>
    <t>HATILLO #8, ACERA 3, CASA 72A</t>
  </si>
  <si>
    <t>EL CARMEN DE LA FABRICA DE ESTAÑONES 100 E Y 100 N CALLE SIN SALIDA</t>
  </si>
  <si>
    <t>SAN JOSE SAN JOSE SAN SEBASTIAN</t>
  </si>
  <si>
    <t>SAN MIGUEL 800 M SUR DE ABASTECEDOR LA VIOLETA</t>
  </si>
  <si>
    <t>URB LA AVELLANA DE MONDAISA 50M NORTE, CASA #76</t>
  </si>
  <si>
    <t>URBANIZACION MIREYA GUEVARA CASA 17A</t>
  </si>
  <si>
    <t>SAN JERONIMO URB LOTO 3 DE LA ENTRADA PRINCIPAL 400MTS NORTE CASA N 17-F</t>
  </si>
  <si>
    <t>DAMAS 2 CERCAS, CASA 53</t>
  </si>
  <si>
    <t>URBANIZACIÓN CERÁMICA DE POAS, CASA 1 G</t>
  </si>
  <si>
    <t>URBANIZACION LOTO 2, CASA 9-O</t>
  </si>
  <si>
    <t>DE LA ENTRADA PRINCIPAL DE MULTICENTRO, 200 SUR, 100 OESTE, CASA ESQUINERA MURO ROJO</t>
  </si>
  <si>
    <t>GRAILIAS, URB CASA C-764</t>
  </si>
  <si>
    <t>BARRIO EL JARDIN DE LA ENTRADA PRINCIPAL DEL MEGASUPER 200 O 25 M S 75 M E</t>
  </si>
  <si>
    <t>EN LA GUARIA DE CORRALILLO, 700 MTS NORTE DE LA PULPERIA LA PRIMAVERA</t>
  </si>
  <si>
    <t>URBANIZACION EN EMPERADOR II ETAPA CASA 7A</t>
  </si>
  <si>
    <t>URBANIZACIÓN VERACRUZ, DE LA ESCUELA PRIORITARIA HIGUITO, 100M SUR, 50M OESTE, 200M SUR Y 75M OESTE</t>
  </si>
  <si>
    <t>LA CAPRI, DE LA PARADA 100 MTS ESTE FRENTE A LA ANTIGUA BODEGA DEL INVU</t>
  </si>
  <si>
    <t>DE LA GASOLINERA UNO 100 SUR Y 50 ESTE CASA LADO DERECHO</t>
  </si>
  <si>
    <t>RESIDENCIAL GIRASOL CASA 38 C</t>
  </si>
  <si>
    <t>1 KM AL ESTE DE LA TERMINAL DE BUSES DE HIGUITO</t>
  </si>
  <si>
    <t>300 NOROESTE Y 105 OESTE DEL SUPER MAS Y MAS O ANTIGUA JOKEY CASA A MANO IZQUIERDA</t>
  </si>
  <si>
    <t>DE LA CRUZ ROJA 100 AL SUR Y 25 AL ESTE</t>
  </si>
  <si>
    <t>URBANIZACION EL CAUCA DEL ABASTECEDOR LA ESQUINA 100M OESTE</t>
  </si>
  <si>
    <t>SAN JOSÉ. SAN JUAN DE DIOS, 500MTS OESTE DE LA ESCUELA SOTERO GONZALEZ</t>
  </si>
  <si>
    <t>ENTRADA A BARRIO SANTA CECILIA, CASA ESQUINERA, AZUL</t>
  </si>
  <si>
    <t>SAN RAFAEL ARRIBA SAN JOSE</t>
  </si>
  <si>
    <t>CALLE FALLAS, URBANIZACION ROSALES CASA N°152, 1.5 KM DE AGROLOGOS</t>
  </si>
  <si>
    <t>200 MTS OESTE DEL CEMENTERIO DE SAN ANTONIO, CASA 28</t>
  </si>
  <si>
    <t>DEL CAI SAN FELIPE NERI, 75 MTS OESTE Y 200 MTS AL NORTE, CASA Nº 324, MANO IZQUIERDA</t>
  </si>
  <si>
    <t>200M NOROESTE DEL TEMPLO CATOLICO</t>
  </si>
  <si>
    <t>FRAILES DE DESAMPARADOS, SAN JOSE</t>
  </si>
  <si>
    <t>CALLE NARANJO, 700 ESTE DEL TANQUE DE AGUA</t>
  </si>
  <si>
    <t>SECTOR 7 LOS GUIDOS 75 M OESTE DEL SUPER SUPREMA</t>
  </si>
  <si>
    <t>1,560 METROS NORTE DE LA IGLESIA CATOLICA SEÑORA DE LOS ANGELES</t>
  </si>
  <si>
    <t>SECTOR 3 CALLE 6 CASA # 47</t>
  </si>
  <si>
    <t>LOS GUIDOS URBA EL OCAZO DE LA FERRETERIA MADRIZ 100 N 100E 100 O LOTE 20 A</t>
  </si>
  <si>
    <t>DE LA ENTRDA PRINCIPAL DE LA IGLESIA CATOLICA DE HIGUITO 500 MTS NORESTE Y 400 MTS NORTE</t>
  </si>
  <si>
    <t>LOS GUIDOS , SECTOR 4 , ORBANIZACIÓN OROWE, DE LA ENTRADA PRINCIPAL TERCERA ENTRADA A MANO DERECHA</t>
  </si>
  <si>
    <t>URB MARON LOTE 103, DEL BAR EL ESCONDITE 300 MTS ESTE,200 SUR</t>
  </si>
  <si>
    <t>200 MTS AL ESTE DE LA ESCUELA DE SAN CRISTOBAL NORTE, CASA COLOR AMARILLA</t>
  </si>
  <si>
    <t>800M NOROESTE DE LA ESCUELA DEL EMPALME ABAJO, BARRIO LOS JUNCOS, SAN CRISTOBAL DE DESAMPARADOS</t>
  </si>
  <si>
    <t>300M OESTE Y 25M NORTE DE CEICSA CALLE LA LAGUNA</t>
  </si>
  <si>
    <t>CRISTO REY, 75 M NORTE DEL EBAIS</t>
  </si>
  <si>
    <t>500 MTS ESTE DE LA ESCUELA DE LA TRINIDAD DEL ROSARIO</t>
  </si>
  <si>
    <t>500 MTS AL OESTE DE LA PLAZA DE LA FILA DEL ROSARIO</t>
  </si>
  <si>
    <t>LA TRINIDAD CALLE LOS GAMBOA DIAGONAL A TANQUE DE AGUA POTABLE HIDRANTE DE ASADA SAN GABRIEL</t>
  </si>
  <si>
    <t>1KM AL NORESTE DE LA ESCUELA DEL ROSARIO</t>
  </si>
  <si>
    <t>SAN JOSE, DESAMPARADOS, SAN LORENZO, DEL SUPER SAN LORENZO 125 MTS ESTE Y 375 MTS NORTE, CASA 68 E,</t>
  </si>
  <si>
    <t>CONDOMINIO LA NIÑA CASANUMERO 42-B</t>
  </si>
  <si>
    <t>DESAMPARADOS DAMAS, URB DOS CERCAS #202</t>
  </si>
  <si>
    <t>BARRIO AUTOFORES, DE LA PLAZA DE LOS HIGUERONES, 100 SUR Y 200 OESTE</t>
  </si>
  <si>
    <t>200MTS ESTE DE LA IGLESIA, AL COSTADO DE LA ZONA FRANCA</t>
  </si>
  <si>
    <t>LOMAS DEL BOSQUE</t>
  </si>
  <si>
    <t>LOMAS DEL BOSQUE CASA D-5</t>
  </si>
  <si>
    <t>150 MTS SUR DE LA PULPERIA LOS PINOS</t>
  </si>
  <si>
    <t>BARRIO CARIT, DE LA PULPERIA LA ECONOMICA 100 SUR, CALLE GAVINO</t>
  </si>
  <si>
    <t>CERBATANA 300 MTRS NOROESTE DE LA PLAZA DE DEPORTES</t>
  </si>
  <si>
    <t>JUNQUILLO DE LAS BODEGAS DE SUPER MORA 500 METROS ESTE</t>
  </si>
  <si>
    <t>BAJO MORA DE LA ENTRADA PRINCIPAL 125 SUR Y 175 OESTE</t>
  </si>
  <si>
    <t>JUNQUILLO ARRIBA, URBANIZACIÓN AMIGOS TICOS</t>
  </si>
  <si>
    <t>SANTA MARTA MERCEDES SUR PURISCAL 300 OESTE DE LA ESCUELA</t>
  </si>
  <si>
    <t>PURISCAL MERCEDES SUR MERCEDES NORTE 200 OESTE Y 50 SUR</t>
  </si>
  <si>
    <t>MERCEDES NORTE 550 OESTE DEL CRUCE DE CALLE VINDAS Y SAN JUAN</t>
  </si>
  <si>
    <t>PIEDADES 175 OESTE Y 150 NORTE DE LA ESCUELA</t>
  </si>
  <si>
    <t>BARBACOAS, 100 MTS SUR DEL TEMPLO CATÓLICO DE PIEDADES</t>
  </si>
  <si>
    <t>BAJO CAMPOS, DE LA PLAZA 75 METROS SUR</t>
  </si>
  <si>
    <t>550 MTS NORTE DE LA ENTRADA DE OJO DE AGUA EN GRIFO ALTO, LOTE A MANO DERECHA</t>
  </si>
  <si>
    <t>100 MTS OESTE DE LA ESCUELA DE GRIFO ALTO</t>
  </si>
  <si>
    <t>500 N.O. DE LA ENTRADA AL PORO</t>
  </si>
  <si>
    <t>CANDELARITA</t>
  </si>
  <si>
    <t>PEDERNAL 400 OESTE DEL EBAIS CALLE A LA LEGUITA</t>
  </si>
  <si>
    <t>CANDELARIA PEDERNAL 400 SUR DE LA IGLESIA</t>
  </si>
  <si>
    <t>SAN ANTONIO 225 SUR DE LA PULPERIA TULIO DELGADO</t>
  </si>
  <si>
    <t>DEL CAIS 985 METROS OESTE A MANO IZQUIERDA</t>
  </si>
  <si>
    <t>300 M NORTE DE LA PLAZA DE DEPORTES</t>
  </si>
  <si>
    <t>MASTATAL 40 NORTE DE LA ESCUELA</t>
  </si>
  <si>
    <t>GAMALOTILLO, DE LA PLAZA DE DEPORTES 100 METROS OESTE</t>
  </si>
  <si>
    <t>CHIRES VISTA DE LA SODA LA AMISTAD 25 OESTE Y 75 SUR</t>
  </si>
  <si>
    <t>GAMALOTILLO NO. 3, DE LA ESCUELA DE GAMALOTILLO NO. 2, 2.5 KILOMETROS NORTE.</t>
  </si>
  <si>
    <t>GAMALOTILLO 800 METROS SUR DE LA ESCUELA DE COLONIA DE GAMALOTILLO</t>
  </si>
  <si>
    <t>DEL LICEO DE TARRAZU 100 MTS ESTE Y 100 MTS SUR</t>
  </si>
  <si>
    <t>700M DE LA BOMBA</t>
  </si>
  <si>
    <t>DEL CENTRO TURISTICO LALIBIA 225 METROS OESTE</t>
  </si>
  <si>
    <t>QUEBRADA ARROYO 50 MTS DE LA PULPERIA LOS CAMPESINOS</t>
  </si>
  <si>
    <t>175 NORTE Y 25 ESTE DE LA ESCUELA</t>
  </si>
  <si>
    <t>CALLE VARGAS, CAFE FADIVA TARRAZU, 70 MTS NOROESTE Y 45 MTS SUR POR SERVIDUMBRE DE PASO, PROPIEDAD A</t>
  </si>
  <si>
    <t>DE LA ESCUELA DE SANTA MARTA, 100 MTS SUR, 100 MTS ESTE Y 108.98 MTS NOR-ESTE, MANO IZQUIERDA</t>
  </si>
  <si>
    <t>LA FLORIDA, DE LA ESCUELA DE LA FLORIDA 950 SURESTE CAMINO A RIO CELESTE</t>
  </si>
  <si>
    <t>200 MTS AL ESTE DE LA ESCUELA DE QUEBRADA SECA LOTE A MANO DERECHA</t>
  </si>
  <si>
    <t>SANTA TERESITA, DEL ESTADIO STC CENTER, 250 MS AL NORTE Y 25 MTS AL ESTE</t>
  </si>
  <si>
    <t>BARRIO CORAZON DE JESUS, DE LA CLINICA 200 MTRS SUR 100 MTRS OESTE</t>
  </si>
  <si>
    <t>ASERRI, 25 MTS OESTE Y 50 MTS SUR DE ABASTECEDOR LA FLOR EN SALITRILLOS</t>
  </si>
  <si>
    <t>BARRIO MARIA AUXILIADORA, DEL TALLER DE BUSES, 150MTS SURESTE Y 100MTS ESTE</t>
  </si>
  <si>
    <t>300M NOROESTE DEL SALON COMUNAL</t>
  </si>
  <si>
    <t>DEL BAR KAMAKIRI 200 MTS OESTE</t>
  </si>
  <si>
    <t>300 MTS NORTE DE LA IGLESIA CATOLICA DE CEDRAL</t>
  </si>
  <si>
    <t>MONTE REDONDO, 400 MTS SUR DE LA ESCUELA Y 200 MTS OESTE DE LA PULPERIA</t>
  </si>
  <si>
    <t>COSTADO ESTE DEL SALON COMUNAL LA URUCA DE ASERRI</t>
  </si>
  <si>
    <t>500M NORTE DE LA PLAZA DE DEPORTES DE SANTA MARTA DE ASERRI</t>
  </si>
  <si>
    <t>75M NORTE Y 50 OESTE DEL SALON COMUNAL DE LA URUCA DE ASERRI</t>
  </si>
  <si>
    <t>50 METROS SUR DEL CEMENTERIO DE VUELTA DE JORCO</t>
  </si>
  <si>
    <t>FRENTE A LA PLAZA DE DEPORTES DE LA URUCA DE ASERRI</t>
  </si>
  <si>
    <t>25 METROS SUR, 400 METROS SURESTE Y 50 METROS ESTE DE LA BOMBA DE VUELTA DE JORCO</t>
  </si>
  <si>
    <t>1 KM AL SUR ESTE DEL BALNEARIO LA REINA DEL SOL</t>
  </si>
  <si>
    <t>LA FILA, 1 KM AL SUR DEL ALMACEN LA GRANBRETAÑA, BARRIO LAS BRISAS</t>
  </si>
  <si>
    <t>TRANQUERILLAS, 500 MTS SUR DEL ANTIGUO BAR MARIA ESTELA, CASA M/I BAJANDO, COLOR TURQUEZA</t>
  </si>
  <si>
    <t>TRANQUERILLAS 800 N/O DE LA ESCUELA B°LOS PINOS</t>
  </si>
  <si>
    <t>1 KM AL NORTE DE LA IGLESIA SAN GABRIEL</t>
  </si>
  <si>
    <t>BIJAGUEL DE ASERRI, 100 MTS OESTE DE LA ESCUELA DE LA LOCALIDAD</t>
  </si>
  <si>
    <t>500 MTS AL NORTE DE LA IGLESIA CATOLICA, BIJAGUAL DE ASERRI, CASA SIN PINTAR</t>
  </si>
  <si>
    <t>ASERRI, LEGUA, FRENTE A LA IGLESIA CATOLICA DE OJO DE AGUA</t>
  </si>
  <si>
    <t>SALITRILLOS</t>
  </si>
  <si>
    <t>DE LA IGLESIA CATOLICA DE SALITRILLOS, 100 METROS AL ESTE, 200 METROS AL NORTE Y 25 METROS AL OESTE.</t>
  </si>
  <si>
    <t>CALLE LA HACIENDA, DE LA IGLESIA CATOLICA 200 MTS SUR, 150 MTS ESTE Y 100 MTS NORTE</t>
  </si>
  <si>
    <t>DE LA ESQUINA NOROESTE DEL CEMENTERIO DE CIUDAD COLON 25 M NORTE 750 M OESTE 300 M SOBRE CALLE MARG</t>
  </si>
  <si>
    <t>BRASIL DE LA ENTRADA A COLONIA DEL PRADO 75 M OESTE</t>
  </si>
  <si>
    <t>CALLE LA UNION, BARRIO SAN BOSCO, ANTES DEL CRUCE PENULTIMA CASA, COLOR VERDE</t>
  </si>
  <si>
    <t>DE LA PULPERIA EL RODEO 300 OESTE</t>
  </si>
  <si>
    <t>MORA, GUAYABO, 300MTS NORTE DEL EBAIS</t>
  </si>
  <si>
    <t>LA FILA, 800 SUR DE LA PLAZA</t>
  </si>
  <si>
    <t>350 MTS AL ESTE Y 200 MTS NORTE DEL CRUCE DE TABARCIA</t>
  </si>
  <si>
    <t>DE LA PLAZA DE CORRALAR 300 M SURESTE</t>
  </si>
  <si>
    <t>100 MTS NORTE Y 75 MTS OESTE DE LA CLINICA</t>
  </si>
  <si>
    <t>BAJO LOAIZA DE LA ESCUELA 100 ESTE</t>
  </si>
  <si>
    <t>PIEDRAS BLANCAS, DE PICOS BAR 300 METROS SUROESTE Y 200 METROS ESTE</t>
  </si>
  <si>
    <t>JARIS</t>
  </si>
  <si>
    <t>JARIS DE MORA CALLE MARAJITO FRENTE AL TALLER MODESTO</t>
  </si>
  <si>
    <t>URBANIZACION EL ENSUEÑO CASA N°35-C</t>
  </si>
  <si>
    <t>URBANIZACION EL ENCANTO CASA N° 25 L</t>
  </si>
  <si>
    <t>DEL BANCO NACIONAL 90 SUR</t>
  </si>
  <si>
    <t>BARRIO SAN GABRIEL, DEL BAR CASTRO, BOY, 150MTS AL NORTE , CASA A MANO DERECHA</t>
  </si>
  <si>
    <t>DE LA ESTACION DE GASOLINA 100 MTS NORTE, URB LAS HORTENSIAS, CASA 14-A</t>
  </si>
  <si>
    <t>FRENTE A LA CIUDADELA RODRIGO FACIO, ENTRADA EN SERVIDUMBRE</t>
  </si>
  <si>
    <t>URBANIZACION LAS VIOLETAS CASA 20-1</t>
  </si>
  <si>
    <t>SECTOR 8, LOS CUADROS, CASA 134</t>
  </si>
  <si>
    <t>SAN JOSE GUDALUPE IPIZ EL NAZARENO</t>
  </si>
  <si>
    <t>DEL CENTRO INFANTIL DE ZETILLAL, 100 MTS ESTE Y 106 MTS NORTE, MANO IZQUIERDA</t>
  </si>
  <si>
    <t>DE LA ESCUELA ROBERTO CANTILLANO 100 MTS ESTE Y 10 MTS SUR FRENTE A PALI</t>
  </si>
  <si>
    <t>CALLE MANZANILLO 400 METROS ESTE Y 200 METROS NOROESTE DEL SEMINARIO MENOS CASA VERDE</t>
  </si>
  <si>
    <t>URB VISTA DEL MONTE DE LA GUARDERIA ZETILLAL, 100MTS ESTE</t>
  </si>
  <si>
    <t>DE LA FUNERARIA IPIS, 200 MTS NORTE, 300 MTS ESTE, 50 MTS NORTE Y 100 MTS ESTE, MANO DERECHA</t>
  </si>
  <si>
    <t>URBANIZACION LA FLORESTA DE ENTRADA PRINCIPAL 200 NORTE Y 50 OESTE CASA ESQUINERA</t>
  </si>
  <si>
    <t>FRENTE A LA URBANIZACION RODRIGO FACIO</t>
  </si>
  <si>
    <t>URBANIZACION LAS HELICONIAS LOTE 10</t>
  </si>
  <si>
    <t>URBANIZACION LAS HELICONIAS LOTE 100</t>
  </si>
  <si>
    <t>2DA PARADA DE LA TERMINAL DE PURRAL, RESIDENCIAL LAS AMELIAS CASA 21-A</t>
  </si>
  <si>
    <t>CONDOMINIO MEDITERRANEO FINCA FILIAL #5</t>
  </si>
  <si>
    <t>PURRAL ARRIBA, CONDOMINIO PUERTA DE MADERA, APARTAMENTO 79</t>
  </si>
  <si>
    <t>CONDOMINIO PUERTA DE MADERA, FILIAL 55</t>
  </si>
  <si>
    <t>CONDOMINIO PUERTA DE MADERA, FINCA FILIAL 74</t>
  </si>
  <si>
    <t>URBANIZACIÓN EL EDEN CASA N 48.</t>
  </si>
  <si>
    <t>CONDOMINIO PUERTA DE MADERA, FILIAL 71.</t>
  </si>
  <si>
    <t>LOTE 3 BLOQUE K URB EL EDEN</t>
  </si>
  <si>
    <t>RURRAL, GOICOECHEA, SAN JOSE RESIDENCIAL LAS HELICONIAS CONDOMINIO GINGER #4</t>
  </si>
  <si>
    <t>POZOS</t>
  </si>
  <si>
    <t>LAGOS DE LINDORA SECTOR 3 CASA 162</t>
  </si>
  <si>
    <t>DEL TEMPLO CATOLICO 775 MTS NORTE ENT A CALLE MARIN 175 MTS OESTE COND BENVENUTO FILIAL 3</t>
  </si>
  <si>
    <t>SAN JOSE SANTA ANA URUCA 150 M OESTE DEL ACCESO AL RESIDENCIAL HACIENDA</t>
  </si>
  <si>
    <t>ALAJUELITA DE MAXI PALI 100 MTRS ESTE 200 METRES NORTE Y 50 ESTE</t>
  </si>
  <si>
    <t>65 MTS SUR DE LA ESQUINA SURESTE, IGLESIA CATOLICA ALAJUELITA SANTO CRISTO ESQUIPULAS, COND. BELLA V</t>
  </si>
  <si>
    <t>ALAJUELITA,ULTIMA CASA A MNAO IZQUIERDA CALLE EL GUACAMAYO</t>
  </si>
  <si>
    <t>DE LA IGLESIA CATOLICA DE SAN FELIPE DE ALAJUELITA 375 ESTE CASA 60</t>
  </si>
  <si>
    <t>URBANIZACION CHOROTEGA, LOTE 45, BLOQUE N°14</t>
  </si>
  <si>
    <t>URBANIZACIÓN PIEDRAS NEGRAS, DE LA ULTIMA PARADA DE BUSES DE LOS FILTROS 300 SURESTE 50 OESTE</t>
  </si>
  <si>
    <t>URBANIZACION LINDA</t>
  </si>
  <si>
    <t>DE LA ESCUELA PUBLICA DE CONCEPCION ABAJO, 210 MTS SUR CASA 3 F</t>
  </si>
  <si>
    <t>URB MONTE ALTO, DEL SUPER EL MONTE DORADO, 50 MTS SUR 26 MTS OESTE, CASA 5-N</t>
  </si>
  <si>
    <t>URBANIZACIÓN LAS FUENTES LOTE #14 DEL ABASTECEDOR LAS FUENTES 200 M ESTE .</t>
  </si>
  <si>
    <t>200 M.OESTE Y 150 M.NORTE DEL RESTAURANTE LA GUARIA, RESIDENCIAL LA GUARIA.</t>
  </si>
  <si>
    <t>URBANIZACIN ALAJUELITA CASA 13-C , SAN FELIPE</t>
  </si>
  <si>
    <t>URBANIZACION VILLA FLORES CASA N°53</t>
  </si>
  <si>
    <t>URBANIZACION BIAMONTE CASA 27 D</t>
  </si>
  <si>
    <t>DULCE NOMBRE DE JESÚS</t>
  </si>
  <si>
    <t>URBANIZACION VALLE FELIZ, SECTOR A, CASA 5-A</t>
  </si>
  <si>
    <t>SAN ANTONIO DEL MALL DON PANCHO 350 E(50M S DEL SUPER LA CAMAPANA)</t>
  </si>
  <si>
    <t>CONDOMINIO DON JORGE, FINCA FILIAL #13, DE LA ENTRADA DEL SEMINARIO NAZARENO DE LAS AMERICAS, 60 MTS</t>
  </si>
  <si>
    <t>001 GLEN FALLAS GUTIERREZ, 002 ADRIANA GARCIA PRADA</t>
  </si>
  <si>
    <t>CHIRRACA, 100 MTS AL ESTE Y 25 MTS AL NORTE, ENTRADA A BARRIO SAN MARTIN</t>
  </si>
  <si>
    <t>AGUA BLANCA, 800 MTS SUR Y 50 MTS NORTE DE LA TERMINAL DE BUSES ALTO LOS MORAS</t>
  </si>
  <si>
    <t>SAN LUIS SAN FRANCISCO DEL SUPER MORA 300 NOROESTE</t>
  </si>
  <si>
    <t>250M SURESTE DE SUPER MORA</t>
  </si>
  <si>
    <t>150 MTS ESTE DE LA ESCUELA DE OCOCA</t>
  </si>
  <si>
    <t>LA CRUZ DE LA ESCUELA 500 ESTE</t>
  </si>
  <si>
    <t>BARRIO EL ZAPOTE, OCOCA 800 MTS SURESTE DE LA ESCUELA</t>
  </si>
  <si>
    <t>1KM AL SUR DEL BAR EL BECERRO BAJO VARGAS DE ACOSTA</t>
  </si>
  <si>
    <t>BAJO CERDAS DE PALMICHAL, DE LA SODA EL GALAN 100 MTS NOROESTE</t>
  </si>
  <si>
    <t>BAJO CERDAS, 1.5 KM DE LA PULPERIA DE OLMAN MONTES</t>
  </si>
  <si>
    <t>500 MTS AL OESTE DE LA IGLESIA DE BAJOS DE JORCO</t>
  </si>
  <si>
    <t>SAN JOSÉ, ACOSTA, PALMICHAL, COSTADO SUR DE LA PLAZA DE DEPORTES</t>
  </si>
  <si>
    <t>DE LOS TANQUES DE AYA 500 M NORTE</t>
  </si>
  <si>
    <t>BAJO CERDAS, 1KM AL OESTE SUPER PUEBLO</t>
  </si>
  <si>
    <t>150M SURESTE DE LA IGLESIA CATOLICA DE LA FILA PALMICHAL</t>
  </si>
  <si>
    <t>75 MTS AL NOROESTE DEL SALON COMUNAL</t>
  </si>
  <si>
    <t>LLANO DE LA MESA, 50 MTS ESTE DEL TEMPLO CATOLICO</t>
  </si>
  <si>
    <t>LA ESCUADRA DE ACOSTA, 1 KM OESTE DE LA ESCUELA</t>
  </si>
  <si>
    <t>LINDA VISTA, CONTIGUO AL SALON COMUNAL</t>
  </si>
  <si>
    <t>100 MTS AL SUR DE LA ESCUELA DE LINDA VISTA</t>
  </si>
  <si>
    <t>CEIBA ESTE, 300 ESTE DE LA PLAZA DE FUTBOL</t>
  </si>
  <si>
    <t>LAS VEGAS, 150 MTS AL ESTE DE LA ESCUELA, ALTOS DE PARRITON</t>
  </si>
  <si>
    <t>BAJO PLOMO , 1KM OESTE DE LA IGLESIA</t>
  </si>
  <si>
    <t>SABANAS, ACOSTA, 100 MTS AL ESTE DEL COLEGIO</t>
  </si>
  <si>
    <t>DE TRAS DE LA ESCUELA DE TERUEL, SABANILLAS</t>
  </si>
  <si>
    <t>SOLEDAD, 200 METROS OESTE DE LA ESCUELA SOLEDAD A MANO DERECHA</t>
  </si>
  <si>
    <t>500 M OESTE BAR PASO REAL</t>
  </si>
  <si>
    <t>SAN JUAN, TIBAS, SAN JOSE DE LA PANADERIA LA FLORIDA 200N 200E Y 45N CASA #32</t>
  </si>
  <si>
    <t>800 OESTE DE LA CLINICA CLORITO PICADO CASA DE COLOR CREMA CON VERDE CON PORTON NEGRO</t>
  </si>
  <si>
    <t>CONDOMINIO TATIANA, DE LA ESCUELA FLORIDA 50 MTS ESTE Y 200 MTS NORTE FILIAL 6</t>
  </si>
  <si>
    <t>CIUDADELA LEON XLLL CASA 800 ALAMEDA 3 ACERA 4 CASA COLOR BLANCO</t>
  </si>
  <si>
    <t>DE LA ENTRADA POSTERIOR DE WALMART 50 METROS SUR 25 METRO OESTE CASA UNA PLANTA PORTON NEGRO</t>
  </si>
  <si>
    <t>SAN JOSE, TIBAS, CINCO ESQUINAS,LEÓN 12, 200MTS OESTE Y 30MTS SUR DE LA PLAZA DE FÚTBOL</t>
  </si>
  <si>
    <t>RECIDENCIAL TOÑITA LOTE NUM 34</t>
  </si>
  <si>
    <t>LEON TRECE, DE DISTRIBUIDORA PANAL 350 OESTE, 100 NORTE Y 50 OESTE, CASA #292</t>
  </si>
  <si>
    <t>4 REINAS DE TIBAS DEL MAXI PALI 900 METROS AL OESTE MARGEN IZQUIERDO</t>
  </si>
  <si>
    <t>DEL COLEGIO LABORATORIO, 400M NORTE, CONDOMINIO RESIDENCIAL TOPACIO APTO 8-11</t>
  </si>
  <si>
    <t>75 AL ESTE DEL SALON COMUNCAL DE LA ISLA DE MORAVIA</t>
  </si>
  <si>
    <t>URBANIZACION CARLO MAGNO CASA 13-E</t>
  </si>
  <si>
    <t>500 NORTE DEL CENTRO DEPORTIVO,CARRETERA LOS SITIOS,CASA MANO DERECHA</t>
  </si>
  <si>
    <t>URBANIZACIÓN LA ARBOLEDA, CASA 6B</t>
  </si>
  <si>
    <t>DEL EDIFICIO DE CONAVI 100 MTS SUR Y 50 MTS ESTE, COND DOÑA MARIA, FILIAL 3</t>
  </si>
  <si>
    <t>URBANIZACIÓN MÁLAGA CASA 4G.</t>
  </si>
  <si>
    <t>50M NORTE, 25M ESTE, 50M NORTE Y 20M OESTE DE LA ENTRADA PRNCIPAL DEL RESIDENCIAL SOL DEL ESTE</t>
  </si>
  <si>
    <t>DE LA IGLESIA CATOLICA DE SAN RAFAEL, 100 MTS ESTE, 200 MTS SUR, 25 MTS ESTE, 300 MTS SUR, 100 MTS O</t>
  </si>
  <si>
    <t>DEL COLEGIO AGROPECUARIO DE TURRUBARES, 300 METROS AL SUR Y 250 METROS AL ESTE, LOTE NÚMERO 39.</t>
  </si>
  <si>
    <t>300 OESTE DE LA PLAZA</t>
  </si>
  <si>
    <t>SAN PEDRO DE TURRUBARES 300 ESTE DEL BAR LOS RANCHOS</t>
  </si>
  <si>
    <t>SAN JUAN DE MATA</t>
  </si>
  <si>
    <t>800 MTS SUR DE LA ESCUELA DE LAGUNAS</t>
  </si>
  <si>
    <t>TURRRUBARES SAN LUOS 2.5 DEL CENTRO SAN FRANCISCO CAMINO A L</t>
  </si>
  <si>
    <t>TURRUBARES FILLA NEGRA 150 ESTE DE LA ESCUELA</t>
  </si>
  <si>
    <t>200 M SUR DEL CEMENTERIO, DELICIAS</t>
  </si>
  <si>
    <t>DEL CEMENTERIO 175 MTS ESTE Y 60 MTS NORTE, SOBRE SERVIDUMBRE DE PASO</t>
  </si>
  <si>
    <t>JARDIN, EL EMPALME, BO. LA CRUZ 1000 MTS OESTE DEL EMPALME, CAMINO A STA MARIA</t>
  </si>
  <si>
    <t>TRINIDAD DE DOTA, 1.5 KM SURESTE DE LA ESCUELA LA TRINIDAD DE DOTA CAMINO A RIO BLANCO LOTE MANO IZQ</t>
  </si>
  <si>
    <t>CONDOMINIO RESIDENCIAL HORIZONTAL VILLAS DEL BOULEVAR SUR DOS, FILIAL 2</t>
  </si>
  <si>
    <t>CONDOMINIO RESIDENCIAL HORIZONTAL VILLAS DEL SUR UNO, FILIAL 1</t>
  </si>
  <si>
    <t>CONDOMINIO RESIDENCIAL HORIZONTAL VILLAS DEL BOULEVAR SUR UNO, FILIAL 3</t>
  </si>
  <si>
    <t>CONDOMINIO RESIDENCIAL HORIZONTAL VILLAS DEL BOULEVAR NORTE UNO, FILIAL 2</t>
  </si>
  <si>
    <t>GRANADILLA NORTE, URBANIZACION EUROPA CASA12</t>
  </si>
  <si>
    <t>50 M ESTE DEL SUPERMERCADO PALÍ DE GRANADILLA, CURRIDABAT, SAN JOSÉ.</t>
  </si>
  <si>
    <t>CURRIDABAT, URB. JOSE MARIA ZELEDON, PLACA CRISTAL,200 M ESTE Y 25M NORTE, CASA Nº44, EN ALAMEDA</t>
  </si>
  <si>
    <t>DE LA ESQUINA SURESTE DE PLAZA CRISTAL, 50 MTS SUR, 200 MTS OESTE Y 10 MTS NORTE, CASA 7-J URB SOLAR</t>
  </si>
  <si>
    <t>SAN JOSE, CURRIDABAT,URBANIZACIÓN JOSE MARÍA ZELEDON, DE LA PLAZA CRISTAL ENTRADA PRINCIPAL, 25MTS</t>
  </si>
  <si>
    <t>TIRRASES</t>
  </si>
  <si>
    <t>SAN JOSE, CURRIDABAT, TIRRASES, DE TELECABLE, SEGUNDA ENTRADA URBANIZACION EL HOGAR, 400 METROS NORT</t>
  </si>
  <si>
    <t>PREDREGOSITO 500 NORTE DEL COLEGIO</t>
  </si>
  <si>
    <t>PEREZ ZELEDON, GENERAL VIEJO 50 MTS SUR DE LA ESCUELA.</t>
  </si>
  <si>
    <t>BARRIO LAS AMERICAS 50M ESTE DE LA ENTRADA DEL POLIDEPORTIVO</t>
  </si>
  <si>
    <t>BARRIO SAGRADA FAMILIA 200 METROS OESTE DE LA ESCUELA</t>
  </si>
  <si>
    <t>EL ROSARIO DE PACUAR 115M SUR DEL BAR ROSARIO DE PACUAR</t>
  </si>
  <si>
    <t>LA CENIZA, 1 KM Y 800 M SURESTE DE LA PLAZA LA CENIZA</t>
  </si>
  <si>
    <t>DEL RESTAURANT TIPO MIRAVALLES, 50 M NORTE 200 M OESTE Y 50 M SURLOTE A MANO IZQUIERDA.</t>
  </si>
  <si>
    <t>100M SUR Y 100M OESTE DEL CEMENTERIO EN LA PALMA</t>
  </si>
  <si>
    <t>180 METROS NORTE, 50 METROS ESTE Y 300 METROS NORTE DE LA FERRETERIA BARSA S.A.</t>
  </si>
  <si>
    <t>100 MTS ESTE DEL BAR POZO DEL ENCANTO</t>
  </si>
  <si>
    <t>700 MTS OESTE Y 160 MTS NORESTE DE LA ESCUELA SINAI</t>
  </si>
  <si>
    <t>SANTA CECILIA, DE LA IGLESIA DIVINO NIÑO 200 METROS ESTE</t>
  </si>
  <si>
    <t>1 KM AL SUR DE LA ESCUELA DE PAVONES</t>
  </si>
  <si>
    <t>PEDREGOSO, 765 METROS NORTE, 140 METROS ESTE, 35 METROS NORTE DEL BAR EVA</t>
  </si>
  <si>
    <t>BARRIO BOSTON 25 SUR Y 200 OESTE DE MULTISABORES</t>
  </si>
  <si>
    <t>BARRIO NUEVO, TIERRA PROMETIDA 50 METROS SUR DE LA PULPERIA ROBERT</t>
  </si>
  <si>
    <t>BARRIO HOSPITAL VIEJO, 100 METROS NORTE DE LA ANTIGUA PULPERIA LA GRANJITA</t>
  </si>
  <si>
    <t>150MTS SUR DEL CEMENTERIO DE LA ANGOSTURA, SAN ISIDRO</t>
  </si>
  <si>
    <t>PAVONES, BARRIO SAN VICENTE 3 CASAS ANTES DE LA PLAZA A MANO IZQUIERDA</t>
  </si>
  <si>
    <t>SAN ISDRO DEL GENERAL LOMAS DE COCORI 300 MTS NORTE DEL SALON</t>
  </si>
  <si>
    <t>LA PALMA, 1 KM SUR DE LA IGLESIA CAMINO A LA PALMA</t>
  </si>
  <si>
    <t>BARRIO EL HOYON,200 MTS SUR DE LA ESCUELA, ENTRADA DONDE HAY DOS ESTATUAS DE LEONES</t>
  </si>
  <si>
    <t>SAN JOSE, SAN ISIDRO, MIRAVALLES, 500M ESTE DEL RANCHO LA BOTIJA</t>
  </si>
  <si>
    <t>PEDREGOSO CALLE ROJAS 350 M SURESTE DE LA CASA DEL ABOGADO</t>
  </si>
  <si>
    <t>PEREZ ZELEDON, 100 MTS OESTE DE LA CAPILLA CATOLICA, BARRIO VALVERDE.</t>
  </si>
  <si>
    <t>BARRIO CRISTO REY, 43 METROS NORESTE Y 85 METROS SUR DE LA IGLESIA CATOLICA</t>
  </si>
  <si>
    <t>MORAZAN, 90 METROS AL NORTE, 915 METROS AL SURESTE Y 53.39 METROS AL OESTE DE LA ESCUELA PUBLICA</t>
  </si>
  <si>
    <t>LA PALMA, 2000 METROS AL SURESTE DE LA IGLESIA CATOLICA (CALLE A ROSARIO DE PACUAR)</t>
  </si>
  <si>
    <t>DE LA ESCUELA DE LA BONITA 250M ESTE, 425M SUR Y 15M OESTE</t>
  </si>
  <si>
    <t>100 METROS SUR, 100 METROS OESTE Y 20 METROS NORTE DEL CEMENTERIO DE LA PALMA</t>
  </si>
  <si>
    <t>150 OESTE DEL CRUCE DEL CEMENTERIO DE VILLA NUEVA</t>
  </si>
  <si>
    <t>PRIMER LOMA 25 MTS ESTE DEL SUPER DE FREDDY</t>
  </si>
  <si>
    <t>GENERAL VIEJO, 2 KM AL NORTE DE LA IGLESIA.</t>
  </si>
  <si>
    <t>300M ESTE DE LA ESCUELA DE SAN ANDRES, EN BARRIO SAN ANDRES</t>
  </si>
  <si>
    <t>PAVONES, DE SECTOR SUR DE LA PLAZA DE PAVONES, 60M OESTE, LOTE A MANO DERECHA</t>
  </si>
  <si>
    <t>TIERRA PROMETIDA 35 METROS ESTE Y 50 METROS SUR DE LA PULPERIA LA VICTORIA</t>
  </si>
  <si>
    <t>BARRIO CRISTO REY, 43 METROS NORESTE Y 74 METROS SUR DE LA IGLESIA CATOLICA</t>
  </si>
  <si>
    <t>200 METROS SUR DEL CEMENTERIO DE VILLA NUEVA</t>
  </si>
  <si>
    <t>DE LA ENTRADA PRINCIPAL AL COLEGIO AMBIENTALISTA ISAIAS RETANA, 350M SUR, 200M ESTE Y 150M NORTE</t>
  </si>
  <si>
    <t>LA CENIZA, 1.251 METROS SUROESTE DE LA PLAZA DE DEPORTES (CALLE A BAJO LAS ESPERANZAS)</t>
  </si>
  <si>
    <t>LA CENIZA, CALLE VILLA HERMOSA, 300MTS NORTE Y 300MTS ESTE DE LA ESCUELA</t>
  </si>
  <si>
    <t>LOMAS DE COCORI, SAN ISIDRO DEL GENERAL</t>
  </si>
  <si>
    <t>SANTA MARIA, 75 MTS SURESTE DE PANADERIA PAVITA, CALLE COCORI</t>
  </si>
  <si>
    <t>50M NORTE DE LA PANADERIA MI KFE EN PEDREGOSO</t>
  </si>
  <si>
    <t>PAVONES 150MTS OESTE DE LA PLAZA DE DEPORTES</t>
  </si>
  <si>
    <t>500 METROS ESTE Y 500 METROS NORTE DE LA ESCUELA OJO DE AGUA.</t>
  </si>
  <si>
    <t>FRENTE AL TANQUE ICAA. LA ANGOSTURA</t>
  </si>
  <si>
    <t>QUEBRADAS. 695 METROS NORTE Y 330 METROS OESTE DE LA ESCUELA PÚBLICA</t>
  </si>
  <si>
    <t>BARRIO LAS RANAS, 278 METROS DE LA PLAZA DE DEPORTES</t>
  </si>
  <si>
    <t>100 MTS NORTE Y 250 MTS ESTE BARRIO LOS ALMENDROS</t>
  </si>
  <si>
    <t>300 MTS SUR DEL PLANTEL DE TAVO EN LA CENIZA</t>
  </si>
  <si>
    <t>ALTO SAN JUAN 230 MTS OESTE DE LA PULPERIA</t>
  </si>
  <si>
    <t>400 MTS SUR Y 100 MTS ESTE DE LA GUARDIA RURAL</t>
  </si>
  <si>
    <t>LA CENIZA, 300M ANTES DE LA ESCUELA DE VILLA HERMOSA</t>
  </si>
  <si>
    <t>ROSARIO DE PACUAR, DE LA ESCUELA DE ROSARIO 500 M NORTE (CAMINO A SAN ISIDRO)</t>
  </si>
  <si>
    <t>2K SUR DE LA ESCUELA DE PACUARITO</t>
  </si>
  <si>
    <t>55 METROS SUR DEL PUENTE DE GRAVILIAS</t>
  </si>
  <si>
    <t>LA PALMA. CALLE AL ROBLE. FRENTE AL ANTIGUO BALNEARIO</t>
  </si>
  <si>
    <t>700 METROS NORTE PLAZA DE OJO DE AGUA</t>
  </si>
  <si>
    <t>LA ANGOSTURA, DEL CEMENTERIO DE LA ANGOSTURA 140M SURESTE</t>
  </si>
  <si>
    <t>PAVONES 400 MTS NORTE DE LA PLAZA DE DEPORTES</t>
  </si>
  <si>
    <t>800M ESTE DE LA ESCUELA DE MIRAFLORES</t>
  </si>
  <si>
    <t>MIRAFLORES, 2KM AL NORTE DEL TEMPLO CATOLICO</t>
  </si>
  <si>
    <t>PEREZ ZELEDON, LA LINDA 450 MTS SUR A CALLE LOS QUESADA</t>
  </si>
  <si>
    <t>QUIZARRA, DEL PUENTE SOBRE EL RIO PEÑAS BLANCAS, 75MTS OESTE Y 250MTS NORTE</t>
  </si>
  <si>
    <t>225 METROS AL SURESTE Y 230 METROS AL SUR DE SALON EL YUGO, CALLE HIDALGO DE PEÑAS BLANCAS</t>
  </si>
  <si>
    <t>LA LINDA, CALLE LOS QUESADA 100 METROS NORTE DE LA ESCUELA LA LINDA</t>
  </si>
  <si>
    <t>GENERAL VIEJO DE LA ESCUELA DE GENERAL VIEJO 150 MTS OESTE</t>
  </si>
  <si>
    <t>800 MTS NOROESTE DE LA IGLESIA EN SANTA ELENA</t>
  </si>
  <si>
    <t>GENERAL VIEJO 400 NORTE DEL TEMPLO CATOLICO</t>
  </si>
  <si>
    <t>GENERAL VIEJO, 600 METROS SUR Y 40 METROS OESTE DE LA IGLESIA CATOLICA</t>
  </si>
  <si>
    <t>PEÑAS BLANCAS, 50 METROS ESTE, 180 METROS SUR DEL YUGO SOBRE CALLE PUBLICA</t>
  </si>
  <si>
    <t>DE LA CANCHA SINTETICA CHINCHILLAS 2 KM AL SUR, LOTE MANO IZQUIERDA</t>
  </si>
  <si>
    <t>DEL COLEGIO FERNANDO VOLIO JIMENEZ 270 MTS OESTE Y 400 MTS NORTE, SOBRE CALLE EMMA 400 MTS NORTE</t>
  </si>
  <si>
    <t>150M SUROESTE DE LA ESCUELA DE LA AURORA</t>
  </si>
  <si>
    <t>LA BONITA DE RIVAS, DE LA ESCUELA 250M ESTE, 425M SUR Y 30M OESTE</t>
  </si>
  <si>
    <t>LAS BRISAS 100 METROS ESTE, 150 METROS NORTE Y 60 METROS ESTE DE LA SUBESTACION DEL ICE</t>
  </si>
  <si>
    <t>BARRIO DORA BLANCO, 800 METROS SUR DE LAS BODEGAS DEL CNP</t>
  </si>
  <si>
    <t>PALMARES, 25 METROS NORESTE Y 178.66 METROS NORTE DEL COLEGIO FERNANDO VOLIO JIMENEZ</t>
  </si>
  <si>
    <t>BARRIO LOS ANGELES, DEL CRUCE DEL HOGAR AMA, 150M NORTE</t>
  </si>
  <si>
    <t>100 MTS NOROESTE DE LA ESCUELA</t>
  </si>
  <si>
    <t>REPUNTA 375 ESTE Y 225 NOROESTE DE LA PLAZA DE DEPORTES</t>
  </si>
  <si>
    <t>CENIZA, PISTA LAS LAGUNAS 300 METROS NORTE DE LA PRESA DE CAÑA</t>
  </si>
  <si>
    <t>PALMARES, DEL SUPERMERCADO COOPEAGRI, 100 MTS NORTE, 50 MTS ESTE Y 50 MTS NORTE</t>
  </si>
  <si>
    <t>LAS LAGUNAS 200 MTRS AL ESTE 400 MTRS AL SUR Y 130 MTRS AL ESTE DE LA IGLESIA CATOLICA DORA OBANDO</t>
  </si>
  <si>
    <t>LA BONITA CALLE MONTELIMAR DE LAS INSTALACIONES DE ICAFE 270 SUR Y 240 ESTE</t>
  </si>
  <si>
    <t>LA BONITA DE RIVAS, DE LA ESC 250M EST EY 350M SUR</t>
  </si>
  <si>
    <t>LA TROCHA, 200M SUR DEL BAR EL CAMARON, FRENTE AL CENTRO TURISTICO LOS DELFINES</t>
  </si>
  <si>
    <t>450M NORESTE 515M SURESTE DE LA ESCUELA DE REPUNTA</t>
  </si>
  <si>
    <t>CONTIGUO AL BAR PIRUCHOS, PALMARES</t>
  </si>
  <si>
    <t>LAS LAGUNAS 220 METROS SURESTE DE LA ESCUELA.</t>
  </si>
  <si>
    <t>PALMARES, DE LA ESQUINA NOROESTE DE LA IGLESIA CATOLICA 250M NORTE Y 15M OESTE,</t>
  </si>
  <si>
    <t>PROYECTO ELÍ CAMPOS, LOTE N°24</t>
  </si>
  <si>
    <t>PALMA DE COCO 100 MTS AL OESTE DE SUPER PALMA DE COCO</t>
  </si>
  <si>
    <t>380 METROS OESTE DE BMS</t>
  </si>
  <si>
    <t>SAN JOSE PEREZ ZELEDON DANIEL FLORES 150 OESTE DE AUTOS MUNDIAL BARRIO ROSA IRIOS</t>
  </si>
  <si>
    <t>360M OESTE DE BMS</t>
  </si>
  <si>
    <t>PISTA LAS LAGUNAS, 300 M MORTE DE LA ESCUELA IDA EL JORÓN</t>
  </si>
  <si>
    <t>LA SUIZA 200 METROS AL SUR DE LA ESCUELA DE LA SUIZA</t>
  </si>
  <si>
    <t>LAS BRISAS 110M NOROESTE DE LA IGLESIA CATOLICA LAS BRISAS</t>
  </si>
  <si>
    <t>BARRIO MARIA AUXILIADORA 125 MTS AL SUR Y 250 M AL OESTE DE LA IGLESIA CATOLICA DE LOMA VERDE.</t>
  </si>
  <si>
    <t>400 NORTE Y 150 METROS ESTE DE ESCUELA DE PACUAR</t>
  </si>
  <si>
    <t>RESIDENCIAL BEWO, DETRAS DE CONCENTRADOS EL GENERAL 1.5 KM SUR DEL HOTEL DEL SUR</t>
  </si>
  <si>
    <t>425 METROS OESTE DE BMS</t>
  </si>
  <si>
    <t>60 METROS NORTE DE LA ESQUINA SURESTE DE LA PLAZA DE FUTBOL</t>
  </si>
  <si>
    <t>LA AURORA 200M SUR DE LA ESCUELA</t>
  </si>
  <si>
    <t>1 KM OESTE DEL CAÑAVERAL PALMARES</t>
  </si>
  <si>
    <t>CONCEPCIÓN, 400 NORTE DEL SALON LOS PÍNOS</t>
  </si>
  <si>
    <t>DANIL FLORES 25 M OESTE, 15 M SUR DEL BAZAR NEGRA</t>
  </si>
  <si>
    <t>BARRIO LA AURORA DE LA ENTRADA POSTERIOR DE LA ESCUELA DE LA AURORA, 100MTS AL SUROESTE</t>
  </si>
  <si>
    <t>LA BONITA, 450 MTS SUR DE LA PLAZA DE DEPORTES LA BONITA</t>
  </si>
  <si>
    <t>EL PEJE DE DANIEL FLORES, DE LA ESCUELA DE EL PEJE 900M NOROESTE (HACIA CARRETERA INTERAMERICANA)</t>
  </si>
  <si>
    <t>678MTS ESTE DEL CRUCE A ORATORIO, SAN JUAN BOSCO</t>
  </si>
  <si>
    <t>300 MTS NORTE DE LA IGLESIA, REPUNTA, PEREZ ZELEDON</t>
  </si>
  <si>
    <t>700 METROS SUR DE LA ESCUELA LAS LAGUNAS</t>
  </si>
  <si>
    <t>1100MTS NORTE DE LAS BODEGAS CNP</t>
  </si>
  <si>
    <t>200M AL ESTE DEL TEMPLO CATOLICO DE LAS BRISAS</t>
  </si>
  <si>
    <t>EL PERCAL, DEL CRUCE ENTRE LAS LAGUNAS Y PALMARES. 200MTS OESTE Y 160MTS SUR</t>
  </si>
  <si>
    <t>PALMARES, CALLE JARA, 300M OESTE Y 410M NORTE DEL COLEGIO FERNANDO VOLIO</t>
  </si>
  <si>
    <t>300 MTS ESTE DE LA ESCUELA DE LOS CHILES</t>
  </si>
  <si>
    <t>1.6KM LAS BODEGAS DEL CNP, DORA OBANDO</t>
  </si>
  <si>
    <t>CALLE MONTESOL, DE LA PLAZA DE DEPORTES LA BONITA DE RIVAS, 500 M SUR Y 400 M OESTE</t>
  </si>
  <si>
    <t>BARRIO LA LUCH, 600 MTS OESTE Y 50 MTS SUR DE LA ESNTRADA A FINCA MUNICIPAL</t>
  </si>
  <si>
    <t>1 KM AL NORTE DEL TEMPLO CATOLICO</t>
  </si>
  <si>
    <t>PISTA LAS LAGUNAS, 1KM AL NORTE DE LA ESCUELA</t>
  </si>
  <si>
    <t>300 MTS NOROESTE DEL PARQUE DE PALMARES</t>
  </si>
  <si>
    <t>REPUNTA. 279 METROS ESTE Y 42.01 METROS NORTE DE LA ESCUELA</t>
  </si>
  <si>
    <t>1KM AL SUR DE LA ESCUELA DE RIVAS</t>
  </si>
  <si>
    <t>1 KM DE LA PULPERIA DE MIRAVALLES</t>
  </si>
  <si>
    <t>LA BONITA CONTIGUO AL SUPERMERCADO LAS BRISAS DEL CHIRRIPO</t>
  </si>
  <si>
    <t>150 METROS SUR DE LA ENTRADA A SAN FRANCISCO, CHIMIROL DE RIVAS</t>
  </si>
  <si>
    <t>MIRAVALLES 2000 METROS ESTE DEL ABASTECEDOR MIRAVALLES, CALLE VISTA AL CERRO PARAGUAS</t>
  </si>
  <si>
    <t>50 METROS AL SUR DE LA ESCUELA PUBLICA.</t>
  </si>
  <si>
    <t>DEL PUENTE DE RIVAS, 450MTS NORTE</t>
  </si>
  <si>
    <t>LA BONITA, DE LA ENTRADA AL HOTEL LA BOTIJA 300 METROS AL ESTE</t>
  </si>
  <si>
    <t>PIEDRA ALTA DE RIVAS, 300M SURESTE DEL SALON COMUNAL</t>
  </si>
  <si>
    <t>PEREZ ZELEDON 1832 METROS NORTE DE LA PLAZA DE DEPORTES DE SAN PEDRO</t>
  </si>
  <si>
    <t>SANTIAGO 800MTS NORTE Y 100 MTS ESTE DE LA ESCUELA CALLE TRINO</t>
  </si>
  <si>
    <t>800 M AL SUROESTE Y 200M AL NORESTE DE LA IGLESIA CATOLICA</t>
  </si>
  <si>
    <t>LA ESPERANZA DE SAN PEDRO EN PEREZ ZELEDON</t>
  </si>
  <si>
    <t>75 METROS NORTE DE LA PLAZA DE DEPORTES DE SAN PEDRO, CASA A MANO DERECHA.</t>
  </si>
  <si>
    <t>14 MTS SUR DE LA ESCUELA DE SANTIAGO</t>
  </si>
  <si>
    <t>CIUDADELA LA CRUZ ROJA CASA #2, 500 METROS SUR DE LA ESCUELA DE SAN PEDRO</t>
  </si>
  <si>
    <t>SAN JOSE PEREZ ZELEDON SAN PEDRO 50 METROS SUR DE LA ESCUELA DE SAN PEDRO</t>
  </si>
  <si>
    <t>LA ESPERANZA, CALLE BERMUDEZ 324 METROS ESTE.</t>
  </si>
  <si>
    <t>SANTO DOMINGO, FRENTE A LA ESCUELA DE SANTO DOMINGO</t>
  </si>
  <si>
    <t>200 MTS SURESTE DEL SUPERMERCADO LA FLOS, LAS ESPERANZAS DE SAN PEDRO</t>
  </si>
  <si>
    <t>500 MTS SUR DE LA ESCUELA LA UNION</t>
  </si>
  <si>
    <t>SANTIAGO, SAN PEDRO, 50 METROS NORESTE DE LA ESCUELA</t>
  </si>
  <si>
    <t>LA UNIÓN, 465 METROS AL SUROESTE DE LA ESCUELA PÚBLICA</t>
  </si>
  <si>
    <t>50 MTS ESTE DE LA ESCUELA DE LA COLONIA DE SAN PEDRO LOTE ESQUINERO M/I</t>
  </si>
  <si>
    <t>ESPERANZA, 1.5KM SUR DE LA ESCUELA DE LA LOCALIDAD</t>
  </si>
  <si>
    <t>LA UNION DE SAN PEDRO, DEL SUPER MANA 100 MTS SUR</t>
  </si>
  <si>
    <t>1750 MTS SUR DE LA ESCUELA DE LA GUARIA DE SAN PEDRO</t>
  </si>
  <si>
    <t>1KM ESTE DE LA ESCUELA LA UNION DE SAN PEDRO.</t>
  </si>
  <si>
    <t>LA ESPERANZA DE SAN PEDRO, 800MTS SUR DE LA ESCUELA</t>
  </si>
  <si>
    <t>400 METROS ESTE Y 100 METROS NORTE DE LA PULPERIA LA BOLIVIA, PLATANARES</t>
  </si>
  <si>
    <t>200 MTS OESTE Y 70 MTS SUR Y 20 OESTE DE LA PULPERIA VANESITA</t>
  </si>
  <si>
    <t>CRISTO REY, 1.3 KM NOROESTE DE LA ESCUELA DE RIO GRANDE</t>
  </si>
  <si>
    <t>SAN GERARDO, 1.5 KM SURESTE DE LA ESCUELA SAN GERARDO</t>
  </si>
  <si>
    <t>50 MTS SUR DEL SALON COMUNAL DE SANTA LUZIA, PEJIBAYE.</t>
  </si>
  <si>
    <t>PEREZ ZELEDON, ORATORIO PLATANARES 245 MTS NORTE DE LA ESCUELA.</t>
  </si>
  <si>
    <t>SAN JOSE PEREZ ZELEDON PLATANARES CRISTO REY 1 KILOMETRO AL NORTE DE LA ESCUELA DE RIO GRANDE</t>
  </si>
  <si>
    <t>100 MTS SUR DE LAS OFICINAS DE LA ASADA</t>
  </si>
  <si>
    <t>MOLLEJONES DE LA IGLESIA CATOLICA DE MOLLEJONES 200 MTS SUR</t>
  </si>
  <si>
    <t>MOLLEJONES, FRENTE A FÁBRICA DE SOMBREROS DRAGÓN.</t>
  </si>
  <si>
    <t>MOLLEJONCITOS, 505 M SUR Y 165 M SURESTE DE LA ESCUELA DE LOS ÁNGELES DE PLATANARES.</t>
  </si>
  <si>
    <t>CRISTO REY DE PLATANARES, 800MTS SUROESTE DE LA ESCUELA</t>
  </si>
  <si>
    <t>BAJO LAS BONITAS, DE LA ESCUELA DE BAJO LAS BONITAS, 1.3 KM NOROESTE Y 150M SUROESTE</t>
  </si>
  <si>
    <t>1500 METROS ESTE DE LA ESCUELA DE SAN CARLOS, LA AMISTAD</t>
  </si>
  <si>
    <t>MOLLEJONCITO, 600 METROS OESTE DE SUPER LOS PINOS</t>
  </si>
  <si>
    <t>11040M NORTE DE LA IGLESIA EVANGELICA DE SAN PABLO PLATANARES</t>
  </si>
  <si>
    <t>1 KM OESTE DEL SALON DE LAS MESAS DE PEJIBAYE</t>
  </si>
  <si>
    <t>PEREZ ZELEDON, PEJIBAYE.</t>
  </si>
  <si>
    <t>SAN MIGUEL 3.6 KM AL OESTE DE LA ESCUELA</t>
  </si>
  <si>
    <t>PEREZ ZELEDON, PEJIBAYE,800NORTE DE LA ENTRADA DE SAN MIGUEL.</t>
  </si>
  <si>
    <t>ZAPOTE, 100 METROS SUR DE LA ESCUELA</t>
  </si>
  <si>
    <t>1.200 METROS SURESTE Y 850 METROS NORESTE DE LA IGLESIA LOURDES, CALLE A SAN ROQUE, LA AMISTAD.</t>
  </si>
  <si>
    <t>SANTA FE, 150 M SURESTE DE LA PLAZA DE DEPORTES</t>
  </si>
  <si>
    <t>ALTO TRINIDAD, 500 METROS ESTE DE LA ESCUELA</t>
  </si>
  <si>
    <t>BAJO LA TRINIDAD, 500 METROS OESTE DE LA ESCUELA PUBLICA</t>
  </si>
  <si>
    <t>300 METROS SUR DE LA ESCUELA</t>
  </si>
  <si>
    <t>500 METROS NORTE DE LA ESCUELA DE ZAPOTE</t>
  </si>
  <si>
    <t>1KM AL SUR DE LA ESCUELA DE LAS MESAS, PEJIBAYE</t>
  </si>
  <si>
    <t>SAN MIGUEL, 200 MTRS ANTES DE LA ESCUELA</t>
  </si>
  <si>
    <t>BARRIO NUEVO, 191 METROS ESTE DE LA IGLESIA CATOLICA</t>
  </si>
  <si>
    <t>LAS MESAS, 1KM NORTE DE LA ESCUELA</t>
  </si>
  <si>
    <t>LAS MESAS DE PEJIBAYE, 1.1 KM AL SUROESTE DEL SALON COMUNAL DE LAS MESAS (CAMINO A BOLIVIA)</t>
  </si>
  <si>
    <t>SAN MIGUEL, 1KM AL SUR DE LA ESCUELA</t>
  </si>
  <si>
    <t>1 KM OESTE DE LA ESCUELA LAS MESAS, CALLE A BOLIVIA</t>
  </si>
  <si>
    <t>600 OESTE DE LA ESCUELA DE DESAMPARADOS, PEREZ ZELEDON</t>
  </si>
  <si>
    <t>ZAPOTE, 200 METROS AL NORTE DE LA ESCUELA PUBLICA.</t>
  </si>
  <si>
    <t>SAN JOSE PEREZ ZELEDON CAJON DE LAS BRISAS DE CAJON 900 METROS NOROESDE LA ESCUELA</t>
  </si>
  <si>
    <t>SAN JOSE, PEREZ ZELEDON CAJON NAVAJUELAR 300 MTRS NOROESTE DE LA ESCUELA NAVAJUELAR</t>
  </si>
  <si>
    <t>50 NORTE DE LA ESCUELA LAS MERCEDES</t>
  </si>
  <si>
    <t>2KM SUROESTE 415M SURESTE DE LA ESCUELA EL PILAR</t>
  </si>
  <si>
    <t>LAS BRISAS 2 KM ENTRADA LAS BRISAS CONTIGUO A IGLESIA DE DIOS.</t>
  </si>
  <si>
    <t>1.8 KM AL NORTE DE LA ESCUELA DEL CARMEN DE CAJON</t>
  </si>
  <si>
    <t>EL CARMEN DE CAJON, 700 MTS NORTE DE LA ESCUELA</t>
  </si>
  <si>
    <t>EL PILAR DE CAJÓN, 200 METROS ESTE Y 535 METROS SUR DE LA ESCUELA PÚBLICA (CALLE LOMA 2)</t>
  </si>
  <si>
    <t>QUEMADO DE CAJON 100 SUR DE LA PLAZA DE DEPORTES</t>
  </si>
  <si>
    <t>LAS BRISAS, DE LA CARRETERA INTERAMERICANA 350 M ESTE</t>
  </si>
  <si>
    <t>SAN FRANCISCO, FRENTE EL BAR LA TAVERNA, LOTE ESQUINERO</t>
  </si>
  <si>
    <t>QUIZARRA, 1 KM AL SUR DE LA ESCUELA DE QUIZARRA</t>
  </si>
  <si>
    <t>SAN FRANCISCO, 400 M OESTE DE LA ESCUELA DE SAN FRANCISCO</t>
  </si>
  <si>
    <t>1KM AL NOROESTE DE LA ESCUELA NAVAJUELAR DE CAJON</t>
  </si>
  <si>
    <t>LAS MERCEDES, 625 METROS AL SURESTE DE LA ESCUELA DE LAS MERCEDES</t>
  </si>
  <si>
    <t>300M SUR DEL TEMPLO CATOLICO DE LAS MERCEDES ARRIBA</t>
  </si>
  <si>
    <t>PUEBLO NUEVO 150 MTS AL SUR DE LA PLAZA DE DEPORTES ACCESO POR CALLEJON</t>
  </si>
  <si>
    <t>300 METROS NORTE DE LA IGLESIA DE DIOS, BARRIO MEXICO DE LAS MERCEDES</t>
  </si>
  <si>
    <t>CALLE PANAMEÑOS, 1KM AL NORTE Y 70M AL ESTE DE LA ESCUELA DEL CARMEN</t>
  </si>
  <si>
    <t>25MTS SURESTE DE LA ESCUELA DE SAN PEDRITO</t>
  </si>
  <si>
    <t>SAN PEDRITO, 900 METROS AL SUR DEL SALÓN COMUNAL DE SAN PEDRITO</t>
  </si>
  <si>
    <t>SAN PEDRITO 800 MTS SUR Y 150 MTS OESTE DE LA ESCUELA</t>
  </si>
  <si>
    <t>PUEBLO NUEVO, 1 KM NORTE Y 200 M ESTE DE LA ESCUELA EL CARMEN DE CAJÓN</t>
  </si>
  <si>
    <t>SAN JOSÉ, PÉREZ ZELEDÓN, BAJO LAS BRISAS 500M OESTE DE LA ESCUELA EL PILAR</t>
  </si>
  <si>
    <t>ARCOIRIS, 185 METROS SURESTE DE LA PLAZA DE DEPORTES O AL COSTADO OESTE DE LA ENTRADA DE LA ESCUELA</t>
  </si>
  <si>
    <t>50 METROS NORTE Y 25 METROS ESTE DE LA IGLESIA CATOLICA DE LAS MERCEDES ARRIBA</t>
  </si>
  <si>
    <t>FRENTE A LA PLAZA DE DEPORTES DE QUIZARRA</t>
  </si>
  <si>
    <t>EL PILAR DE CAJON, DE LA ESCUELA 35MTS ESTE Y 200MTS SUR</t>
  </si>
  <si>
    <t>PUEBLO NUEVO DE CAJÓN, DEL EBAIS DE CAJÓN 375 METROS ESTE Y 850 METROS NORTE</t>
  </si>
  <si>
    <t>LA ALFOMBRA, 1.5 KM AL OESTE DEL CRUCE A LA ALFOMBRA</t>
  </si>
  <si>
    <t>1 KM OESTE DE LA ENTRADA DE CALLE LUZ DE LUNA</t>
  </si>
  <si>
    <t>SAN SALVADOR 1.5KM SURESTE DE SALON COMUNAL</t>
  </si>
  <si>
    <t>PEREZ ZELEDON, TINAMASTES 75 MTS NORESTE DE LA ESCUELA.</t>
  </si>
  <si>
    <t>SAN SALVADOR, 125 METROS SUR</t>
  </si>
  <si>
    <t>SAN CRISTOBAL, CONTIGUO AL ABASTECEDOR ELIZABETH</t>
  </si>
  <si>
    <t>SAN SALVADOR, 1KM SURESTE DEL SALON COMUNAL</t>
  </si>
  <si>
    <t>SANTA ROSA 90 METROS NORESTE Y 200 METROS NORTE DE LA ESQUINA ESTE DE LA PLAZA DE DEPORTES</t>
  </si>
  <si>
    <t>1 KM OESTE DE LA PULPERIA OA ESQUINA EN PROVIDENCIA DE PARAMO</t>
  </si>
  <si>
    <t>40M NOROESTE800M NOROESTE 130M ESTE DE LA IGLESIA CATOLICA DE MATASANOS</t>
  </si>
  <si>
    <t>400 MTS ESTE DE LA ESCUELA SANTO DOMINGO DE PARAMO, PEREZ ZELEDON, SAN JOSE</t>
  </si>
  <si>
    <t>SAN JOSE PARAMO 200 AL SUR DE LA ESCUELA DE MATAZANOS FRENTE AL CRUCE</t>
  </si>
  <si>
    <t>100 METROS SUR DE LA ESCUELA FLORENCIA, MATASANOS</t>
  </si>
  <si>
    <t>LAS NUBES, 4KM NORTE DE LA ESCUELA DE SAN RAMON NORTE</t>
  </si>
  <si>
    <t>150 MTS NORESTE DEL CEMENTERIO DE SAN RAMON SUR</t>
  </si>
  <si>
    <t>1KM NORTE DE LA ESCUELA LA S EN PÁRAMO</t>
  </si>
  <si>
    <t>200M ESTE DE LA ESCUELA QUEBRADAS ARRIBA</t>
  </si>
  <si>
    <t>SAN MIGUEL DE PARAMO, CONTIGUO A LA IGLESIA CATOLICA DE SAN MIGUEL.</t>
  </si>
  <si>
    <t>SAN ANTONIO 150M AL SUR DE LA ESCUELA DE SAN ANTONIO</t>
  </si>
  <si>
    <t>SAN GABRIEL, DE LA ENTRADA A SANTA LUCIA 350MTS SUR Y 50MTS OESTE, CAMINO A SAN ANTONIO</t>
  </si>
  <si>
    <t>600 METROS SURESTE DE LA ESCUELA DE SAN ANTONIO - FRENTE A CASA COLOR AMARILLO</t>
  </si>
  <si>
    <t>SAN ANTONIO, 395 METROS NORTE Y 390 METROS ESTE DE LA ESCUELA</t>
  </si>
  <si>
    <t>DE LA GASOLINERA DE SAN PABLO 100 SUR ESTE Y 700 NORTE</t>
  </si>
  <si>
    <t>CENTRO, DE LA ESQUINA SURESTE DEL COLEGIO 225 M SURESTE, MEDIANERO MNO DERECHA</t>
  </si>
  <si>
    <t>FRENTE A LA IGLESIA CATOLICA, BAJO LOS ANGELES, SAN ANDRES DE LEON CORTES</t>
  </si>
  <si>
    <t>SAN GABRIEL, 200 MTS SUR DE LA ERMITA</t>
  </si>
  <si>
    <t>CALLE LOS VALVERDE , DE LA ENTRADA 110 METROS AL NORTE.</t>
  </si>
  <si>
    <t>SANTA ROSA ABAJO.100 METROS AL NORTE Y 600 METROS OESTE DE LA ESCUELA.</t>
  </si>
  <si>
    <t>300 METROS AL OESTE DEL COLEGIO DE SAN ISIDRO DE LEON CORTES</t>
  </si>
  <si>
    <t>DEL CENCINAI 25 M OESTE 51.46 M NORTE MANO IZQUIERDA</t>
  </si>
  <si>
    <t>CONDOMINIO LOS HIGUERONES CONTIGUO A LA CLINICA MARCIAL</t>
  </si>
  <si>
    <t>URBANIZACION GREGORIO JOSE RAMIREZ, CASA 462</t>
  </si>
  <si>
    <t>URBANIZACION GREGORIO JOSE RAMIREZ LOTE 440</t>
  </si>
  <si>
    <t>DEL PACTO DEL JOCOTE, 100 MTS SURESTE FRENBTE A PANADERIA MUSSI</t>
  </si>
  <si>
    <t>URBANIZACION LOS OLIVOS, CASA #3-C</t>
  </si>
  <si>
    <t>CONDOMINIO HORIZONTAL RESIDENCIAL VILLA DEL COYOL, FINCA FILIAL #71</t>
  </si>
  <si>
    <t>DE LA ENTRADA A LA URBANIZACION SANTAMARIA, 45MTS SUR Y 30MTS ESTE</t>
  </si>
  <si>
    <t>URBANIZACION MARIANELA CASA NUMERO 65</t>
  </si>
  <si>
    <t>BARRIO SAN JOSE CALLE LA TIGRA DEL CRUCE146.36 AL NORTE</t>
  </si>
  <si>
    <t>CONDOMINIO HORIZONTAL VILA DEL COYOL LOTE 73</t>
  </si>
  <si>
    <t>URBANIZACION MARIANELA LOTE NUMERO 56</t>
  </si>
  <si>
    <t>50N Y 150 DE LA IGLESIA CATOLICA DE CARRIZAL</t>
  </si>
  <si>
    <t>VILLA BONITA A LA PAR DE RESTAURANTE LA FORTUNA SOBRE CALLE PRINCIPAL A MONTECILLOS</t>
  </si>
  <si>
    <t>DE LA PLAZA DE DEPORTES DEL ROBLE, 500 MTS OESTE, 200 MTS NORTE Y 25 MTS OESTE</t>
  </si>
  <si>
    <t>CONDOMINIO MALAGA FINCA FILIAL PRIMARIA INDIVIDUALIZADA 84.</t>
  </si>
  <si>
    <t>VILLA BONITA, 100 NORTE Y 25 ESTE DEL PALI</t>
  </si>
  <si>
    <t>FRENTE A COLEGIO LOS HORIZONTES, EN EL ROBLE DE ALAJUELA</t>
  </si>
  <si>
    <t>350 NORTE DE LA PLAZA FRENTEAL COLEGIO LOS HORIZONTES</t>
  </si>
  <si>
    <t>COSTADO ESTE LICIEO DE LA GUACIMA COLOR GRIS</t>
  </si>
  <si>
    <t>URBANIZACION SAN CHARBEL LOTE 7-B</t>
  </si>
  <si>
    <t>DEL BAR OTTO´S 500M NORTE Y 500M ESTE, RESIDENCIAL AMARANTO, CASA 3D</t>
  </si>
  <si>
    <t>ALAJUELA LA GUACIMA DEL BAR OTTOS 400 NORTE 400 NORESTE CONDOMINIO LOS OLIVOS E-1</t>
  </si>
  <si>
    <t>GUACIMA URBANIZACION SAN CHARBEL LOTE 7-E</t>
  </si>
  <si>
    <t>PROYECTO DULCE NOMBRE LOTE #4</t>
  </si>
  <si>
    <t>ALAJUELA SABANILLA</t>
  </si>
  <si>
    <t>LOS PORTONES, CONDOMINIO TERRAZAS DEL NORTE, FINCA FILIAL 109-A</t>
  </si>
  <si>
    <t>SAN RAFAEL COND 9-10</t>
  </si>
  <si>
    <t>CONDOMINIO BOSQUE REAL, APARTAMENTO 3-5</t>
  </si>
  <si>
    <t>CONDOMINIO MALAGA SAN RAFAEL FINCA FILIAL 184</t>
  </si>
  <si>
    <t>DE IGLESIA DE JESUCRISTO DE LOS ULTIMOS DIAS, 700 MTS OESTE Y 500 MTS SUR, COND SN RAFAEL FILIAL 70</t>
  </si>
  <si>
    <t>CONDOMINIO MALAGA FINCA FILIAL F-165</t>
  </si>
  <si>
    <t>DE LA IGLESIA DE JESUCRISTO DE LOS ULTIMOS DIAS 700 MTS OESTE 500 MTS SUR COND SAN RAFAEL N°67</t>
  </si>
  <si>
    <t>DE LA IGLESIA DE JESUCRISTO DE LOS ULTIMOS DIAS 700 MTS ESTE Y 500 MTS SUR COND SAN RAFAEL N°208</t>
  </si>
  <si>
    <t>CONDOMINIO CONSTRUIDO MIXTO RESIDENCIAL MALAGA F.F.228</t>
  </si>
  <si>
    <t>CONDOMINIO MALAGA SAN RAFAEL FINCA FILIAL N°37</t>
  </si>
  <si>
    <t>URBANIZACIÓN SILVIA EUGENIA, PRIMERA ENTRADA MANO IZQUIERDA, SEGUNDA ALAMEDA, CASA 274 BLANCA.</t>
  </si>
  <si>
    <t>DESAMPARADOS, DE LA IGLESIA CATÓLICA 700 M NORESTE, 100 M NORTE Y 200 M OESTE</t>
  </si>
  <si>
    <t>DEL KINDER CREARTE 300 METROS AL ESTE Y 150 METROS AL NORTE CASA COLOR VERDE CON PORTON NEGRO</t>
  </si>
  <si>
    <t>RESIDENCIAL LA GIRALDA, LOTE N°23-B, SEGUNDA ENTRADA VINIENDO DEL ERIZO</t>
  </si>
  <si>
    <t>URBANIZACION PUNTA DEL ESTE LOTE EN VERDE SIN CONSTRUCCION N°19-B</t>
  </si>
  <si>
    <t>DEL BAR LA CAÑADA , 50 MTRS ESTE Y 50MTRS SUR</t>
  </si>
  <si>
    <t>25MTS NORTE DE LA IGLESIA DE ROSALES DE DESAMPARADOS</t>
  </si>
  <si>
    <t>URBANIZACIÓN SILVIA EUGENIA , LOTE 258</t>
  </si>
  <si>
    <t>200 OESTE DE LA PLAZA DE TAMBOR, CONTIGUO AL EBAIS</t>
  </si>
  <si>
    <t>30 KM NORTE DEL TEMPLO CATOLICO DE UJARRAS</t>
  </si>
  <si>
    <t>QUEBRADA GRANDE,1OO MTS NOROESTE DE LA PLAZA DEPORTES FLORIDA</t>
  </si>
  <si>
    <t>200 NORTE DEL EBAIS DE SANTIAGO HACIA CALLE ARIAS</t>
  </si>
  <si>
    <t>DE LA ESCUELA DE CALLE LEON 300 OESTE</t>
  </si>
  <si>
    <t>DE LA ESQUINA SUR DE LA FABRICA DE BICILETAS SUPER PRO 115 M NORESTE Y 4</t>
  </si>
  <si>
    <t>2 KM SUROESTE Y 50 MTS SUR DE LA ENTRADA A EL EMPALME</t>
  </si>
  <si>
    <t>200 SUR DE LA ESCUELA LOS ANGELES</t>
  </si>
  <si>
    <t>217 M NORESTE DEL ALTO DE LIDIA, CALLE LINDA VISTA</t>
  </si>
  <si>
    <t>250 NORESTE DE LA GAR DE SAN JUAN, CIUDADELA EL IMAS CASA 09</t>
  </si>
  <si>
    <t>URBANIZACION VALLE ESCONDIDO, DEL SUPER LENI 50 MTS ESTE Y 75 MTS SUR</t>
  </si>
  <si>
    <t>URBANIZACIÓN LOS LIRIOS. DE LA IGLESIA DE SAN JUAN, 270M NO, 70M NE, 105M SE Y 75 M NE LOTE 10A</t>
  </si>
  <si>
    <t>RESIDENCIAL LOS CIPRECES, CALLE LOS PINOS AL FONDO</t>
  </si>
  <si>
    <t>50 M NORTE DE LA ENTRADA AL RESIDENCIAL LOS LIRIOS LOTE 10-E ESQUINERO</t>
  </si>
  <si>
    <t>ALAJUELA, SAN RAMON, SAN JUAN, RESIDENCIAL LOS LIRIOS - LOTE NO. 14.</t>
  </si>
  <si>
    <t>100 M ESTE DEL MOPT</t>
  </si>
  <si>
    <t>RESIDENCIAL LOS LIRIOS BLOQUE D-3, LOTE # 3, DE LA ENTRADA PRINCIPAL 50 M ESTE Y 50 M NORTE</t>
  </si>
  <si>
    <t>LA ESPERANZA DE LA IGLESIA CATOLICA 200 METROS NOROESTE</t>
  </si>
  <si>
    <t>CALLE ALVARADO 323.82 SUROESTE DE LA ENTRADA</t>
  </si>
  <si>
    <t>LA ESPERANZA, EN LA ENTRADA DE FUNDACION SPIRIT ,700 MTS A MANO DERECHA</t>
  </si>
  <si>
    <t>LA ESPERANZA, DEL CRUCE DE BAJO ZUÑIGA, 600 METROS OESTE, ENTRADA A MANO DERECHA, CALLE BELLA VISTA,</t>
  </si>
  <si>
    <t>100 ESTE DEL CEMENTEERIO POR SERVUMBRE TRASERA CASA</t>
  </si>
  <si>
    <t>400 METROS OESTE DEL COMISIARIATO LA PAZ CARRETERA A CALLE CORRALES</t>
  </si>
  <si>
    <t>1 K AL ESTE DE LA IGLESIA</t>
  </si>
  <si>
    <t>SAN MIGUEL, 1.3KM DE LA ENTRADA A SAN MIGUEL CALLE LA PALMA</t>
  </si>
  <si>
    <t>SAN MIGUEL,143 MTS NORESTE DE LA OFICINA DE ACUEDUCTOS.</t>
  </si>
  <si>
    <t>1.5 M ESTE DEL PUENTE SOBRE EL RIO PIEDRAS, CALLE BADILLA HACIA LA GUARIA DE PIED SUR</t>
  </si>
  <si>
    <t>185 M OESTE DEL CRUCE AL BUREAL EN QUEBRADILLAS, CALLE A EL SALVADOR</t>
  </si>
  <si>
    <t>140 M NOROESTE DEL TANQUE DE LA ASADA UBICADA EN EL PROYECTO SAN MIGUEL ARCANGEL</t>
  </si>
  <si>
    <t>SARDINAL, DE LA ESQUINA SO DE LA PLAZA, 520M S Y 100M NE.</t>
  </si>
  <si>
    <t>1KM AL NOROESTE DE LA ESCUELA CAROLINA RODRIGUEZ DE MIRABEL EN BUREAL DE PIEDADES SUR DE SAN RAMON</t>
  </si>
  <si>
    <t>340 M NORTE Y 105 M OESTE DE LA IGLESIA DE SAN RAFAEL, CALLE LAS PALMAS</t>
  </si>
  <si>
    <t>CALLE OROZCO, 300 M SURESTE DE LA ESCUELA DE CALLE OROZCO Y 40 M ESTE</t>
  </si>
  <si>
    <t>50 MTS OESTE, 425 MTS SUROESTE Y 60 MTS SURESTE DE LA ESCUELA DE BERLIN</t>
  </si>
  <si>
    <t>500 AL NORTE DE LA ESCUELA SAN ISIDRO</t>
  </si>
  <si>
    <t>CALLE JIMENEZ, FRENTE AL VIVERO SOL Y VERDE</t>
  </si>
  <si>
    <t>25 NORTE 150 NOROESTE 19 SUR DEL PUENTE SOBRE RIO GRANDE DE SAN ISIDRO</t>
  </si>
  <si>
    <t>800 M ESTE DE LA IGLESIA CATOLICA DE SAN ISIDRO</t>
  </si>
  <si>
    <t>BAJO ZUÑIGA DEL CRUCE A CALLE LAS GEMELAS POR ANGELES NORTE 162.40 M AL OESTE</t>
  </si>
  <si>
    <t>760 M NORTE Y 470 M ESTE DE LA IGLESIA DE ANGELES SUR</t>
  </si>
  <si>
    <t>150 M NORTE DEL EBAIS DE BAJO RODRIGUEZ</t>
  </si>
  <si>
    <t>VALLE AZUL, DEL COLEGIO 1 KM NORTE Y 150 MTS. ESTE Y 50 MTS. SUR, SOBRE SERVIDUMBRE DE PASO</t>
  </si>
  <si>
    <t>SAN RAMON, BAJO RODRIGUEZ 200 MTS NORTE DEL EBAIS</t>
  </si>
  <si>
    <t>300 ESTE Y 500 SUR DE LA ESCUELA LA BALSA, CALLE JUNQUILLAL</t>
  </si>
  <si>
    <t>800 METROS OESTE DE LA ENTRADA HACIA BAJO ZUÑIGA, ANGELES NORTE</t>
  </si>
  <si>
    <t>DE LA ENTRADA LOS CIPRESES 800 METROS AL FONDO</t>
  </si>
  <si>
    <t>250 MTS NOROESTE DEL CAI</t>
  </si>
  <si>
    <t>SAN PEDRO, 150 SUROESTE Y 75 SUR DE LA ESCUELA GERARDO BADILLA</t>
  </si>
  <si>
    <t>500 M OESTE DE LA UCR, CALLE LOS HIDALGO</t>
  </si>
  <si>
    <t>125 NORTE DEL SUPER SAN PEDRO</t>
  </si>
  <si>
    <t>200 MTS ANTES DEL CRUCE DE CATARATAS EN VALLE VALVERDE</t>
  </si>
  <si>
    <t>CALLE JICARO, DEL COLEGIO BILINGUE DE SAN RAMON, 540 M AL NOROESTE, 220 M AL NORESTE Y 45 M SURESTE</t>
  </si>
  <si>
    <t>270 M NOROESTE DE LA SEGUNDA ENTRADA A CALLE LOS CUSUCOS</t>
  </si>
  <si>
    <t>ALAJUELA, ALTO VILLEGAS 65 METROS SUR, Y 24 MTS OESTE DEL CRUCE DE BO. EL SILENCIO</t>
  </si>
  <si>
    <t>DE LA ESCUELA JULIAN VOLIO LLORENTE 50 M NORESTE Y 50 M SURESTE</t>
  </si>
  <si>
    <t>2 KM OESTE DE LA ESCUELA EIDA VARGAS CARRANZA, ALTO VILLEGAS</t>
  </si>
  <si>
    <t>CONCEPCION, DEL EBAIS 20 METROS NOROESTE Y 17 METROS NORESTE</t>
  </si>
  <si>
    <t>DEL SALON COMUNAL, 170 ESTE Y 275 SUR, CALLE EL TANQUE.</t>
  </si>
  <si>
    <t>DE LA PRIMERA ENTRADA A CHAPARRAL, 1KM AL ESTE, ENTRADA POR SERVIDUMBRE A MANO DERECHA</t>
  </si>
  <si>
    <t>CALLE FALLAS, DEL MINI SUPER CONCEPCION 75 M AL SUR, 150 M AL SUROESTE Y 55 M AL NOROESTE</t>
  </si>
  <si>
    <t>ALAJUELA SAN RAMON CONCEPCION DE LA ESCUELA MANUEL QUESADA BASTOS 185 SUR 90 SUROESTE</t>
  </si>
  <si>
    <t>1 KM SUR DE LA ESCUELA I.D.A ZAPOTAL</t>
  </si>
  <si>
    <t>LA PERLA, 200 MTS AL SUR DEL SALON COMUNAL</t>
  </si>
  <si>
    <t>CHACHAGUA, 500M AL OESTE DEL EBAIS DE CHACHAGUA, ASENTAMIENTO LA AMISTAD, 50M A MANO IZQUIERDA</t>
  </si>
  <si>
    <t>SAN RAFAEL DE PEÑAS BLANCAS, 400 MTS OESTE DEL SALON COMUNAL</t>
  </si>
  <si>
    <t>CAMINO AL INVU, DEL SUPER A Y M, 30 METROS AL NORESTE Y 125 METROS AL NOROESTE.</t>
  </si>
  <si>
    <t>CHACHAGUA, CALLE BARRANTES DE LA ENTRADA PRINCIPAL 600M NE</t>
  </si>
  <si>
    <t>150 AL NORTE Y 3.5 KM AL NORESTE DEL CEMENTERIO DE SAN ISIDRO PEÑAS BLANCAS SAN RAMON</t>
  </si>
  <si>
    <t>ABANICO DE PEÑAS BLANCAS, CONTIGUO AL SUPER DON MIGUEL CALVO</t>
  </si>
  <si>
    <t>LA CRUZ, 200 MTS NORTE Y 75 MTS METROS ESTE DEL TEMPLO CATOLICO DE LA CRUZ</t>
  </si>
  <si>
    <t>PEÑAS BLANCAS. JAURI, SEGUNDA ENTRADA DIAGONAL A LA IGLESIA EVANGELICA</t>
  </si>
  <si>
    <t>DE LA ESCUELA CARMEN LIDIA CASTRO, 150M OESTE, SAN ISIDRO DE PEÑAS BLANCAS</t>
  </si>
  <si>
    <t>COSTADO OESTE DE LA IGLESIA CATOLICA DE SAN RAFAEL</t>
  </si>
  <si>
    <t>SAN JUAN, 500 MTS NORTE DE LA ESCUELA EMILIO CASTRO</t>
  </si>
  <si>
    <t>EL PACTO DE JOCOTE, DE LA ESCUELA 100 SUR Y 25 ESTE, CASA ESQUINERA COLOR VERJA ROJA</t>
  </si>
  <si>
    <t>1.5 KM SUR DE LA ESCUELA EL CASTILLO, CONTIGUO AL TALLER DE EDUARDO OBREGON</t>
  </si>
  <si>
    <t>EL CARMEN DE PEÑAS BLANCAS, 400M AL ESTE DE LA EMPACADORA BYC A MANO IZQUIERDA, CASA COLOR AMARILLO</t>
  </si>
  <si>
    <t>SAN JUAN, 100 MTS SUROESTE DE LA ESCUELA</t>
  </si>
  <si>
    <t>CHACHAGUA, 2KM Y MEDIO DE LA ESCUELA DE CHACHAGUA, CAMINO HACIA LA CRUZ</t>
  </si>
  <si>
    <t>160 M NORESTE Y 50 M OESTE DDEL BOSQUE DE LA IGLESIA CATOLICA</t>
  </si>
  <si>
    <t>300MTS NORTE Y 35MTS OESTE DE LA ESCUELA EL JAURI</t>
  </si>
  <si>
    <t>50 MTS ESTE DE LA ENTRADA DE LOS CRIQUES</t>
  </si>
  <si>
    <t>1.3 KMS OESTE DEL BAR AL RESTAURANTE LOS MADEROS, BAJO LOS RODRIGUEZ</t>
  </si>
  <si>
    <t>SAN PEDRO LA TIGRA, 1600 MTS ESTE DE LA ESCUELA DE SAN PEDRO</t>
  </si>
  <si>
    <t>200 M N 175 M E DE LA ESCUELA BAJO RODRIGUEZ A MANO DERECHA CALLE A SANTA RITA</t>
  </si>
  <si>
    <t>DEL CRUCE DE SANTA CLARA, 2 KM CAMINO HACIA BAJO RODRIGUEZ, A LA PAR DE LA CASA COLOR VERDE AGUA, EN</t>
  </si>
  <si>
    <t>SAN LORENZO, BAJO RODRIGUEZ 125 MTS SUR DE LA GUARDIA RURAL Y 40 MTS NOROESTE</t>
  </si>
  <si>
    <t>300 SUR Y 300 OESTE DE TERMALES DEL VALLE, CALLE DE LASTRE A LA DERECHA</t>
  </si>
  <si>
    <t>PUEBLO NUEVO DE VALLE AZUL, 700M NORESTE DEL TEMPLO CATOLICO, FRENTE A LA SIEMBRA DE PIMIENTA</t>
  </si>
  <si>
    <t>VALLE AZUL, 900 MTS NORTE SOBRE EL PUENTE DEL RÍO SAN LORENZO, A MANO IZQUIERDA</t>
  </si>
  <si>
    <t>5 KM NORESTE DE LA ESCUELA DEL PROGRESO EN VALLE AZUL</t>
  </si>
  <si>
    <t>BAJO RODRIGUEZ, DEL SUPER LA MINIATURA, 50 METROS ESTE Y 19 AL NORTE, CAMINO AL EBAIS DE BAJO RODRIG</t>
  </si>
  <si>
    <t>SAN LORENZO, LOS CRIQUES DEL PUENTE LA ESPERANZA 1500 M CAMINO A VALLE AZUL</t>
  </si>
  <si>
    <t>RINCÓN DE ARIAS, DE MAS X MENOS, 100 M SUROESTE Y 40 SURESTE, ACCESO POR SERVIDUMBRE DE PASO</t>
  </si>
  <si>
    <t>400 SUR 75 OESTEDEL PALACIO MUNICIPAL GRECIA ALAJUELA</t>
  </si>
  <si>
    <t>DE LA ENTRADA DE CALLE CARMONA 900 METROS OESTE CONDOMINIO LOMA VERDE FILIAL NUMERO 23</t>
  </si>
  <si>
    <t>ALAJUELA GRECIA DEL SERVICENTRO ALVARADO Y MOLINA 500 SUR 200 ESTE URBANIZACION PALMA REAL LOTE 159</t>
  </si>
  <si>
    <t>ALAJUELA GRECIA LICEO LEON CORTES CASTRO 100ESTE 200 SUR DE CALLE LA TRINIDAD</t>
  </si>
  <si>
    <t>ALAJUELA, GRECIA, FRENTE A LA ROTONDA LOS BRAZO, CASA COLOR BLANCO</t>
  </si>
  <si>
    <t>URBANIZACION BOSQUE DE PAZ, DE LA ESCUELA SIMON BOLIVAR, 90M ESTE Y 200M SUR</t>
  </si>
  <si>
    <t>ALAJUELA GRECIA DE LA ESTACION DE BOMBEROS 200 NORTE CASA FRENTE A A GRUTA</t>
  </si>
  <si>
    <t>ALAJUELA GRECIA SAN ISIDRO CALLE FLORES 800 NOROESTE DE LA PANADERIA SAN ISIDRO 59.30 ESTE SERVIDUM</t>
  </si>
  <si>
    <t>ALAJUELA GRECIA SAN ISIDRO 800 NORTE DE LA ASADA</t>
  </si>
  <si>
    <t>ALAJUELA GRECIA DE AL ESCUELA DE SAN FRANCISCO 1173 NOROESTE</t>
  </si>
  <si>
    <t>ALAJUELA GRECIA SAN ISIDRO CALLE FLORES 1 KILOMETRO NORTED E LA ASADA</t>
  </si>
  <si>
    <t>SANTA GRETRUDIS SUR, 370 NORESTE, 180 SUR Y 35 OESTE DEL TEMPLO CATOLICO</t>
  </si>
  <si>
    <t>ALAJUELA GRECIA SAN JOSE SANTA GERTRUDIS SUR 100 METROS DE LA FABRICA ALIMENTOS OSO LOTE 1</t>
  </si>
  <si>
    <t>ALAJUELA GRECIA LA ARENA CALLE GUAYABAL DEL SALON BOSQUE ALEGRE 600 SUR 400 ESTE</t>
  </si>
  <si>
    <t>ALAJUELA GRECIA SAN JOSE 200 NORESTE DE LA IGLESICA DEL GUAYABAL</t>
  </si>
  <si>
    <t>ALAJUELA GRECIA SAN JOSE CALLE GUAYABAL 200 M DE LA IGLESIA A MANO IZQUIERDA</t>
  </si>
  <si>
    <t>SANTA GERTRUDIS SUR, 370 M.NORESTE,125 M.SUR, Y 35 M.OESTE,DE ESQUINA NORESTE IGLESIA CATOLICA</t>
  </si>
  <si>
    <t>ALAJUELA GRECIA SAN JOSE CALLE RODRIGUEZ 600 OESTE DEL SALON MONTE CARLO CALLE RODRIGUEZ</t>
  </si>
  <si>
    <t>ALAJUELA GRECIA LA ARENA 300 NORTE DE LA CAPILLA DEL GUAYABAL</t>
  </si>
  <si>
    <t>LA ARENA CALLE EL GUAYABAL LOTE #7</t>
  </si>
  <si>
    <t>ALA JEULA GRECIA SAN ROQUE 350 ESTE DE LA ESCUELA DE CARBONAL</t>
  </si>
  <si>
    <t>ALAJUELA GRECIA SAN ROQUE 500 ESTE DE LA PARTE POSTERIOR DE LA IGLESIA</t>
  </si>
  <si>
    <t>ALAJUELA GRECIA SAN ROQUE SAN MIGUEL DEL MIRADOR 250 SURESTE</t>
  </si>
  <si>
    <t>150 NORTE 50 ESTE 100 NORTE MARGEN IZQUIERDO</t>
  </si>
  <si>
    <t>GRECIA CONDOMINIO EL VEROLIS, FINCA FILIAL #7</t>
  </si>
  <si>
    <t>ALAJUELA GRECIA SAN ROQUE 400 ESTE 100 NORTE DEL HOGAR DE ANCIANOS</t>
  </si>
  <si>
    <t>CONDOMINIO PRADOS DE TOSCANA LOTE 22</t>
  </si>
  <si>
    <t>300 MTS NORTE DE LA IGLESIA, CONDOMINIO PRADO REAL, FILIAL 35</t>
  </si>
  <si>
    <t>TACARES, ARENA, CALLE EL CERRO</t>
  </si>
  <si>
    <t>CALLE CERRO LOTIFICACION NAZARET TACARES NORTE DE GRECIA</t>
  </si>
  <si>
    <t>1 KM NORTE DE LA IGLESIA DE TACARES, CARRETERA A LOS CHORROS, CONDOMINIO LA TOSCANA</t>
  </si>
  <si>
    <t>CONDOMINIO HORIZONTAL RESIDENCIAL PRADOS DE TOSCANA, FINCA FILIAL 50</t>
  </si>
  <si>
    <t>ALAJUELA GRECIA TACARES LA ARENA 800SURESTE DE LA ESCUELA FRANCISCO ALFARO ROJAS</t>
  </si>
  <si>
    <t>CONDOMINIO TOSCANA LOTE 20</t>
  </si>
  <si>
    <t>PRADOS DE TOSCANA FINCA FILIAL 17</t>
  </si>
  <si>
    <t>ALAJUELA GRECIA LA ARENA CALLE GUAYABAL CALLE HACIA PILAS 200 SUR DE LA PULPERIA SAN RAFAEL</t>
  </si>
  <si>
    <t>CALLE EL CERRO, 200 M.ANTES DE LA INTERSECCION A LA ARENA, LOTE A MANO DERECHA.</t>
  </si>
  <si>
    <t>DE LA ESCUELA DE CATALUÑA 200 METROS AL OESTE, CONDOMINIO LA VIÑA FILIAL NUMERO 8</t>
  </si>
  <si>
    <t>URBANIZACION EL TRAPICHE150 METROS AL NORTE DEL PLAY</t>
  </si>
  <si>
    <t>DE LA ENTRADA AL CONDOMINIO LA VIGA DE ORO 70 MTS OESTE</t>
  </si>
  <si>
    <t>TACARES DE GRECIA, BODEGAS 100 METROS DESPUES DE LA ANTIGUA ESCUELA A LA</t>
  </si>
  <si>
    <t>CONDOMINIO PRADOS DE TOSCANA FILIAL 12</t>
  </si>
  <si>
    <t>CONDOMINIO SANTANDER EN GRECIA</t>
  </si>
  <si>
    <t>250 M SUR DE LA ANTIGUA ESCUELA DE BODEGAS (SYLVESTRE ROJAS) EN CALLE TURA.</t>
  </si>
  <si>
    <t>ALAJUELA, CONDOMINIO PRADO DE LA TOSCANA LOTE 64</t>
  </si>
  <si>
    <t>SOBRE CALLE QUESADA 204 MTS SUR</t>
  </si>
  <si>
    <t>150 MTS NORTE DE LA ANTIGUA ESCUELA DE BODEGAS</t>
  </si>
  <si>
    <t>CATALUÑA DE TSCARES DEL INGENIO PROVENDENCIA 300 METROS AL ESTE MARGEN IZQUIERDA</t>
  </si>
  <si>
    <t>400 METROS SUR 200 METROS SUROESTE Y 95 ESTE DE LA ESCUELA DE CARRIZAL</t>
  </si>
  <si>
    <t>SANTA RITA, 100 MTS SURESTE DEL LICEO SANTA RITA</t>
  </si>
  <si>
    <t>DE LA ESCUELA QUESADA 500 M NORTE</t>
  </si>
  <si>
    <t>150 ESTE DE LA GLESIA DEL CARMEN</t>
  </si>
  <si>
    <t>DEL BANCO DE COSTA RICA 800M ESTE CASA DE DOS PLANTAS A MANO IZQUIERDA</t>
  </si>
  <si>
    <t>FINCA ESTELA QUESADA, DE LA ESCUELA ALFREDO MIRANDA GARCIA 850 METROS NORTE</t>
  </si>
  <si>
    <t>LA ESPAÑOLITA, DEL SUPER LA CENTRAL, 1 KILOMETRO AL ESTE Y 310 M AL SUR, ASENTAMIENTO MONTE LIRIO.</t>
  </si>
  <si>
    <t>300 M NORTE DEL CEMENTERIO</t>
  </si>
  <si>
    <t>800 M SUR DE LA ESCUELA BARRIO SAN MARTIN</t>
  </si>
  <si>
    <t>UBR. LA MARAVILLA DE RIO CUARTO DE LA ENTRADA 50 S, 50 E Y 150 S</t>
  </si>
  <si>
    <t>STA RITA, DE LA CLINICA 100 MTS SUR, 25 MTS ESTE Y 75 MTS NORTE</t>
  </si>
  <si>
    <t>100 M SUR DE LA ESCUELA DEL CARMEN DE RIO CUARTO</t>
  </si>
  <si>
    <t>DEL BCR, 600 MTS SUR</t>
  </si>
  <si>
    <t>25 SUR DE TANQUE DE CAPTACION DE LA ASADA LA COLONIA</t>
  </si>
  <si>
    <t>75 M NORTE DE LA ENTRADA A CALLE ARIAS</t>
  </si>
  <si>
    <t>CONDOMINIO MONTEZUMA, FINCA FILIAL INDIVIDUALIZADA D-88</t>
  </si>
  <si>
    <t>200 MTS SUR DE LA GALERIA DEL GRANITO</t>
  </si>
  <si>
    <t>ALAJUELA GRECIA PUENTE DE PIEDRA 50 OESTE DE AUTOS YET CASA PUERTA AMARILLA</t>
  </si>
  <si>
    <t>200ESTE DE LA ENTRADA A CALLE SEVILLA PERALTA</t>
  </si>
  <si>
    <t>DEL BASTION DEL PUENTE, 80 MTS AL NORTE</t>
  </si>
  <si>
    <t>GRECIA, PUENTE DE PIEDRA, CONDOMINIO MONTEZUMA, FFPI-B204 4,4 KM AL SUROESTE DEL CENTRO DE GRECIA</t>
  </si>
  <si>
    <t>CALLE RAICERO, DEL SUPER LA CRIOLLITA 800 MTS NORESTE</t>
  </si>
  <si>
    <t>ALAJUELA GRECIA PUENTE PIEDRA DE LA ENTYRADA 600 ESTE CALLE RAICERO</t>
  </si>
  <si>
    <t>ALAJUELA GRECIA BOLIVAR LA VIRGENCITA CONDOMINIO LAS CALAS LOTE FILIAL 77</t>
  </si>
  <si>
    <t>ALAJUELA GRECIA BOLIVAR DEL TEMPLO CATOLICO SAN LUIS 400 OESTE 900 SUR</t>
  </si>
  <si>
    <t>100 NE 80 NO DE LA ESCUELA EN SAN LUIS DE GRECIA CALLE LAS PARCELAS</t>
  </si>
  <si>
    <t>GRECIA ALAJUELA BOLIVAR 120 E 25 SUR DEL CRUCE DE SAN JUAN</t>
  </si>
  <si>
    <t>LA VIRGENCITA, BOLIVAR, GRECIA, 500 METROS SUR DE REPUESTOS EL QUIJOTE, CONDOMINIO LAS CALAS LOTE 16</t>
  </si>
  <si>
    <t>ALAJUELA GRECIA BOLIVAR CALLE SAN CAYETANO DE LA ENTRADA 178 METRO</t>
  </si>
  <si>
    <t>ALAJUELA GRECIA BOLIVAR CALLE PARRITA SAN MIGUEL- CAJON 953 NORTE</t>
  </si>
  <si>
    <t>CONDOMINIO LAS CALAS FILIAL 124</t>
  </si>
  <si>
    <t>DE LA ESCUELA DE SAN JUAN 1750 METROS SUROESTE Y 25 METROS AL SURESTE</t>
  </si>
  <si>
    <t>ALAJUELA GRECIA BOLIVAR CAJON COSTADO OESTE DE LA PLAZA DE DEPORTES</t>
  </si>
  <si>
    <t>ALAJUELA GRECIA BOLIVAR LOS ANGELES CALLE BARRANTES LOTE 10</t>
  </si>
  <si>
    <t>DE LA ENTRADA AL CONDOMINIO LAS CALAS 520 HACIA SARCHI 43 ESTE ACCESO FINAL POR MEDIO DE SERVIDUMBRE</t>
  </si>
  <si>
    <t>ALAJUELA GRECIA BOLIVAR LOS ANGELES 1 KM ESTE DE LA ESCUELA</t>
  </si>
  <si>
    <t>CONDOMINIO RESIDENCIAL HORIZONTAL LAS CALAS, FINCA FILIAL 31.</t>
  </si>
  <si>
    <t>B° LOS ANGELES CALLE JULIO BARRANTES 400 MTS OESTE Y 250 MTS NORTE DE LA IGLESIA CATOLICA</t>
  </si>
  <si>
    <t>DEL TEMPLO CATOLICO DE CAJON BOLIVAR 850 NORTE 47 ESTE GRECIA ALAJUELA</t>
  </si>
  <si>
    <t>600 METROS NOROESTE DEL ACUEDUCTO CAMINO ATENAS,DESPUES DEL PRIMER PUENTELA,SEGUNDA CASA A MANO IZQU</t>
  </si>
  <si>
    <t>50 METROS OESTE DE LA ESCUELA DE HIGUITO</t>
  </si>
  <si>
    <t>1 KILOMETRO NOROESTE DE LA IGLESIA CATOLICA DE ESTANQUILLO, CALLE ZAPOTE</t>
  </si>
  <si>
    <t>DE LA IGLESIA CATOLICA DE JESUS MARIA, 480M SUR, 145M OESTE Y 10M NORTE</t>
  </si>
  <si>
    <t>500 METROS NORTE DE LA ESCUELA</t>
  </si>
  <si>
    <t>LABRADOR</t>
  </si>
  <si>
    <t>LABRADOR, 300 MTS SUR Y 50 MTS OESTE DEL CECUDI, ACCESO POR SERVIDUMBRE DE PASO</t>
  </si>
  <si>
    <t>6 KILOMETROS ESTE DEL CEMENTERIO</t>
  </si>
  <si>
    <t>ATENAS BARRIO FATIMA DE LA IGLESIA CATOLICA 475MTS NORTE, ENTRADA A CALLE MIMI Y 750MTS AL ESTE</t>
  </si>
  <si>
    <t>50 METROS SUR Y 50 METROS ESTE DEL LUBRICENTRO CECI LOTE A MANO DERECHA</t>
  </si>
  <si>
    <t>COSTADO SUR DE LA ESCUELA BARRIO MERCEDES</t>
  </si>
  <si>
    <t>325 MTS OESTE Y 50 MTS SUR DEL TEMPLO CATOLICO DE NARANJO</t>
  </si>
  <si>
    <t>335 M NORESTE Y 95 ESTE DEL BAR COS</t>
  </si>
  <si>
    <t>DIAGONAL A LA ESQUINA NOROESTE DE LA PLAZA DE FUTBOL DE BALSA DE ATENAS</t>
  </si>
  <si>
    <t>RIO GRANDE DEL BAR KOSS 200 M AL SUR 125 M OESTE Y 21 M SUR MI</t>
  </si>
  <si>
    <t>500 MTS OESTE DE LA ESCUELA DE LA BALSA</t>
  </si>
  <si>
    <t>150M AL SURESTE DEL ORATORIO CONCEPCION RIO GRANDE DE ATENAS</t>
  </si>
  <si>
    <t>350 METROS NOROESTE Y 150 METROS SUR DEL BAR COS, LOTE A MANO DERECHA</t>
  </si>
  <si>
    <t>300M OESTE DEL BAR LA I GRIEGA</t>
  </si>
  <si>
    <t>200 MTS SUROESTE Y 75 MTS SUR DE LA PULPERIA LA Y GRIEGA</t>
  </si>
  <si>
    <t>DEL TEMPLO CATOLICO 500 M OESTE MARGEN DERECHO</t>
  </si>
  <si>
    <t>100 MTS OESTE DE LA ESCUELA ALICIA VEGA EN URBANIZACION LAS ORQUIDEAS</t>
  </si>
  <si>
    <t>535 MTS OESTE DE LA ENTRADA DE CALLE VILLARREAL, CANDELARIA</t>
  </si>
  <si>
    <t>155 ESTE DE LA CAPILLA BARRIO EL CARMEN</t>
  </si>
  <si>
    <t>150 SUR Y 100 OESTE DE MULTILLANTAS</t>
  </si>
  <si>
    <t>200 ESTE DE LA ENTRADA AL CERRO ESPIRITU SANTO</t>
  </si>
  <si>
    <t>CANDELARIA URBANIZACION OROPENDULA LOTE 7D</t>
  </si>
  <si>
    <t>SAN JERONIMO DE LA ENTRADA A PUBLO NUEVO 25 NORTE</t>
  </si>
  <si>
    <t>100 ESTE Y 50 SUR DEL COLEGIO DIURNO DE CANDELARIA DE NARANJO</t>
  </si>
  <si>
    <t>COSTADO OESTE DE LA PLAZA DEPORTES SAN MIGUEL NARANJO</t>
  </si>
  <si>
    <t>150 ESTE DE RECIBIDOR DE COOPRONARANJO RL</t>
  </si>
  <si>
    <t>50 OESTE 100 NORTE 25 ESTE DE LA COMPAÑIA CARBACHEZ</t>
  </si>
  <si>
    <t>LOURDES 25 MTS NORTE Y 50 MTS OESTE Y 25 MTS SUR DEL RANCHO EL FARO</t>
  </si>
  <si>
    <t>ALAJUELA NARANJO CIRRI SUR, 800 METROS NORTE DEL CRUCE</t>
  </si>
  <si>
    <t>445 SUR Y 40 ESTE AL CRUCE CALLE RINCON</t>
  </si>
  <si>
    <t>575 NORTE 100 OESTE DEL CRUCE DE CIRRI</t>
  </si>
  <si>
    <t>175 ESTE DE TANQUES A Y A, 175 ESTE Y 60 NORTE POR SERVIDUMBRE DE PASO</t>
  </si>
  <si>
    <t>ALAJUELA NARANJO SAN JERONIMO 300 SE DE LA ENTRADA AL CEMENTERIO SAN JERONIMO DE NARANJO</t>
  </si>
  <si>
    <t>55 OESTE SUR ESTE DE LA ESCUELA</t>
  </si>
  <si>
    <t>650 NO DELA FABRICA DE HUEVO LIQUIDO INNOVO, CALLE MURCIELAGO LA CUEVA DE NARANJO</t>
  </si>
  <si>
    <t>ENTRADA RIO GRANDE</t>
  </si>
  <si>
    <t>DE LA PULPERIA CINCO ESQUINAS 75 NORTE CALLE GUZMAN</t>
  </si>
  <si>
    <t>DEL CRUCE HACIA EL MURO, 250M NORESTE, SOBRE CARRETERA PRINCIPAL HACIA ZARCERO</t>
  </si>
  <si>
    <t>75 NORTE DE LA ESCUELA EL LLANO DEL ROSARIO</t>
  </si>
  <si>
    <t>300 METROS NORTE DE LA ESCUELA EL LLANO</t>
  </si>
  <si>
    <t>NARANJO SAN ROQUE 200 OESTE DE LA ESCUELA</t>
  </si>
  <si>
    <t>COSTADO NORTE DE LA ESCUELA SAN ROQUE DETRAS DE MINISUPER SAN ROQUE</t>
  </si>
  <si>
    <t>10 NORTE DE LA PALZA DE DEPORTES DE CALLE VARGAS</t>
  </si>
  <si>
    <t>200 METROS OESTE Y 64.38 METROS SUR DE LA ESCUELA DE ZARAGOZA</t>
  </si>
  <si>
    <t>90 METROS SURESTE DE LA ENTRADA A CALLE REAL</t>
  </si>
  <si>
    <t>PALMARES SANTIAGO, 250 M NOROESTE DE SUPER RAPIDO</t>
  </si>
  <si>
    <t>EL ALTO, 1KM OESTE DEL SALON COMUNAL DE SANTIAGO</t>
  </si>
  <si>
    <t>PALMARES CANDELARIA, 100 M ESTE DE LA PLAZA</t>
  </si>
  <si>
    <t>EN LA SERVIDUMBRE DE PASO 100 MTS ESTE DEL SALON COMUNAL, CANDELARIA, PROPIEDAD CAFETALERA TORUNES</t>
  </si>
  <si>
    <t>250M NORTE DE LA PLAZA DE DEPORTES EN ESQUIPULAS EN COMUN</t>
  </si>
  <si>
    <t>ENTRADA A FABRICA DE ALIMENTOS CONCENTRADOS LOS POLLITOS 70 M SURESTE, 58 M ESTE Y 65 M AL SURESTE</t>
  </si>
  <si>
    <t>PROYECTO JOSEMA LOTE 6M DEL SUPER Y LICORERA BRAYCA 200M SURESTE</t>
  </si>
  <si>
    <t>COCALECA, CALLE MASA, DE LA ENTRADA 195 METROS NORESTE</t>
  </si>
  <si>
    <t>200 MTS OESTE DE PASTAS VIENA EN CALLE BRUJOS</t>
  </si>
  <si>
    <t>LA GRANJA DE PALMARES, 300 AL OESTE DE LA ESUELA, FRENTE A LA TORRE DEL ICE</t>
  </si>
  <si>
    <t>SANTA CECILIA, COSTADO NOROESTE DE LA IGLESIA 200 ESTE</t>
  </si>
  <si>
    <t>ALAJUELA POAS CENTRO DEL BANCO POPULAR 200 OESTE 50 SUR</t>
  </si>
  <si>
    <t>DEL PARQUE CENTRAL DE SAN PEDRO DE POAS 1.5 KM HACIA EL NORTE CARRETERA A SAN JUAN LOTE A MANO DEREC</t>
  </si>
  <si>
    <t>ALAJUELA POAS SAN PEDRO CALLE E GUAPINOL URBA ROMAN LOPEZ ULTIMO LOTE A MANO DERECHA</t>
  </si>
  <si>
    <t>SAN RAFAEL DE POAS 1KM OESTE DE LA ESCUELA</t>
  </si>
  <si>
    <t>ALAJUELA, POAS, SAN RAFAEL , CALAE ROJAS , DEL SALON COMUNAL DE RATONCILLAL 300 M NOROESTE</t>
  </si>
  <si>
    <t>500 MTS OESTE DE LA ESCUELA DE SANTA ROSA</t>
  </si>
  <si>
    <t>ALAJUELA POAS SAN RAFAEL 534 NORESTE DE LA ESCUELA HELIODORO RODRIGUEZ</t>
  </si>
  <si>
    <t>CARRILLOS</t>
  </si>
  <si>
    <t>CARRILLOS BAJOS DE POAS, URBANIZACION LA HACIENDA CASA N°44</t>
  </si>
  <si>
    <t>CALLE ARIAS VALVERDE 100 ESTE Y 200 NORTE DEL CEMENTERIO DE CARRILLOS</t>
  </si>
  <si>
    <t>DEL COLEGIO DE CARRILLOS BAJO 250 NOR OESTE, CASA BLANCA MANO IZQ</t>
  </si>
  <si>
    <t>SABANA REDONDA DE POAS</t>
  </si>
  <si>
    <t>SABANA REDONDA 450 METROS OESTE D LA ESCUELA, FRENTE A COMIDAS CHITO</t>
  </si>
  <si>
    <t>OROTINA, KILÓMETRO DOS, URBANIZACION POTENCIAL AMERICANO, LOTE #5</t>
  </si>
  <si>
    <t>RASTRO VIEJO, 300 METROS NORTE DEL MAXI PALI, A LA PAR DE LA LLANTERA, POR SERVIDUMBRE</t>
  </si>
  <si>
    <t>CALLE LOS MEZA O QUINTAS LA HEREDIANA DE LA GRANJITA 200 MTS OESTE</t>
  </si>
  <si>
    <t>BARRIO TORRES, DE LA ENTRADA 50 MTS SUR</t>
  </si>
  <si>
    <t>KILÓMETRO DOS, URBANIZACIÓN POTENCIAL AMERICANO, LOTE #7</t>
  </si>
  <si>
    <t>KILOMETRO DOS, URBANIZACIÓN POTENCIAL AMERICANO, LOTE #8</t>
  </si>
  <si>
    <t>CALLE LA ESPERANZA, 600 MTS ANTES DE LA ENTRADA DEL PARQUE ACUÁTICO</t>
  </si>
  <si>
    <t>KILÓMETRO DOS, URBANIZACIÓN POTENCIAL AMERICANO, LOTE #6</t>
  </si>
  <si>
    <t>CUATRO ESQUINAS, 150 MTS NORTE DE LA PULPERÍA LA GUARIA, LOTE A MANO IZQUIERDA</t>
  </si>
  <si>
    <t>OROTINA, KILÓMETRO DOS, URBANIZACIÓN POTENCIAL, LOTE #4</t>
  </si>
  <si>
    <t>170M OESTE DEL COLEGIO SANTA FE, OROTINA</t>
  </si>
  <si>
    <t>CUATRO ESQUINAS, 200 MTS NORTE DE LA PULPERIA LA GUARIA</t>
  </si>
  <si>
    <t>VILLA LOS REYES, COSTADO NORTE DEL SUPER LOGICO</t>
  </si>
  <si>
    <t>CALLE LA COYOTERA, DEL PUENTE SOBRE RUTA 27 EN LA CALLE MARGINAL, 400M SUR, EN VILLA LOS REYES</t>
  </si>
  <si>
    <t>KILOMETRO 1, DETRAS DEL COLEGIO RICARDO CASTRO BEER</t>
  </si>
  <si>
    <t>CALLE EL TIGRELOTE 21, URBANIZACIÓN SALAS.</t>
  </si>
  <si>
    <t>CUATRO ESQUINAS, 200 METROS ESTE DE LA ESCUELA ROBERTO CASTRO VARGAS</t>
  </si>
  <si>
    <t>CALLE PIEDRA AZUL, 25 OESTE DE LA ESCUELA RAMONA SOSA EN MASTATE</t>
  </si>
  <si>
    <t>COYOLAR, 300 MTS NORTE DE LA PLAZA DE FUTBOL DE SANTA RITA</t>
  </si>
  <si>
    <t>SANTA RITA, DEL SUPER LAS GEMELAS 200 MTS SUR Y 60 MTS OESTE</t>
  </si>
  <si>
    <t>LIMONAL, DE IGLESIA CATOLICA 1770 M.SUR SOBRE CALLE PUBLICA Y 20 M.ESTE SOBRE SERVIDUMBRE.</t>
  </si>
  <si>
    <t>COYOLAR, NUEVA SANTA RITA DEL SUPER LAS GEMELAS 250M S LOTE 150</t>
  </si>
  <si>
    <t>SANTA RITA, CEBADILLA, LOTE N°40, DE LA ESCUELA 300 MTS ESTE, 100 MTS SUR Y 800 MTS ESTE</t>
  </si>
  <si>
    <t>NUEVA SANTA RITA, 350 METROS ESTE DE LA PLAZA DE DEPORTES</t>
  </si>
  <si>
    <t>CEBADILLA LOTE 46</t>
  </si>
  <si>
    <t>SANTA RITA, LOTE 175, ASENTAMIENTO HACIENDA COYOLAR</t>
  </si>
  <si>
    <t>QUESADA, CARIBLANCO, 200 MTS NORTE DE PULPERIA CALLE SAN JUAN</t>
  </si>
  <si>
    <t>300 M OESTE DE LA ESCUELA DE SAN VICENTE</t>
  </si>
  <si>
    <t>BARRIO LA CAZUELA, DE LA PULPERIA ROSITA 160M NE Y 687 M E</t>
  </si>
  <si>
    <t>SAN JUAN, 48 SUR, 35 OESTE Y 125 SUR DE LA ESQUINA SUROESTE DEL SUPERMERCADO SAN JUAN</t>
  </si>
  <si>
    <t>150 M N DE LA IGLESIA PENTECOSTAL LOTE A MANO DERECHA</t>
  </si>
  <si>
    <t>LA ISLA 300 M SUR Y 25 M ESTE DEL CRUCE AL BARRIO SAN MIGUEL</t>
  </si>
  <si>
    <t>DEL CEMENTERIO DE CIUDAD QUESADA 100N, 50 E, 150 N Y 40 E</t>
  </si>
  <si>
    <t>CEDRAL, 100 MTS SUROESTE Y 63.86 MTS OESTE DEL CRUCE SOBRE ASADA DE CEDRAL, BARRIO LA PIÑATA</t>
  </si>
  <si>
    <t>SN GERARDO, 315 M.SURESTE Y 35 M.NORESTE DE LA ESQUINA NORESTE ESCUELA</t>
  </si>
  <si>
    <t>150 MTS SUR 200 MTS ESTE DEL SUPER ROYPE N. 2</t>
  </si>
  <si>
    <t>450M SUR Y 125M ESTE DEL SUPER ROYPE, GAMONALES, CIUDAD QUESADA</t>
  </si>
  <si>
    <t>BA.SN PABLO,1 KM NORTE DE LA PULPERÍA LA ROSITA,FRENTE ENTRADA PRINCIPAL DE MUEBLERÍA HERMES</t>
  </si>
  <si>
    <t>300M NORTE DE LA ESCUELA SAN LUIS DE LA TESALIA, CASA BEIGE CON PORTON GRANDE, LOURDES A LA DERECHA</t>
  </si>
  <si>
    <t>DULCE NOMBRE DE CEDRAL 200 NORTE Y 700 NORTE DE LA ASADA</t>
  </si>
  <si>
    <t>470 MTS SUR Y 45 MTS ESTE DE SUPER ROYPE EN GAMONALES</t>
  </si>
  <si>
    <t>CALLE LAPAS DEL PUENTE 100 SUROESTE 300 SURESTE</t>
  </si>
  <si>
    <t>75 MTS SUR DEL EBAIS DE SAN JUAN</t>
  </si>
  <si>
    <t>SAN RAFAELITO, MONTE HORETH, DE LA ENTRADA, 80 MTS NORTE Y 70 MTS OESTE</t>
  </si>
  <si>
    <t>300MTS SURESTE DEL CRUCE CALLE LAPAS BARRIO EL CAMPO</t>
  </si>
  <si>
    <t>CALLE LAPAS, CUIDAD QUESADA 600MTS SUROESTE DEL CRUCE</t>
  </si>
  <si>
    <t>SAN VICENTE, CIUDAD QUESADA</t>
  </si>
  <si>
    <t>COSTADO SUR DEL ESTADIO CARLOS UGALDE ALVAREZ.</t>
  </si>
  <si>
    <t>550 MTS NORTE DE LA ENTRADA DE MONTE HORETH, CASA A MANO DERECHA</t>
  </si>
  <si>
    <t>SUCRE, FRENTE A LICEO, SEGUNDA CASA SUBIENDO LAS GRADAS</t>
  </si>
  <si>
    <t>DOS KILOMETROS NORESTE DE LA IGLESIA CATOLICA DE DULCE NOMBRE</t>
  </si>
  <si>
    <t>150 METROS ESTE Y 50 NORTE DE LA IGLESIA CATOLICA</t>
  </si>
  <si>
    <t>250 METROS SUR DEL AULA DE CATEQUESIS DE CORAZON DE JESUS</t>
  </si>
  <si>
    <t>235 MRTEOS NORTE DE LA ENTRADA CARIBLANCO</t>
  </si>
  <si>
    <t>URBANIZACION VISTA HERMOSA, 95 METROS ESTE DE LA ENTRADA</t>
  </si>
  <si>
    <t>375 METROS ESTE Y 50 METROS SUR DEL CRUCE A CAIMITOS DE FLORENCIA</t>
  </si>
  <si>
    <t>EL MOLINO, COSTADO NORTE DEL SALÓN COMUNAL Y PLAZA DE DEPORTES, ENTRADA POR SERVIDUMBRE</t>
  </si>
  <si>
    <t>LA PALMERA, 100 MTS ESTE Y 50 MTS OESTE</t>
  </si>
  <si>
    <t>350 AL ESTE DE LA ENTRADA A CAIMITOS A MANO DERECHA</t>
  </si>
  <si>
    <t>DEL PUENTE SOBRE EL RIO PEÑAS BLANCAS, EN LA ENTRADA HACIA BONANZA, 600M ESTE, ULIMA DE SAN CARLOS</t>
  </si>
  <si>
    <t>PENJAMO, DE LA ESCUELA 200 MTS SUR, 190 MTS ESTE Y 20 MTS NORTE</t>
  </si>
  <si>
    <t>DE LA ESCUELA DE LA VIAJA FLORENCIA, 400 M NORTE Y 200 M SUR</t>
  </si>
  <si>
    <t>MUELLE, DE LA BOMBA DE MUELLE, 2.8 KM NORESTE Y 35 MTS SUR</t>
  </si>
  <si>
    <t>PEJE VIEJO, DE LA PLAZA 150 M HACIA QUEBRADA AZUL</t>
  </si>
  <si>
    <t>DEL RESTAURANTE AVENTURAS PLATANAR 285M ESTE.</t>
  </si>
  <si>
    <t>430 METROS AL SUR DE LOS TELEFONOS PUBLICOS DE LA VEGA</t>
  </si>
  <si>
    <t>DE LA CENTRAL TELEFONICA DE EL MOLINO 1 KM ESTE, LA VEGA DE FLORENCIA</t>
  </si>
  <si>
    <t>ALAJUELA SAN CARLOS FLORENCIA DE LA CENTRAL TELEFONICA DEL EL MOLINO 1 KM AL ESTE LA VEGA DE LA FLO</t>
  </si>
  <si>
    <t>250 M SUR DE LA ESCUELA SANTA RITA ENTRADA A MANO IZQUIERDA</t>
  </si>
  <si>
    <t>850 M SURESTE Y 650 M NORESTE DEL CRUCE DE LA VEGA</t>
  </si>
  <si>
    <t>80 M SUR, 20 M OESTE ENTRADA A RANCHO LAGOS</t>
  </si>
  <si>
    <t>450 METROS SUR Y 165 METROS ESTE DEL SERVICENTRO GASOLINERO DE MUELLE</t>
  </si>
  <si>
    <t>BONAZA, 200 MTS ESTE DE LA ESCUELA DE BONANZA</t>
  </si>
  <si>
    <t>DE LA ESCUELA DE PUENTE CASA, 150M SE, 50M OE Y 25M SUR. SERVIDUMBRE DE PASO, COST OEST DE LA MISMA.</t>
  </si>
  <si>
    <t>300 M SUR DE LA ESCUELA REPUBLICA DE ITALIA, SANTA CLARA</t>
  </si>
  <si>
    <t>100 M ESTE Y 200 M SUR DEL ACUEDUCTO DE SAN JUAN</t>
  </si>
  <si>
    <t>SANTA RITA, 600M SUR DE LA ESCUELA</t>
  </si>
  <si>
    <t>SANTA RITA, 1.35 KM SUROESTE Y 430 M SURESTE DE LA ESCUELA DE SANTA RITA</t>
  </si>
  <si>
    <t>ULIMA DE LA VEGA DE FLORENCIA, DIAGONAL A LA ESQUINA NORESTE DE LA PLAZA DE DEPORTES DE LA COMUNIDAD</t>
  </si>
  <si>
    <t>SANTA RITA DE FLORENCIA 1 KM SUR DE LA ESCUELA</t>
  </si>
  <si>
    <t>DIAGONAL A LA PLAZA DE DEPORTES</t>
  </si>
  <si>
    <t>LOS CHILES DE AGUAS ZARCAS, 200 METROS SUR DE LA ESQUINA SURESTE DE LA PLAZA DE DEPORTES</t>
  </si>
  <si>
    <t>700 S 50 OESTE DEL BANCO POPULAR BARRIO NAZARETH AGUAS ZARCAS</t>
  </si>
  <si>
    <t>1.5KM AL OESTE DE LA ESCUELA ESQUIPULA</t>
  </si>
  <si>
    <t>200 M NORESTE, 154 M OESTE Y 41 M SUR DEL CRUCE Y GRIEGA, LOS CHILES</t>
  </si>
  <si>
    <t>CERRO CORTES, 500 ESTE 100 SUR DE LA PLAZA DEPORTES</t>
  </si>
  <si>
    <t>1 KM S, 300 E Y 20 N DEL COLEGIO DE AGUAS ZARCAS</t>
  </si>
  <si>
    <t>DE LA GASOLINERA DE CERRO CORTES 130 S Y 100 E</t>
  </si>
  <si>
    <t>DE LA PLAZA DE LAS DELICIAS AGUAS ZARCAS, 125 S Y 250 S</t>
  </si>
  <si>
    <t>VUELTA DE KOOPER, DE LA IGLESIA CATOLICA 800 NORTE</t>
  </si>
  <si>
    <t>250 METROS ESTE Y 30 METROS SUR DEL PUENTE DE LOS NEGRITOS.</t>
  </si>
  <si>
    <t>VIENTO FRESCO, DE LA ESCUELA 100 MTS SUR Y 45 MTS ESTE</t>
  </si>
  <si>
    <t>ALAJUELA, SAN CARLOS, AGUAS ZARCAS. VIENTO FRESCO DE LA ESCUELA 100 SUR Y 45 ESTE.</t>
  </si>
  <si>
    <t>CERRO CORTES, DEL TANQUE DE AGUA, 200 MTS ESTE Y 100 MTS NORTE</t>
  </si>
  <si>
    <t>DE LAS OFICINAS DE ACUEDUCTOS DE SANTA FE 75 S Y 40 O SOBRE SERVIDUMBRE</t>
  </si>
  <si>
    <t>GARABITO, 70 MTS AL ESTE DE LA IGLESIA CATOLICA</t>
  </si>
  <si>
    <t>SANTA FE, DEL SUPER LOS CAMACHOS 70 MTS SUR OESTE</t>
  </si>
  <si>
    <t>FRENTE AL ASERRADERO EL MILAGRO, LAS DELICIAS DE AGUAS ZARCAS</t>
  </si>
  <si>
    <t>ALTAMIRA, 1.6 KM NORTE DEL LICEO GASTÓN PERALTA CASA A MANO IZQUIERDA</t>
  </si>
  <si>
    <t>ALAJUELA, SAN CARLOS, AGUAS ZARCAS. LOS CHILES, 200 MTS NOROESTE, 154 MTS OESTE Y 20 MTS SUR DEL CRU</t>
  </si>
  <si>
    <t>BO.SAN JOSE DE AGUAS ZARCAS, 500 MTS NORTE DE LA PLAZA DE DEPORTES</t>
  </si>
  <si>
    <t>300 MTS OESTE Y 50 MTS SUR, DEL PUENTE SOBRE EL RIO AGUA ZARCAS</t>
  </si>
  <si>
    <t>DE LA ESQUINA NO DE LA ESCUELA 395N Y 55O</t>
  </si>
  <si>
    <t>AGUAS ZARCAS SANTA FE DE LA OFICINA DE ACUEDUCTO 70 ESTE</t>
  </si>
  <si>
    <t>75 MTS SUR DE LA OFICINA DE ACUEDUCTO DE SANTA FE, LOTE A MANO IZQUIERDA</t>
  </si>
  <si>
    <t>UN KILOMETRO OESTE DE LA ESCUELA DE ESQUIPULAS</t>
  </si>
  <si>
    <t>50 MTS ESTE, 800 MTS NORTE Y 200 MTS ESTE DEL SUPERMERCADO ECONOMAS CALLE MENDEZ, VIENTO FRESCO</t>
  </si>
  <si>
    <t>75 METROS SURESTE DE MULTIACEROS.</t>
  </si>
  <si>
    <t>ALAJUELA, SAN CARLOS, AGUAS ZARCAS. LOS CHILES, DEL CRUCE 300M OESTE.</t>
  </si>
  <si>
    <t>CERRO CORTES, DEL TANQUE DE AGUA, 200 METROS ESTE Y 100 METROS NORTE.</t>
  </si>
  <si>
    <t>550 M N DEL CRUCE Y GRIEGA</t>
  </si>
  <si>
    <t>LOS CHILES, CALLE CHOLO RODRIGUEZ, 585 METROS ESTE Y 25 METROS SUR DE LA EMPACADORA MAMIRMI MANO IZQ</t>
  </si>
  <si>
    <t>DE LA ANTIGUA PULPERIA LOS CONEJOS 350 E</t>
  </si>
  <si>
    <t>URBANIZACION NAZARETH ESQUINA SURESTE DE LA PLAZA DE DEPORTES 100 MTS SUR 75 ESTE</t>
  </si>
  <si>
    <t>100MTS OESTE DEL SUPER LUZ, EN BARRIO LA CAPORAL</t>
  </si>
  <si>
    <t>DE LA PLAZA DE DEPORTES 800 MTS NORTE</t>
  </si>
  <si>
    <t>LOS CHILES, 100 M NOROESTE DEL CRUCE DE LOS CHILES DE AGUAS ZARCAS</t>
  </si>
  <si>
    <t>DE LA IGLESIA CATOLICA DE GARABITO, 100 MTS SUR, 200 MTS ESTE Y 100 MTS SUR</t>
  </si>
  <si>
    <t>COSTADO NORTE DE RANCHO TOÑOS, LAS DELICIAS</t>
  </si>
  <si>
    <t>PITALITO NORTE, 800 MTS ESTE DE LA ESCUELA DE ESQUIPULAS</t>
  </si>
  <si>
    <t>300 MTS NORTE DEL ZAPATO AMERICANO</t>
  </si>
  <si>
    <t>70 M SUR Y 65 M ESTE DE LA PLAZA DE DEPORTES BARRIO NAZARETH</t>
  </si>
  <si>
    <t>LOS CHILES 500 M OESTE DE CABINAS TIERRA BELLA, LOS CHILES DE AGUAS ZARCAS</t>
  </si>
  <si>
    <t>PITALITO, 60M ESTE DEL CRUCE DE PITALITO</t>
  </si>
  <si>
    <t>25 M NORTE DE LA IGLESIA CATOLICA DE BUENOS AIRES, CALLE LAS BRISAS.</t>
  </si>
  <si>
    <t>MARSELLA VENECIA DE LA IGLESIA CATOLICA 1200 E Y 25 S SOBRE SERVIDUMBRE</t>
  </si>
  <si>
    <t>100 MTS OESTE 200 MTS NORTE Y 30 MTS OESTE DEL GIMNASIO DEL COLEGIO DE VENECIA</t>
  </si>
  <si>
    <t>DEL CEMENTERIO VENECIA CENTRO, 350MTS AL SUR, LOTE A MANO DERECHA</t>
  </si>
  <si>
    <t>FRENTE A LA IGLESIA CATOLICA. LAS BRISAS</t>
  </si>
  <si>
    <t>DE LA IMAGEN DEL CORAZON DE JESUS 200NORTE 40 ESE 30SUR VENECIA</t>
  </si>
  <si>
    <t>DE LA IMAGEN DEL CORAZON DE JESUS 500 NORTE, 150 ESTE Y 50 NORTE</t>
  </si>
  <si>
    <t>DE LA IMAGEN CORAZON DE JESUS 500 N Y 150 E</t>
  </si>
  <si>
    <t>BARIIO CORAZON DE VENECIA, CALLE LOS CHACON, DE LA ENTRADA 180 ESTE</t>
  </si>
  <si>
    <t>601 METROS NORTE DE LA IMAGEN DEL CORAZON DE JESUS.</t>
  </si>
  <si>
    <t>PUEBLO VIEJO, 500 MTS NORTE Y 300 MTS OESTE DE LA ESCUELA PUEBLO VIEJO</t>
  </si>
  <si>
    <t>BARRIO MARSELLA, 50 ESTE DE LA ESCUELA MARSELLA</t>
  </si>
  <si>
    <t>DE LA ENTRADA A MARSELLA 50 M NORTE</t>
  </si>
  <si>
    <t>DE LA GASOLINERA DELTA 800 S Y UN 1 KM AL ESTE</t>
  </si>
  <si>
    <t>800 METROS ESTE DE LA PLAZA DE DEPORTES DE LA TRINCHERA DE PITAL</t>
  </si>
  <si>
    <t>PUERTO ESCONDIDO DE PITAL 250 O DEL CEMENTERIO</t>
  </si>
  <si>
    <t>DE LA GASOLINERA DELTA 800 SUR Y IKM ESTE</t>
  </si>
  <si>
    <t>SANTA ELENA, 1 KM NORTE DE LA ESCUELA</t>
  </si>
  <si>
    <t>900 M ESTE Y 62 M NORTE DE LA PLAZA DEPORTES DEL SAHINO DE PITAL</t>
  </si>
  <si>
    <t>PITAL, 50M NORTE, 235M ESTE Y 47.57M NORTE DE LAS OFICINAS DEL MAG. BARRIO EL JARDIN</t>
  </si>
  <si>
    <t>EL ENCANTO, 327 MTS NOROESTE Y 700 MTS NORESTE DE LA ESCUELA</t>
  </si>
  <si>
    <t>EL PALMAR DE PITAL, DE LA ENTRADA AL ENCANTO 300 M A LA DERECHA</t>
  </si>
  <si>
    <t>SAHINO, DE LA PLAZA 850 MTS ESTE</t>
  </si>
  <si>
    <t>COOPEISABEL, BARRIO 3 AMIGOS DE LA PLAZA NORTE 830 METROS NORTE</t>
  </si>
  <si>
    <t>500 METROS ESTE Y 50 METROS SUR DE LA ESCUELA</t>
  </si>
  <si>
    <t>700 MTS NORTE DE LA PLAZA DE DEPORTES DE LOS ANGELES DE PITAL</t>
  </si>
  <si>
    <t>DE LAS OFICINAS DEL MAG, 100 MTS ESTE BARRIO EL JARDIN</t>
  </si>
  <si>
    <t>450 NE 225 M E 30 M N DEL TEMPLO CATOLICO DE PITAL LOTE A MANO IZQUIERDA</t>
  </si>
  <si>
    <t>SANTA ELENA, DE LA IGLESIA EVANGELICA, 300 MTS SUR</t>
  </si>
  <si>
    <t>VERACRUZ, DE LA ESCUELA 500 MTS NORTE</t>
  </si>
  <si>
    <t>DE LA IGLESIA CATOLICA DE PALMAR 400 M NORTE Y 300 M OESTE</t>
  </si>
  <si>
    <t>550 M SUR DEL EBAIS DE VERACRUZ DE PITAL</t>
  </si>
  <si>
    <t>LA TRINCHERA DE LA ESCUELA EL JARDIN 700 M ESTE Y 50 M SUR</t>
  </si>
  <si>
    <t>VERA CRUZ DE LA IGLESIA CATOLICA, 500 METROS NORTE A MANO DERECHA</t>
  </si>
  <si>
    <t>PUERTO ESCONDIDO 400 MTS NORTE DEL CEMENTERIO Y 100 MTS OESTE</t>
  </si>
  <si>
    <t>500 M OESTE DE LA IGLESIA CATOLICA DE QUEBRADA GRANDE, DE VERACRUZ, PITAL</t>
  </si>
  <si>
    <t>LA PERLA, 800 MTS SUR ESTE DEL SALON MULTIUSOS</t>
  </si>
  <si>
    <t>LA PERLA, 1 KM SUR Y 1 KM ESTE DEL SALÓN COMUNAL</t>
  </si>
  <si>
    <t>LOS ANGELES, DEL MINI SUPER NILO, 50 MTS SUR Y 15 MTS ESTE</t>
  </si>
  <si>
    <t>SAN JORGE, 300 M ESTE Y 50 M NORTE DE LA ESCUELA DE SAN JORGE</t>
  </si>
  <si>
    <t>LA FORTUNA, LA PERLA CONTIGUO A LA UNET</t>
  </si>
  <si>
    <t>ALAJUELA, SAN CARLOS, FORTUNA. EL TANQUE, DEL TANQUE DE AGUA 100 NORTE Y 35 ESTE.</t>
  </si>
  <si>
    <t>SONAFLUCA, 150 MTS NOROESTE DE LA ESCUELA SONAFLUCA, A UN COSTADO DEL CENCINAI</t>
  </si>
  <si>
    <t>380 M NORESTE DEL CEMENTERIO DE EL TANQUE, LA FORTUNA</t>
  </si>
  <si>
    <t>25 SUR Y 155 OESTE DE LA ESCUELA ZETA TRECE LA FORTUNA SAN CARLOS</t>
  </si>
  <si>
    <t>ZETA TRECE, 25 M SUR, 145 M OESTE Y 35 M NORTE DE LA ESCUELA DE ZETA TRECE</t>
  </si>
  <si>
    <t>50 M NORTE Y 800 M OESTE DE LA TORRE DEL ICE, LA VEGA</t>
  </si>
  <si>
    <t>LA PERLA, 200 MTS SUR Y 300 MTS ESTE DEL SALON COMUNAL</t>
  </si>
  <si>
    <t>FRENTE A LA CAPILLA DE SANTA CECILIA DE SAN ISIDRO DE LA FORTUNA</t>
  </si>
  <si>
    <t>60M OESTE DEL CRUCE A SAN CRISTOBAL SOBRE CARRETERA AL MUELLE EL TANQUE</t>
  </si>
  <si>
    <t>SANTA CECILIA DE LA ENTRADA 70 M ESTE</t>
  </si>
  <si>
    <t>SAN ISIIDRO, DE LA ESCUELA 600 MTS NORTE Y 600 MTS ESTE M/I</t>
  </si>
  <si>
    <t>1 KM OESTE M SUR Y 25 M ESTE DEL TEMPLO CATOLICO DE EL TANQUE, LOTE A MANO DERECHA</t>
  </si>
  <si>
    <t>SANTA CECILIA, DEL PENTE RIO FORTUN, 500M ESTE</t>
  </si>
  <si>
    <t>FORTUNA, ZETA 13 DE LA ESCUELA 180 MTS OESTE Y 25 MTS NORTE</t>
  </si>
  <si>
    <t>LOS ANGELES DE LA PLAZA 500 ESTE Y 110 MTS NORTE</t>
  </si>
  <si>
    <t>L AFORTUNA, 500MTS AL NORTE, DEL BANCO NACIONAL</t>
  </si>
  <si>
    <t>600 MTS AL OESTE DE LA ESCUELA TRES ESQUINAS LADO IZQUIERDA CASA DE COLOR TURQUEZA</t>
  </si>
  <si>
    <t>100 M NORTE Y 960 M ESTE DEL PUENTE SOBRE RIO FORTUNA, ASENTAMIENTO SANTA CECILIA</t>
  </si>
  <si>
    <t>SAN CRISTOBAL, 115 MTS ESTE DE LA ESCUELA</t>
  </si>
  <si>
    <t>AGUA AZUL,DEL BANCO NACIONAL,3KM AL NOROESTE, CASA DE CEMENTO COLOR ROSADA</t>
  </si>
  <si>
    <t>TRES ESQUINAS, DEL CEMENTERIO DE LOS ANGELES, 150 MTS OESTE Y 400 MTS SUR CAMINO AL SECTOR, A LA PAR</t>
  </si>
  <si>
    <t>FRENTE A LA EMPACADORA BAJO 0, LOS ANGELES DE LA FORTUNA</t>
  </si>
  <si>
    <t>ZETA 13, DE LA ESCUELA 80 MTS SUROESTE</t>
  </si>
  <si>
    <t>LOS ANGELES DE LA ENTRADA DEL CONVENTO, 800 MTS AL NORTE, LOTE A LA PAR DE LA CASA CON MAQUINAS DE C</t>
  </si>
  <si>
    <t>SANTA CECILIA, DE LA ESCUELA 600 MTS NORTE Y ESTE</t>
  </si>
  <si>
    <t>25 M SUR, 180 OESTE Y 25 METROS NORTE DE LA ESCUELA ZETA 13 LA FORTUNA</t>
  </si>
  <si>
    <t>LOS ANGELES 200 MTS SUR DE LA CARRETERA A TRES ESQUINAS</t>
  </si>
  <si>
    <t>800 OESTE DE LA ESCUELA DE TRES ESQUINAS EN LOS ANGELES DE LA FORTUNA.</t>
  </si>
  <si>
    <t>SAN ISIDRO, LOS ANGELES, DE LA ESCUELA 500M AL SUROESTE</t>
  </si>
  <si>
    <t>SAN PEDRO DE LA TIGRA, 100M SUR DE LA FERRETERIA</t>
  </si>
  <si>
    <t>ENTRADA LAS PALMAS, DEL MAG, 350 MTS SUR</t>
  </si>
  <si>
    <t>300 M SUR 600M SE DEL INGENIO VIEJO LOTE A MANO DERECHA CALLE LA LUCHA</t>
  </si>
  <si>
    <t>DE LA ESCUELA SAN JOSE, 1.2 KM SUR</t>
  </si>
  <si>
    <t>LA LUCHA, 400 M OESTE Y 50 NORTE DE LA ESCUELA DE LA LUCHA DE LA TIGRA</t>
  </si>
  <si>
    <t>800 MTS SUROESTE DE LA ESCUELA, SAN JORGE DE LA TIGRA</t>
  </si>
  <si>
    <t>500 MTS SUR Y 500 MTS ESTE DE LA ENTRADA DE LA LUCHA</t>
  </si>
  <si>
    <t>1.2KM SUR DE LA ESCUELA DE SAN JOSE, LOTE A MANO IZQUIERDA, CALLE A LA TIGRA</t>
  </si>
  <si>
    <t>100 M NORTE DE LA ESQUINA NORESTE DE LA PLAZA DE DEPORTES DE LA LUCHA</t>
  </si>
  <si>
    <t>LA ISLA, 100 MTS NORTE DEL MINISUPER LA HACIENDA, CASA DE CEMENTO COLOR BLANCA LADO DERECHO</t>
  </si>
  <si>
    <t>DEL PUENTE DE JABILLOS 1 KM AL OESTE</t>
  </si>
  <si>
    <t>COCALECA, 2.2 KM ESTE DE LA PLZA DE DEPORTES</t>
  </si>
  <si>
    <t>DEL CEMENTERIO DE SANTA ROSA, 100 MTS NORTE</t>
  </si>
  <si>
    <t>DE LA ESCUELA DE SAN FRANCISCO LA PALMERA 400 N Y 35 E SOBRE SERVIDUMBRE</t>
  </si>
  <si>
    <t>100 ESTE, 70 SUR Y 70 OESTE DEL EMBALSE DE COPELESCA EN LA PALMERA</t>
  </si>
  <si>
    <t>CONCEPCION, 400 MTS NORTE DE LAS AGUAS TERMALES LA ESTRELLA</t>
  </si>
  <si>
    <t>DE ENTRADA AL PROYECTO HIDROELECTRICO, 400 MTS SUR, 420 MTS OESTE Y 50 MTS SUR</t>
  </si>
  <si>
    <t>LA MARINA 200M OESTE Y 350M NORTE DEL CEMENTERIO</t>
  </si>
  <si>
    <t>LA MARINITA, PALMERA. DE LA PLAZA DE SANTA ROSA DE LA PALMERA, 1.9 KILOMETROS AL ESTE</t>
  </si>
  <si>
    <t>480 M.NORTE DEL TEMPLO DE LA IGLESIA METODISTA</t>
  </si>
  <si>
    <t>150 M SURESTE DE LA PLAZA DE DEPORTES DE COOPÉCOCALECA EN SANTA ROSA</t>
  </si>
  <si>
    <t>SAN JOAQUIN, 50 MTS AL OESTE DEL SUPER DERECK</t>
  </si>
  <si>
    <t>200 M NOROESTE DE LA CASA LA ARAÑA, BOCA ARENAL DE CUTRIS</t>
  </si>
  <si>
    <t>SAN MARCOS, DE LA ESCUELA 2 KM NORTE, 1 KM OESTE Y 200 MTS SUR</t>
  </si>
  <si>
    <t>100 M OESTE DE LA PLAZA DEPORTES SAN JOSECITO</t>
  </si>
  <si>
    <t>DE LA ESCUELA SAN MARCOS 500 MTS NORTE</t>
  </si>
  <si>
    <t>BOCA ARENAL 300 M OESTE DE LA CASA DE LA ARAÑA</t>
  </si>
  <si>
    <t>DETRAS DEL TEMPLO CATOLICO DE SANTA TERESA</t>
  </si>
  <si>
    <t>COOPEVEGA, 1KM NORTE DE LA PLAZA DE DEPORTES</t>
  </si>
  <si>
    <t>ALAJUELA SAN CARLOS CUTRIS SAN MARCOS FRENTE A CAMPAMENTO CRISTO CENTRO</t>
  </si>
  <si>
    <t>CUTRIS, DEL NUEVO REDONDEL 1 KM AL NORTE, CARRETERA A COOPEVEGA, FRENTE AL TANQUE DE AGUA</t>
  </si>
  <si>
    <t>LA UNION, DEL MINISUPER 400 MTS SUROESTE</t>
  </si>
  <si>
    <t>350 METROS ESTE DEL RESTAURANTE LAS TABLITAS</t>
  </si>
  <si>
    <t>DE LA ESCUELA DE CHAMBACU 3 KM OESTE</t>
  </si>
  <si>
    <t>DEL CEMENTERIO DE MONTERREY 500 M ESTE Y 400 M NORTE</t>
  </si>
  <si>
    <t>EL TANQUE, 200 MTS OESTE DEL RESTAURANTE VICTORINOS</t>
  </si>
  <si>
    <t>3.1 KM NORESTE DE LA IGLESIA DE SANTO DOMINGO DE MONTERREY SOBRE CALLE CHAMBACU</t>
  </si>
  <si>
    <t>400 MTS SUR DEL SUPER KIKE</t>
  </si>
  <si>
    <t>CHAMBACU, DE LA ESCUELA DOMINGO VARGAS 3.5 KM NOROESTE MANO IZQUERDA</t>
  </si>
  <si>
    <t>SANTA ROSA, 250 METROS SUR DEL CEMENTERIO DE SANTA ROSA</t>
  </si>
  <si>
    <t>DE LA ESCUELA DE LLANO VERDE 600 M SUR Y 200 M ESTE</t>
  </si>
  <si>
    <t>BANDERAS, DE LA ESCUELA DE BANDERAS, 3KM NOROESTE, CAMINO A ESCALERAS LADO DERECHO</t>
  </si>
  <si>
    <t>100 MTS NORTE DE LA ESCUELA SAN DIEGO</t>
  </si>
  <si>
    <t>FRENTEA A LA ESCUELA DE ACAPULCO, LOTE A MANO DERECHA, CASA DE ZOCALO COLOR PAPAYA</t>
  </si>
  <si>
    <t>DEL ABASTECEDOR SAN MIGUEL 200 O Y 50 N</t>
  </si>
  <si>
    <t>SANTA ROSA 1.6 KM SUROESTE DEL PARQUE DE SANTA ROSA LOTE A MANO DERECHA CALLE A SAN BOSCO</t>
  </si>
  <si>
    <t>LA LUISA, 1 KM ESTE DEL SUPER DON FABIO</t>
  </si>
  <si>
    <t>400 MTS. SUR DEL CRUCE A EL PLOMO, SANTA MARÍA DE POCOSOL</t>
  </si>
  <si>
    <t>LLANO VERDE, DE LA ESCUELA 500 M NORTE</t>
  </si>
  <si>
    <t>JUANILAMA, 300MTS SUROESTE DE LA ESCUELA</t>
  </si>
  <si>
    <t>JUANILAMA, 400M SUROESTE DE LA ESCUELA</t>
  </si>
  <si>
    <t>100MTS NORTE DE LA ESQUINA NOROESTE DE LA PLAZA DE DEPORTES DE SANTA ROSA DE POCOSOL</t>
  </si>
  <si>
    <t>SANTA ROSA, REFUGIO DEL CEMENTERIO 600 MTS NORTE Y 150 MTS OESTE</t>
  </si>
  <si>
    <t>200 METRTOS NORTE Y 200 METROS ESTE DEL SALON COMUNAL, DETRAS CANCHA SINTETICA SANTA ROSA POCOSOL</t>
  </si>
  <si>
    <t>SANTA ROSA, 300 M OESTE, 200 M SUR Y 150 M OESTE DEL PARQUE DE SANTA ROSA</t>
  </si>
  <si>
    <t>SANTA ROSA, 250 M SUR DEL CEMENTERIO DE SANTA ROSA DE POCOSOL</t>
  </si>
  <si>
    <t>100 M ESTE Y 50 M NORTE DEL CEMENTERIO</t>
  </si>
  <si>
    <t>400M SUR DE LA ESCUELA DE POCOSOL</t>
  </si>
  <si>
    <t>SANTA MARIA, 600 NORTE Y 110 ESTE DEL CEMENTERIO DE SANTA MARIA</t>
  </si>
  <si>
    <t>50 M NORTE DEL CEMENTERIO DEL REFUGIO</t>
  </si>
  <si>
    <t>LLANO VERDE, DE LA ESCUELA 500 METROS AL NORTE</t>
  </si>
  <si>
    <t>DEL TALLER DE CHANCHO, 300MTS HACIA EL FONDO, CASA DE MADERA</t>
  </si>
  <si>
    <t>2000 M DE LA ESCUELA DE LAS NIEVES CASA COLOR CREMA</t>
  </si>
  <si>
    <t>130 METROS ESTE Y 100 METROS NORTE DEL MAG. SANTA ROSA, POCOSOL, SAN CARLOS</t>
  </si>
  <si>
    <t>COSTADO NORTE DE LA PLAZA DE DEPORTES DE BUENOS AIRES</t>
  </si>
  <si>
    <t>LLANO VERDE, DE LA ESCUELA 700MTS OESTE</t>
  </si>
  <si>
    <t>125 ESTE 100 NORTE DEL MAG SANTA ROSA DE POCOSOL SAN CARLOS</t>
  </si>
  <si>
    <t>STA ROSA, BO.PARELES, DE LA CARNICERIA DE CHARLIE, 200 MTS SUROESTE</t>
  </si>
  <si>
    <t>300 NORTE Y ESTE DEL CEMENTERIO DE SANTA ROSA DE POCOSOL</t>
  </si>
  <si>
    <t>LAGUNA</t>
  </si>
  <si>
    <t>LAGUNA, FRENTE A CEMENTERIO</t>
  </si>
  <si>
    <t>TAPESCO</t>
  </si>
  <si>
    <t>50MTS OESTE DE LA ASADA DE TAPEZCO, CASA COLOR VERDE, CAMINO A LA PLAZA</t>
  </si>
  <si>
    <t>CALLE AGUACATE , 600 MTS NORESTE DE PLAZA DEPORTES</t>
  </si>
  <si>
    <t>FRENTE AL CEMENTERIO DE TAPEZCO, CALLE MURILLO, ZARCERO</t>
  </si>
  <si>
    <t>SAN JUAN DE LAJAS, 1KM AL NORTE DE LA ESCUELA JOSÉ VALENCIANO ARRIETA</t>
  </si>
  <si>
    <t>BRISAS</t>
  </si>
  <si>
    <t>LOS ANGELES DE LA BRISA DE ZARCERO, 210M AL ESTE DE LA ESCUELA</t>
  </si>
  <si>
    <t>LA LEGUA, DE AGROORCHIDS, 350ME E Y 310M NO. ACCESO POR SERVIDUMBRE DE PASO</t>
  </si>
  <si>
    <t>200 MTS.NORTE DE COOPEBRISAS RL.</t>
  </si>
  <si>
    <t>COSTADO SUR DE LA PLAZA DE DEPORTES DE SAN RAFAEL</t>
  </si>
  <si>
    <t>CALLE LA CONEJA LA LUISA 220 DE LA ENTRADA DETRAS DEL TEMPLO CATOLICO</t>
  </si>
  <si>
    <t>URBANIZACION EL CAFETAL EN CALLE CANTO 10 AL SUR DEL PLAY</t>
  </si>
  <si>
    <t>SARCHI NORTE CALLE SAHINAL, DIAGONAL A LAS PISCINAS MUNICIPALES</t>
  </si>
  <si>
    <t>LA LUISA, DEL ANTIGUO CLUB BELLA VISTA 150M Y 75M O</t>
  </si>
  <si>
    <t>DE LA ENTRADA PRINCIPAL A INNOVAPLANT 100 NORTE MARGEN DERECHO</t>
  </si>
  <si>
    <t>75 SE DEL BAR EL RINCONCITO EN RICON DE ALPIZAR SARCHI SUR</t>
  </si>
  <si>
    <t>FRENTE AL BAR EL RINCONCITO</t>
  </si>
  <si>
    <t>RINCON DE ALPIZAR CALLE MEMO CESPEDES</t>
  </si>
  <si>
    <t>DE LA OFICINA DE GUARDIA DE SARCHI SUR 150 NORTE 25 ESTE 150 NORTE 25 ESTE CALLE LAS BAGONETAS</t>
  </si>
  <si>
    <t>500 NORTE DEL TEMPLO CATOLICO SAN PEDRO</t>
  </si>
  <si>
    <t>75 NIORTE 36 ESTE DE LA ENTRADA CALLE ORIOL LOTE AL FONDO DE SERVIDUMBRE</t>
  </si>
  <si>
    <t>SAN PEDRO CONTIGUO A CABINAS FANTACIA</t>
  </si>
  <si>
    <t>300 MTS NORTE DEL SUPERMERCADO LA SORPRESA</t>
  </si>
  <si>
    <t>RODRÍGUEZ</t>
  </si>
  <si>
    <t>50 NORTE DE LA ENTRADA AL COLEGIO BILINGUE</t>
  </si>
  <si>
    <t>75 NO DE LA ENTRADA AL COLEGIO BILINGUE DE SARCHI</t>
  </si>
  <si>
    <t>ALAJUELA, SARCHI, SABANILLAS, 300 SUR DEL TEMPLO CATOLICO</t>
  </si>
  <si>
    <t>700M ESTE DE LA ESCUELA DE LLANO AZUL</t>
  </si>
  <si>
    <t>FRENTE AL LICEO DE CANALETE</t>
  </si>
  <si>
    <t>JAZMINES, UPALA, SAN CARLOS, 200 MTS ESTE DE LA ESCUELA</t>
  </si>
  <si>
    <t>EL ROSARIO D EUPALA,70 MTS ESTE D ELA SUBASTA GANADERA</t>
  </si>
  <si>
    <t>400 METROS AL NORTE DE LA IGLESIA CATOLICA DEL RPGREGO DE LLANO AZUL.</t>
  </si>
  <si>
    <t>BARRIO LOS ANGELES, URB IMAS, CASA 1 UPALA CENTRO</t>
  </si>
  <si>
    <t>300 M ESTE DE LE ESCUELA SAN FERNANDO</t>
  </si>
  <si>
    <t>LA VERBENA DEL CEMENTERIO 1 KILOMETRO NOROESTE.</t>
  </si>
  <si>
    <t>1 KM AL NORTE DE LA ESCUELA DE LAS MILPAS</t>
  </si>
  <si>
    <t>600 METROS DE LA ENTRADA AL RECREO CAMINO A LLANO AZUL.</t>
  </si>
  <si>
    <t>DE LA ESCUELA 835 O Y 50 S SOBRE SERVIDUMBRE</t>
  </si>
  <si>
    <t>1,50 KM AL ESTE DE LA ESCUELA DE CUATRO CRUCES, LOTE A MANO IZQUIERDA CALLE A COLONIA PUNTARENAS</t>
  </si>
  <si>
    <t>ALAJUELA, UPALA, DE AGRO LAGOS 1KM AL NORTE, SOBRE RUTA NACIONAL</t>
  </si>
  <si>
    <t>CONTIGUO A LA OFICINA DE LA ASADA DE COLONIA PUNTARENAS, FRENTE A LA PLAZA DE DEPORTES</t>
  </si>
  <si>
    <t>ALAJUELA UPALA UPALA SAN RAFAEL CHIMURRIA DE LA ESCUELA LA MARAVILLA 300 SUR</t>
  </si>
  <si>
    <t>KATIRA 550 METROS AL SUR DEL PUENTE RIO RITO EL LOTE SE ENCUENTRA SOBRE CALLE PUBLIC</t>
  </si>
  <si>
    <t>LLANO AZUL DE LA ESQUINA SURESTE DE LA PLAZA MESEN 805M NOROESTE</t>
  </si>
  <si>
    <t>160M ESTE DE LA DELEGACION POLICIAL DEL PROGRESO DE CANALETE</t>
  </si>
  <si>
    <t>DEL CRUCE DE MORENO CAÑAS LA RUTA 4800 METROS A MANO DERECHA EN EL BARRIO ESCONDIDO.</t>
  </si>
  <si>
    <t>DE LA GASOLINERA ARMO 160M OESTE, 200M SUR Y 130M OESTE</t>
  </si>
  <si>
    <t>25 MTS ANTES DE LA ESCUELA EL CARMEN, MANO IZQUIERDA</t>
  </si>
  <si>
    <t>UPALA, CANALETE DE A ESCUELA ARMENIA 45 ESTE Y 240 NORTE</t>
  </si>
  <si>
    <t>50 MTS OESTE DEL CEMENTERIO DE SAN LUIS DE UPALA</t>
  </si>
  <si>
    <t>600M SURESTE DE LA ESCUELA DE LOS TIJOS</t>
  </si>
  <si>
    <t>COLONIA, URBANIZACIÓN MIRAVALLES LOTE 13</t>
  </si>
  <si>
    <t>FRENTE A LA IGLESIA CATOLICA DEL PROGRESO, 200 MTS SUR Y 75 MTS ESTE, CASA CELESTE</t>
  </si>
  <si>
    <t>150 METROS NORTE DE LA ESCUELA LOS TIJOS</t>
  </si>
  <si>
    <t>DE LA ANTIGUA COCA COLA, 1KM AL OESTE</t>
  </si>
  <si>
    <t>CANALETE, BARRIO LA UNION, CARRETERA A UPALA 2 KM ESTE</t>
  </si>
  <si>
    <t>125 MTS NORTE DEL CEMENTERIO DE SAN LUIS, LOTE A MANO IZQUIERDA</t>
  </si>
  <si>
    <t>LA COLONIA, JAZMINES B, OESTE DE LA IGELSIA CATOLICA</t>
  </si>
  <si>
    <t>DE LA ESCUELA DE MORENO CAÑAS 500 MTS NORTE</t>
  </si>
  <si>
    <t>150 MTS ESTE Y 35 MTS NORTE DEL SALON MULTIUSOS DE UPALA</t>
  </si>
  <si>
    <t>150M SUR DE LA ESCUELA SAN FERNANDO, CASA MIXTA COLOR VERDE AGUA</t>
  </si>
  <si>
    <t>400 MTS ESTE Y 35 MTS SUR DE LA ESCUELA DE SANTA ROSA</t>
  </si>
  <si>
    <t>500 MTS SUROESTE Y 100 MTS OESTE DEL CRUCE HIGUERON</t>
  </si>
  <si>
    <t>100 MTS AL SUR DE LA IGLESIA CATOLICA JAZMINES A</t>
  </si>
  <si>
    <t>400M AL SUR DE LA ESCUELA DE FOSFOROS</t>
  </si>
  <si>
    <t>EL PROGRESO DE LLANO AZUL, DE LA PLAZA DE DEPORTES 350M SURESTE</t>
  </si>
  <si>
    <t>500 MTS ESTE DE LA PLAZA DE ARMENIAS DE UPALA</t>
  </si>
  <si>
    <t>DE LA TERMINAL DE BUSES CARIBEÑOS, 100 MTS OESTE, 200 MTS SUR Y 50 MTS ESTE</t>
  </si>
  <si>
    <t>DE LA ENTRADA DE LOS TIJOS, 700M SUROESTE</t>
  </si>
  <si>
    <t>JAZMINES B, 100 METROS ESTE DE LA IGLESIA CATÓLICA JAZMINES B</t>
  </si>
  <si>
    <t>COLONIA LIBERTA DE LA PARADA DE BUSES 50 MTS ESTE</t>
  </si>
  <si>
    <t>AGUAS CLARAS SAN ISIDRO DE LA ESQUINA NE DE LA IGLESIA 250N</t>
  </si>
  <si>
    <t>FRENTE AL BAR RINCONCITO</t>
  </si>
  <si>
    <t>DEL SALÓN COMUNAL DE COLONIA BLANCA 1 KM. SUR, AGUAS CLARAS DE UPALA</t>
  </si>
  <si>
    <t>COLONIA LIBERTAD, 300 M NORTE DE LA ESCUELA DE COLONIA LIBERTAD</t>
  </si>
  <si>
    <t>AN ISIDRO DE AGUAS SUPER COCO 150 OESTE</t>
  </si>
  <si>
    <t>250 M OESTE DE LA ESCUELA DE VALLE VERDE</t>
  </si>
  <si>
    <t>DE LA ESCUELA 2KM AL SUR.</t>
  </si>
  <si>
    <t>FRENTE A LA PLAZA DE DEPORTES EL PORVENIR</t>
  </si>
  <si>
    <t>300 MTS SUROESTE DEL EBAIS DE COLONIA BLANCA</t>
  </si>
  <si>
    <t>BIRMANIA DE AGUAS CLARAS DE AGUAS CLARAS 5KM AL SUR.</t>
  </si>
  <si>
    <t>EN EL CRUCE DEL PORVENIR</t>
  </si>
  <si>
    <t>COLONIA BLANCA, 500 M OESTE DEL ANTIGUO SALON COMUNAL DE COLONIA BLANCA</t>
  </si>
  <si>
    <t>FRENTE A LA PLAZA DE CUATRO BOCAS, AGUAS CLARAS DE UPALA</t>
  </si>
  <si>
    <t>1KM SUR DEL SALON COMUNAL DE COLONIA BLANCA</t>
  </si>
  <si>
    <t>1 KM SUR DEL SALON COMUNAL DE COLONIA BLANCA</t>
  </si>
  <si>
    <t>CUATRO BOCAS SDE AGUAS CLARAS, DE LA PARADA DE BUCES 100 M NORTE</t>
  </si>
  <si>
    <t>DE LA HACIENDA SANTA ADELA KILOMETRO Y MEDIO AL NORTE</t>
  </si>
  <si>
    <t>FRENTE A LA ESCUELA SUANPITO</t>
  </si>
  <si>
    <t>POPOYUAPA, 230 MTS ESTE DE LA ESCUELA</t>
  </si>
  <si>
    <t>DEL PRIMER CRUCE A SAN JOSE DE UPALA 1200 MTS. SUR</t>
  </si>
  <si>
    <t>SAN JOSE DE UPALA, FRENTE AL EBAIS</t>
  </si>
  <si>
    <t>EL PROGRESO, DE LA ESCUELA 100 METROS HACIA SAN BOSCO</t>
  </si>
  <si>
    <t>DEL CRUCE DE JOMUZA, 150 MTS NORTE</t>
  </si>
  <si>
    <t>DEL SALON COMUNAL DE LOS ANGELES 75M AL ESTE</t>
  </si>
  <si>
    <t>1 KILOMETRO NORTE DE LA ESCUELA DE EL PROGRESO DE SAN JOSE DE UPALA</t>
  </si>
  <si>
    <t>EN LA VICTORIA 1.2 KM SUROESTE DEL EBAIS</t>
  </si>
  <si>
    <t>DE LA ESCUELA DE SAN PEDRO DE SAN JOSÉ DE UPALA, 800 MTS. ESTE</t>
  </si>
  <si>
    <t>PUEBLO NUEVO 500 MTS NORTE DE LA ESCUELA</t>
  </si>
  <si>
    <t>LOS ANGELES SAN JOSE UPALA, DEL CRUCE 400M AL NORTE</t>
  </si>
  <si>
    <t>EL PROGRESO DE SAN JOSE, DE LA ESCUELA 2 METROS AL ESTE.</t>
  </si>
  <si>
    <t>DEL CRUCE DE VILLA HERMOSA 400 MTS AL NORTE</t>
  </si>
  <si>
    <t>1 KM NORTE DE LA ESCUELA EL DELIRIO</t>
  </si>
  <si>
    <t>ALAJUELA UPALA SAN JOSE 1 KILOMETRO NORTE DE LA ESCUELA UPALA</t>
  </si>
  <si>
    <t>ALAJUELA UPALA SAN JOSE DEL SALON COMUNAL DE SAN JOSE 1 KILOMETRO SUR CAMINO A CARTAGO</t>
  </si>
  <si>
    <t>50 MTS ESTE DEL CEMENTERIO EL DELIRIO</t>
  </si>
  <si>
    <t>DE LA ESCUELA DE FATIMA 150 MTS NORTE CAMINO A VILLA HERMOSA</t>
  </si>
  <si>
    <t>DE LA ESCUELA DE SAN BOSCO DE SAN JOSE DE UPALA 500 METROS ESTE</t>
  </si>
  <si>
    <t>100M SUR DELEBAIS SAN JOSE DE UPALA</t>
  </si>
  <si>
    <t>DEL SALÓN COMUNAL DE SAN JOSÉ DE UPALA 1.5 KM. SUR</t>
  </si>
  <si>
    <t>LOS ANGELES, 500 METROS NORTE DEL PUENTE PIZOTILLO</t>
  </si>
  <si>
    <t>FRENTE A PLAZA DE DEPORTES VILLA HERMOSA</t>
  </si>
  <si>
    <t>SAN BOSCO DE LA PLAZA DE FUTBOL 400 AL SUR</t>
  </si>
  <si>
    <t>SITUADO EN JOMUZA, DE LA ESCUELA DE JOMUZA 200 M SUR</t>
  </si>
  <si>
    <t>FRENTE A ENTRADA A LAS CAMELIAS EN SAN JOSÉ DE UPALA CENTRO, 600M ANTES DE LLEGAR AL LICEO</t>
  </si>
  <si>
    <t>400 MTS. OESTE DEL SALÓN COMUNAL DE LOS ANGELES DE MORENO CAÑAS</t>
  </si>
  <si>
    <t>DEL LICEO SAN JOSE DE UPALA 300 METROS NORTE Y 300 METROS ESTE CASA COLOR VERDE A MANO DERECHA</t>
  </si>
  <si>
    <t>200 METROS OESTE DEL SALON COMUNAL.</t>
  </si>
  <si>
    <t>DE LA ESCUELA DE FATIMA, 800M NORTE CARRETERA AL DELIRIO</t>
  </si>
  <si>
    <t>600 METROS SUR DE LA SEGUNDA ENTRADA DE VALLE BONITA.</t>
  </si>
  <si>
    <t>300M ANTES DE LLEGAR A LA ESCUELA</t>
  </si>
  <si>
    <t>75M OESTE DE LA ESCUELA DE SAN PEDRO, SAN JOSE</t>
  </si>
  <si>
    <t>DE LA ESCUELA DE PUEBLO NUEVO 10 KM NORTE</t>
  </si>
  <si>
    <t>DE LA ESCUELA DE LA UNIÓN DE SAN JOSÉ DE UPALA 185 MTS. NORTE</t>
  </si>
  <si>
    <t>DEL PUESTO DE SALUD DE VILLA NUEVA DE UPALA, 600 MTS. NORTE</t>
  </si>
  <si>
    <t>100 MTS NORTE DEL TEMPLO ADEVENTISTA</t>
  </si>
  <si>
    <t>BARRIO POPOYOAPA, DEL SALON COMUNAL DE POPOYOAPA 600 ESTE</t>
  </si>
  <si>
    <t>UBICADO EN VILLA HERMOSA COSTADO SUR DEL MINI SUPER PATITOS</t>
  </si>
  <si>
    <t>200 MTS NORTE DE LA ESCUELA DEL DELIRIO</t>
  </si>
  <si>
    <t>FATIMA, DE LA ESCUELA 800 MTS AL OESTE</t>
  </si>
  <si>
    <t>PROGRESO DE SAN JOSE DE UPALA 2KM AL SUR DE LA ESCUELA DEL PROGRESO.</t>
  </si>
  <si>
    <t>800MTS ESTE DE LA ESCUELA LA UNION SAN JOSE DE UPALA</t>
  </si>
  <si>
    <t>1 KM DE LA ESCUELA DE PUBLO NUEVO FRENTE A LA HERRERIA</t>
  </si>
  <si>
    <t>POPOYUAPA, DEL SALON COMUNAL 600 MTS AL NORTE</t>
  </si>
  <si>
    <t>FATIMA DE UPALA 1.2 KILOMETROS NORTE DE LA ESCUELA</t>
  </si>
  <si>
    <t>DE LA ESCUELA DE POPOYOAPA 1.5 KM ESTE</t>
  </si>
  <si>
    <t>CALLE PULGA DE SAN JOSE DE UPALA, 400M AL ESTE DE LA ENTRADA</t>
  </si>
  <si>
    <t>BARRIO BIRMANIA, 1 KM Y MEDIO AL ESTE DEL ABASTECEDOR BIRMANIA</t>
  </si>
  <si>
    <t>500 METROS ESTE DE LA ESCUELA DE VILLA HERMOSA</t>
  </si>
  <si>
    <t>DEL CRUCE DE SANTA LUCIA, 600 MTS NORTE, LOTE A MANO DERECHA</t>
  </si>
  <si>
    <t>BETANIA, 1KM NORTE DEL SALON COMUNAL</t>
  </si>
  <si>
    <t>SAN JOSE DE UPALA, DE LA ESCUELA POPOYUAPA KILOMETRO Y MEDIO AL SUROESTE</t>
  </si>
  <si>
    <t>EL HIGUERON DE LA ESCUELA 485 NO Y 485 O</t>
  </si>
  <si>
    <t>1 KM SUROESTE BARRIO VILLA VISTA DEL TENORIO</t>
  </si>
  <si>
    <t>BIJAGUA, UPALA DEL LICEO BIJAGUA 400M NORTE</t>
  </si>
  <si>
    <t>3 KM ESTE DEL BAR ARACADA, BIJAGUA DE UPALA</t>
  </si>
  <si>
    <t>1.70 KM AL ESTE DEL ANTIGUO BAR "ARACAS", LOTE A MANO IZQUIERDA</t>
  </si>
  <si>
    <t>0.7 KM NORESTE DE LA ESCUELA ASENTAMIENTO EL PILON BIJAGUA UPALA</t>
  </si>
  <si>
    <t>DE LA ENTRADA DEL ARENO, 150 MTS A MANO DERECHA EN LAS FLORES DE BIJAGUA</t>
  </si>
  <si>
    <t>COSTADO ESTE (DETRÁS) DEL TEMPLO CATÓLICO DE HIGUERÓN.</t>
  </si>
  <si>
    <t>BO. EL JARDÍN DE BIJAGUA, DE LA ESCUELA 300 MTS. SUR Y 300 MTS. ESTE</t>
  </si>
  <si>
    <t>ANTIGUO ASERRADERO DE BIJAGUA 3.5KM AL ESTE CARRETERA A RIO CELESTE</t>
  </si>
  <si>
    <t>ALAJUELA, UPALA, BIJAGUA, EL MACHO FRENTE A LA PARADA DE BUS, 30MTS SUR</t>
  </si>
  <si>
    <t>300 MTS OESTE DE PULPERIA ALE, EN EL SALTO DE BIJAGUA</t>
  </si>
  <si>
    <t>BIJAGUA, 150 M SUR Y 75 M OESTE DE LA CLINICA DENTAL DE BIJAGUA.</t>
  </si>
  <si>
    <t>1.6 KM NORTE DEL BANCO NACIONAL, BIJAGUA</t>
  </si>
  <si>
    <t>CATARATAS BIJAGUA UN KM AL SURESTE BARRIO VILLAVISTA</t>
  </si>
  <si>
    <t>EL JARDIN, DE LA ESCUELA 200 SUR Y 50 OESTE</t>
  </si>
  <si>
    <t>500 SUR DE LA IGLESIA</t>
  </si>
  <si>
    <t>SANTA CLARA, 150 SUR DE LA IGLESIA PENTECOSTES</t>
  </si>
  <si>
    <t>DE LA ESCUELA DE PAVAS 204.25 METROS</t>
  </si>
  <si>
    <t>DE LA ENTRADA A LA ESCUELA DE LAS PAVAS 500 MTS. NORTE, LAS DELICIAS DE UPALA</t>
  </si>
  <si>
    <t>DE LA ESCUELA DE LA VISTORIA 500 METROS OESTE</t>
  </si>
  <si>
    <t>500 MTS NORDE DE LA ESCUELA DE PAVAS</t>
  </si>
  <si>
    <t>VICTORIA, 800 MTS SUR DE LA ESCUELA</t>
  </si>
  <si>
    <t>DELICIAS SANTA CLARA DEL SALON COMUNAL 315 NORTE</t>
  </si>
  <si>
    <t>400 MTS ESTE DEL CRUCE HACIA MEXICO Y CALIFORNIA</t>
  </si>
  <si>
    <t>DEL SALON COMUNAL DE PAVAS 500M ESTE. CASA DE MADERA A MANO IZQUIERDA A LA PAR DE LA PULPERIA GENES</t>
  </si>
  <si>
    <t>DE LA ESCUELA DE PUEBLO NUEVO, 2.5KM AL NORTE HASTA EL PUENTE DE ALCANTARILLA, 475M SURESTE</t>
  </si>
  <si>
    <t>372 METROS DE LA ESCUELA DE PAVAS CARRETERA MEXICO.</t>
  </si>
  <si>
    <t>2 KM DE LA ESCUELA DE MEXICO, CARRETERA A SAN RAMON.</t>
  </si>
  <si>
    <t>DE LA ESCUELA QUEBRADON DE UPALA 685 M NOROESTE.</t>
  </si>
  <si>
    <t>SAN FERNANDO DE UPALA FRENTE A LA ESCUELA</t>
  </si>
  <si>
    <t>50M NORTE DE LA IGLESIA CATOLICA DE PATASTE</t>
  </si>
  <si>
    <t>SAN RAMON DELICIAS, DEL PUENTE SAN RAMON 400 MTS AL SUR</t>
  </si>
  <si>
    <t>CONTIGUO A LA PLAZA DE DEPORTES LAS PAVAS</t>
  </si>
  <si>
    <t>LAVICTORIA, 300 MTS ESTE DEL EBAIS</t>
  </si>
  <si>
    <t>DEL PUENTE, 500 MTS ESTE</t>
  </si>
  <si>
    <t>500M AL NORTE DE LA ESCUELA DE PAVAS</t>
  </si>
  <si>
    <t>DE LA IGLESIA EVANGELICA LA COLONIA 700 MTS AL ESTE</t>
  </si>
  <si>
    <t>500 MTS AL ESTE DE LA ESCUELA LAS PAVAS</t>
  </si>
  <si>
    <t>DE LA ESCUELA EL PROGRESO 1.5KM HACIA BIRMANIA SOBRE CALLE PRINCIPAL</t>
  </si>
  <si>
    <t>DE LA ESCUELA DE LOS LAURELES DE DOS RIOS DE UPALA, 400 METROS SUR</t>
  </si>
  <si>
    <t>FRENTE A EBAIS DE SAN LUIS</t>
  </si>
  <si>
    <t>70 MTS NORTE DEL PULPERIA KEILIN</t>
  </si>
  <si>
    <t>700 MTS SUR DE LA ESCUELA DE SAN LUIS</t>
  </si>
  <si>
    <t>PARAISO, 75M ANTES DE LA ANTIGUA PLANTA GAPE</t>
  </si>
  <si>
    <t>DE LA ESCUELA LAS AMERICANAS 75 METROS NORTE</t>
  </si>
  <si>
    <t>SAN JORGE, 100 MTS SUR Y 75 MTS ESTE DEL SALÓN COMUNAL</t>
  </si>
  <si>
    <t>UPALA, BUENA VISTA 300M OESTE Y 100M SUR</t>
  </si>
  <si>
    <t>400 METROS NORTE DE LA EMPACADORA KRUMA, LA VIRGEN</t>
  </si>
  <si>
    <t>DEL BAR EL ESTABLO 300 MTS OESTE, MANO DERECHA</t>
  </si>
  <si>
    <t>SAN JORGE, LA VIRGEN CONTIGUO A LA IGLESIA CATOLICA, EL LOTE SE ENCUENTRA SOBRE LA VIA PUBLICA</t>
  </si>
  <si>
    <t>12.50M NORTE CARRETERA A EL CARMEN</t>
  </si>
  <si>
    <t>1.5 KM ESTE DEL SALON COMUNAL DE SAN JORGE DE UPALA</t>
  </si>
  <si>
    <t>SAN JORGE, A 1KM Y MEDIO AL NORTE DEL SALON COMUNAL DE SAN JORGE, CARRETERA AL JOBO</t>
  </si>
  <si>
    <t>100 M SURESTE DEL CEMENTERIO DE MHIMURRIA</t>
  </si>
  <si>
    <t>SAN GABRIEL, DEL EBAIS 800M NORTE, CARRETERA A SAN JORGE</t>
  </si>
  <si>
    <t>200M NORTE DEL CRUCE AL JOBO. DEL BAR LA PIEDRA 1KM AL NOROESTE</t>
  </si>
  <si>
    <t>DEL SALON COMUNAL DE SAN JORGE, 1.5KM AL ESTE, DESPUES DEL PUENTE DEL JOBO, PRIMERA CASA, MANO DEREC</t>
  </si>
  <si>
    <t>500 MTS NORTE DE LA ESCUELA LAS GARZAS</t>
  </si>
  <si>
    <t>UBICADO EN NAZARET 800 MTS SUR DE LA ESCUELA</t>
  </si>
  <si>
    <t>DE LA ESCUELA DEL CARMEN, 800 METROS ESTE A MANO DERECHA.</t>
  </si>
  <si>
    <t>400 M SUR DEL SALON COMUNAL DE SAN JORGE DE UPALA</t>
  </si>
  <si>
    <t>1 KM AL SUR Y 400 MTS ESTE DE LA ESCUELA DE QUEBRADA GRANDE EN YOLILAL</t>
  </si>
  <si>
    <t>200M SUR DEL CRUCE ASENTAMIENTO SAN GABRIEL</t>
  </si>
  <si>
    <t>DE LA ESCUELA LAS GARZAS, SAN MARTIN, 450 MTS NORTE</t>
  </si>
  <si>
    <t>UPALA. SAN JORGE, 100M SUR DEL SALON COMUNAL SAN JORGE</t>
  </si>
  <si>
    <t>SAN GABRIEL DE LA ESCUELA, 4 KM AL ESTE, SOBRE CARRETERA CAÑO NEGRO</t>
  </si>
  <si>
    <t>DE LA ESCUELA CHIMURRIA LA CASA CONTIGUA A LA ESCUELA, SAN RAFAEL DE CHIMURRIA</t>
  </si>
  <si>
    <t>900 M NORTE Y 200 M OESTE DE LA ESCUELA LLANO AZUL.</t>
  </si>
  <si>
    <t>DE LA PLAZA LAS ARMENIAS 100 METROS ESTE</t>
  </si>
  <si>
    <t>ALAJUELA UPALA CANALETE 500 METROS DE LA ESCUELA DE GUACALITO CAMINO A CANALETE</t>
  </si>
  <si>
    <t>ARMENIAS, 150 METROS SUR DE LA ESCUELA ARMENIAS</t>
  </si>
  <si>
    <t>HERNANDEZ 300 MTS OESTE, DE LA PULPERIA EL NUEVO AMANECER</t>
  </si>
  <si>
    <t>BARRIO PARQUE LOS CHILES,CARRETERA INTERAMERICANA DE LA FERRETERIA EL PARQUE 125 MTS</t>
  </si>
  <si>
    <t>ISLA CHICA, 150 METROS ESTE DE LA IGLESIA</t>
  </si>
  <si>
    <t>50 M ESTE 40 M NORTE Y 60 M ESTE DE LA ESCUELA , EL PARQUE</t>
  </si>
  <si>
    <t>EL PARQUE, 100 METROS NORTE Y 25 METROS OESTE DE LOS SILES</t>
  </si>
  <si>
    <t>SANTA FE, 200 METROS OESTE DE LA ESCUELA</t>
  </si>
  <si>
    <t>SANTA FE, FRENTE AL TANQUE DE ABASTECIMIENTO DEL ACUEDUCTO, SOBRE CALLE PRINCIPAL</t>
  </si>
  <si>
    <t>LA VIRGEN DE LA IGLESIA CATOLICA 1.4 KM ESTE</t>
  </si>
  <si>
    <t>LOS CHILES SAN JERONIMO 2DA ENTRADA 200 NORTE</t>
  </si>
  <si>
    <t>1.2 KM SUR DEL CRUCE O ENTRADA A CAÑO NEGRO, LOTE A MANO IZQUIERDA, CARRETERA A PAVON</t>
  </si>
  <si>
    <t>COQUITAL, 200 METROS NORTE Y 50 METROS OESTE DE LA IGLESIA EVANGELICA</t>
  </si>
  <si>
    <t>COQUITAL, 150 MTS ESTE DEL TEMPLO EVANGÉLICO</t>
  </si>
  <si>
    <t>MEDIO QUESO, DEL BAR EL CRUCE 2 KM OESTE</t>
  </si>
  <si>
    <t>ALAJUELA LOS CHILES LOS CHILES DE LA PULPERIA LA VICTORIA 200 METROS SUR Y 60 METROS ESTE</t>
  </si>
  <si>
    <t>CAÑO CASTILLA, 800 METROS DE LA ESCUELA</t>
  </si>
  <si>
    <t>150 METROS OESTE DE LA IGLESIA EVANGELICA COMPLETO</t>
  </si>
  <si>
    <t>DE LA ESCUELA BONANZA DEL NORTE 300 MTS N.E. Y 900 MTS ESTE</t>
  </si>
  <si>
    <t>EL PARQUE DE LOS CHILES, 50 M SUR Y 25 M ESTE DE LA ESCUELA</t>
  </si>
  <si>
    <t>EL PARQUE, DE LA ESCUELA 100 MTS NORTE Y 280 MTS OESTE</t>
  </si>
  <si>
    <t>COQUITAL, 300 METROS OESTE DE LA PULPERIA LA VICTORIA</t>
  </si>
  <si>
    <t>EL PARQUE 800 MTS NORTE DE LA ESCUELA A M/I</t>
  </si>
  <si>
    <t>HERNANDEZ, DEL SUPER AMANECER 1050 MTS SUROESTE</t>
  </si>
  <si>
    <t>LOS CHILES ESCALERAS 500 OESTE</t>
  </si>
  <si>
    <t>ARCO IRIS, 200 MTS NORTE DE LA ESCUELA</t>
  </si>
  <si>
    <t>30 MTS ESTE, 75 MTS NORTE, 75 MTS OESTE Y 35 MTS NORTE DE LA ESCUELA DE HERNANDEZ, LOTE A MANO IZQUI</t>
  </si>
  <si>
    <t>350 MTS NORTE DE LA ESCUELA DE ARCO IRIS, LOTE A MANO DERECHA CALLE AL PARQUE</t>
  </si>
  <si>
    <t>LOS CHILES, LOS CHILES, SAN JERONIMO 1.25MTS Y 160MTS OESTE DE LA BOMBA LOS CHILES</t>
  </si>
  <si>
    <t>MEDIO QUESO, DEL EBAIS 500 METROS ESTE</t>
  </si>
  <si>
    <t>SAN GERONIMO 2, DEL TANQUE DE AGUA 75MTS OESTE.</t>
  </si>
  <si>
    <t>PUEBLO NUEVO, DEL HOSPITAL 200 MTS NORTE Y 250 MTS SUR, CASA DE SOCALO VERDE</t>
  </si>
  <si>
    <t>CRISTO REY DE LA ESCUELA 460 MTS ESTE A MANO DERECHA</t>
  </si>
  <si>
    <t>200 MTS NORTE DEL SERVICENTRO LOS CHILES</t>
  </si>
  <si>
    <t>700 MTS OESTE Y 400 MTS SUROESTE DEL CRUCE FE-COQUITAL-MEDIO QUESO</t>
  </si>
  <si>
    <t>100 MTS SUR DE LA ESCUELA DE EL PARQUE, CASA A MANO IZQUIERDA</t>
  </si>
  <si>
    <t>VERACRUZ, 1.5 M SUR DE LA ESCUELA, CAÑO NEGRO</t>
  </si>
  <si>
    <t>CANO NEGRO, COSTADO OESTE DE LA ESCUELA DE AGUAS NEGRAS</t>
  </si>
  <si>
    <t>NUEVA ESPERANZA, FRENTE A LA IGLESIA EVANGELICA</t>
  </si>
  <si>
    <t>2 KM OESTE DEL PUESTO POLICIAL DE VERACRUZ DE CAÑO NEGRO</t>
  </si>
  <si>
    <t>200 NORTE Y 300 SUR DEL SUPER CAÑO NEGRO</t>
  </si>
  <si>
    <t>MONTE ALEGRE, 100 ESTE DE LA ESCUELA DE MONTE ALEGRE</t>
  </si>
  <si>
    <t>SAN JOSE, DEL AMPARO, DEL PUESTO DE POLICIA 90 MTS NORTE Y 30 MTS OESTE</t>
  </si>
  <si>
    <t>SAN FRANCISCO PAVON,DE LA ESCUELA 500M SUR</t>
  </si>
  <si>
    <t>LA UNION, DE LA EMPACADORA AGROVICE, 400 MTS ESTE</t>
  </si>
  <si>
    <t>300 MTS ESTE DE LA ESCUELA MONTE ALEGRE</t>
  </si>
  <si>
    <t>DE LA TERMINAL DE BUSES 50 MTS SUR Y 500 MTS OESTE</t>
  </si>
  <si>
    <t>ALAJUELA LOS CHILES EL AMPARO VASCONIA FRENTE AL TANQUE DE AGUA</t>
  </si>
  <si>
    <t>SANTA CECILIA, 250 MTS NORTE DE LA IGLESIA CATOLICA</t>
  </si>
  <si>
    <t>SAN JOSE DEL AMPARO, DEL COLEGIO 250 MTS SURESTE Y 590 MTS SUROESTE</t>
  </si>
  <si>
    <t>SAN ISIDRO, DE LA ESCUELA SAN ISIDRO 800 MTS SUROESTE</t>
  </si>
  <si>
    <t>DE LA ESCUELA EL AMPARO, 600 MTS OESTE</t>
  </si>
  <si>
    <t>50 MTS OESTE Y 120 MTS NORTE DEL TEMPLO CATOLICO DE SAN JOSE DEL AMPARO</t>
  </si>
  <si>
    <t>2KM AL NORTE DE LA ESCUELA DE SAN JOSE DEL AMPARO, LOTE A MANO DERECHA</t>
  </si>
  <si>
    <t>100 MTS SUR Y 60 MTS ESTE DEL EBAIS DEL PAVON DE LOS CHILES</t>
  </si>
  <si>
    <t>650 MTS ESTE DE LA ESCUELA LA TRINIDAD, LOTE A MANO DERECHA</t>
  </si>
  <si>
    <t>400 M NORESTE DE LA IGLESIA CATOLICA DE MONTE ALEGRE</t>
  </si>
  <si>
    <t>SANTA CECILIA, 500 MTS</t>
  </si>
  <si>
    <t>PAVON, DEL SUPERMERCADO SALAS, 300 MTS ESTE Y 50 MTS SUR</t>
  </si>
  <si>
    <t>PAVON, SAN FRANCISCO 200 METROS SUR Y 50 METROS ESTE DE LA ESCUELA</t>
  </si>
  <si>
    <t>ALAJUELA, LOS CHILES, SAN JORGE, LA URRACA, DEL SALÓN COMUNAL 400 MTRS ESTE</t>
  </si>
  <si>
    <t>MONTE ALEGRE, FRENTE A LA ESCUELA</t>
  </si>
  <si>
    <t>2.25 METROS SUROESTE DE LA IGLESIA CATOLICA DE LOS LIRIOS , CAMINO AL BOTIJO</t>
  </si>
  <si>
    <t>CAÑO CIEGO, 3 KM ESTE DE LA ESCUELA DE CAÑO CIEGO</t>
  </si>
  <si>
    <t>SAN JORGE EL BAJITO DE LA ESCUELA DE SAN RAFAEL, 2 KM AL SUR</t>
  </si>
  <si>
    <t>ALAJUELA, LOS CHILES, SAN JORGE, DE LA ESCUELA SAN ISIDRO, 1 KM AL NORTTE A MANO IZQUIERDA</t>
  </si>
  <si>
    <t>SAN JORGE, 200M ESTE DE LA IGLESIA CATOLICA DE COQUITALES</t>
  </si>
  <si>
    <t>URRACA SAN JORGE, DE LOS CHILES, 600 M ESTE DE LA PLAZA DE DEPORTES</t>
  </si>
  <si>
    <t>800M NOOESTE DE LA PLAZA DE DEPORTES</t>
  </si>
  <si>
    <t>30 M ESTE Y 140 M NORTE DE LA ESCUELA DE MORAVIA VERDE</t>
  </si>
  <si>
    <t>SAMEN, LA PISTA DE LA ENTRADA A SAMEN 1KM ESTE, PROYECTO TIA SAMEN LOTE N24</t>
  </si>
  <si>
    <t>800 MTS SURESTE DEL CRUCE A COLONIA NARANJEÑA, KATIRA GUATUSO</t>
  </si>
  <si>
    <t>COSTA ANA, 150 METROS OESTE Y 50 METROS SUR DE LA ESCUELA.</t>
  </si>
  <si>
    <t>DEL SALON COMUNAL DEL PATASTILLO, 800M SUR</t>
  </si>
  <si>
    <t>SAN RAFAEL DE LA ESQUINA SE DEL BNCR 585 AL E Y 109,19 AL S</t>
  </si>
  <si>
    <t>FRENTE A LA CLINICA DE SAN RAFAEL DE GUATUSO</t>
  </si>
  <si>
    <t>EL SILENCIO, DE LA IGLESIA CATÓLICA 800 MTS ESTE Y 100 MTS NORTE, CONTIGUO A BAR LA LIGA</t>
  </si>
  <si>
    <t>700 MTS SUR, DE LA ANTIGUA PLANTA APACONA</t>
  </si>
  <si>
    <t>DEL EBAIS DE SAN RAFAEL DE GUATUSO, 200M SUR Y 100M ESTE</t>
  </si>
  <si>
    <t>PALENQUE TONJIBE, SAN RAFAEL DE GUATUSO, 150M NOROESTE DE LA RADIO MALEKU</t>
  </si>
  <si>
    <t>PALENQUE MARGARITA, SAN RAFAEL DE GUATUSO,400M OESTE DEL EBAIS</t>
  </si>
  <si>
    <t>SAN JUAN, 500M AL SUR DE LA ESCUELA DE SAN JUAN</t>
  </si>
  <si>
    <t>DE LA ESCUELA DE SAN LUIS 700 M NORTE Y 800 M OESTE</t>
  </si>
  <si>
    <t>PALENQUE MARGARITA, SAN RAFAEL, GUATUSO, ALAJUELA, DEL ACUEDUCTO 100M OESTE</t>
  </si>
  <si>
    <t>PALENQUE MARGARITA, SAN RAFAEL, GUATUSO, ALAJUELA, DE LA PLAZA 350M ESTE</t>
  </si>
  <si>
    <t>ALAJUELA, GUATUSO, SAN RAFAEL, 700M OESTE DE LA ENTRADA A LOS PALENQUES</t>
  </si>
  <si>
    <t>EL SILENCIOA DELA IGLESIA CATOLICA 600 MSUR Y 700 M OESTE.</t>
  </si>
  <si>
    <t>ALAJUELA, GUATUSO, SAN RAFAEL, 150M ESTE DE LA ENTRADA DE LOS PALENQUES</t>
  </si>
  <si>
    <t>PALENQUE DEL SOL, SAN RAFAEL DE GUATUSO, DE LA IGLESIA EVANGELICA 25M OESTE Y 250M NORTE</t>
  </si>
  <si>
    <t>858 MTS DEL BANCO NACIONAL</t>
  </si>
  <si>
    <t>DEL CENTRO CIVICO 300 M NORTE</t>
  </si>
  <si>
    <t>BETANIA, DE LA ESQUINA SUROESTE DE LA PLAZA CLUB MEJENGUEROS 480 MTS OESTE Y 74 MTS SUR</t>
  </si>
  <si>
    <t>PALENQUE TONJIBE, SAN RAFAEL DE GUATUSO, 150 NOROESTE DE LA RADIO MALEKU</t>
  </si>
  <si>
    <t>BARRIO PATASTILLO, FRENTE A LA IGLESIA CATOLICA</t>
  </si>
  <si>
    <t>BARRIO EL SILENCIO, 700 SUR Y 600 OESTE DE LA IGLESIA CATOLICA</t>
  </si>
  <si>
    <t>DEL BAR RESTAURANTE EL JORON DE GUATUSO, 100 MTS SUR</t>
  </si>
  <si>
    <t>DE LA ESCUELA DE BUENOS AIRES 700M O</t>
  </si>
  <si>
    <t>MAQUENCAL, 100 NORTE DE LA ESCUELA PALMITAL CASA DE MADERA</t>
  </si>
  <si>
    <t>MORAVIA VERDE, 300 NOROESTE DE LA ESCUELA MORAVIA VERDE</t>
  </si>
  <si>
    <t>ASENTAMIENTO LLANO BONITO #1, DE LA ESCUELA 200 SUR, 400 ESTE Y 800 NORTE</t>
  </si>
  <si>
    <t>MAQUENCAL, 75 ME Y 75 M N DE LA IGLESIA CATOLICA DE BUENA VISTA, COMUNIDAD COLONIA NARANJEÑA</t>
  </si>
  <si>
    <t>MONICO, DEL CEMENTERIO 200 MTS OESTE Y 148 MTS SUR</t>
  </si>
  <si>
    <t>BUENA VISTA,DE LA ESCUELA DE THIALES 100 MTS NORTE A 25 MTS OESTE</t>
  </si>
  <si>
    <t>50 M ESTE DEL EBAIS DE BUENA VISTA.</t>
  </si>
  <si>
    <t>CABAÑA, FRENTE A LA IGLESIA BIBLICA</t>
  </si>
  <si>
    <t>DE LA PLAZA DE THIALES DE BUENA VISTA, 500M ESTE</t>
  </si>
  <si>
    <t>1KM AL ESTE DE LA PLAZA DE THIALES PARCELA NUMERO 72</t>
  </si>
  <si>
    <t>DEL SALON COMUNAL DE LA FLORIDA 175 MTS. OESTE.</t>
  </si>
  <si>
    <t>300MTS OESTE, 1300MTS NORTE Y 1165MTS ESTE DE LA PLAZA DE DEPORTES DE THIALES</t>
  </si>
  <si>
    <t>LA CABANGA, 450M OESTE DE LA PLAZA DE DEPORTES</t>
  </si>
  <si>
    <t>LA UNION, DE LA ESCUELA 1.5 KM NORESTE</t>
  </si>
  <si>
    <t>LA FLORIDA 500 METROS NORTE DE LA ESCUELA</t>
  </si>
  <si>
    <t>70 MTS NORTE DE LA ENTRADA A LA PALMERA</t>
  </si>
  <si>
    <t>300 NOROESTE DEL SALON COMUNAL DEL VALLE DE KATIRA DE GUATUSO ALAJUELA</t>
  </si>
  <si>
    <t>1.5 KM NORTE DE LA ESCUELA DE KATIRA</t>
  </si>
  <si>
    <t>BUENA VISTA, DE LA GASOLINERA DE KATIRA 200 METROS ESTE, MANO IZQUIERDA</t>
  </si>
  <si>
    <t>SAN ANTONIO 350 NORTE DEL CEMENTERIO LOTE A MANO IZQUIERDA</t>
  </si>
  <si>
    <t>BUENA VISTA DE LA CABAÑA DE LA IGLESIA BIBLICA 60 MTS ESTE</t>
  </si>
  <si>
    <t>100 NORTE Y 200 OESTE DEL EBAIS DE KATIRA</t>
  </si>
  <si>
    <t>TUJANKIR, DE LA ESCUELA DE TUJANKIR, 1500 ESTE Y 100 SUR</t>
  </si>
  <si>
    <t>BARRIO RIO CELESTE, 500 SURESTE DE LA PLAZA DE DEPORTES, FRENTE AL ACUEDUCTO</t>
  </si>
  <si>
    <t>LLANO BONITO 2, 200 METROS NORESTE DE LA ESCUELA</t>
  </si>
  <si>
    <t>CAÑO NEGRO, LLANO BONITO DE LA IGLESIA CATOLICA 800N, 600O CASA BALDOSA M DERECHA</t>
  </si>
  <si>
    <t>ALAJUELA GUATUSO KATIRA LAS LETRAS FRENTE AL CRUCE DEL VALLE -LAS LETRAS TUJANKIR</t>
  </si>
  <si>
    <t>250 M NORESTE Y 135 M SUR DE LA IGLESIA CATOLICA DE RIO CUARTO</t>
  </si>
  <si>
    <t>705M SUR, 50 M ESTE DE LA ENTRADA DE COLONIA, CAMINO A BAJOS DEL TORO AMARILLO.</t>
  </si>
  <si>
    <t>DEL RESTAURANTE LA PUERTA DEL SOL 100 AL NORTE 100 AL ESTE Y 15 AL NORTE</t>
  </si>
  <si>
    <t>75 M E DE LA ESQUINA SE DEL ESTADIO FELLO MEZA</t>
  </si>
  <si>
    <t>URBANIZACION CERRILLOS, CASA N°13-A</t>
  </si>
  <si>
    <t>75 MTS OESTE DE LA ESQUINA OESTE DEL ESTADIO FELLO MEZA</t>
  </si>
  <si>
    <t>BARRIO ASIS, DEL MOTEL CASA BLANCA 100 METROS AL ESTE, 50 METROS AL NORTE, CASA BLANCA CON PORTÓN RO</t>
  </si>
  <si>
    <t>25 MTS NORTE DEL GIMNASIO VITA FUERTE, PARTE OCCIDENTAL DE CARTAGO</t>
  </si>
  <si>
    <t>DELAESCUELADESANBLAS,150MOESTEY25MNORTE,CASAB-21,URBANIZACIÓNCOLINAREAL,SANBLAS , CARTAGO.</t>
  </si>
  <si>
    <t>EL CARMEN, DEL SUPER COSECHAS 300 MTS OESTE Y 100 MTS SUR</t>
  </si>
  <si>
    <t>COSTADO NORTE DE LA SUBESTACION DE JASEC</t>
  </si>
  <si>
    <t>DEL PUENTE BEILY 300 M O FRENTE A INTERSECCION CARRETERA LLANO GRANDE</t>
  </si>
  <si>
    <t>DE LA ESCUELA DE SAN BLAS 500 MTS ESTE Y 100 MTS NORTE, CALLE CERDAS, CASA A MANO DERECHA.</t>
  </si>
  <si>
    <t>400M NORTE DEL ASILO DE LA VEJES EL CARMEN, CARTAGO</t>
  </si>
  <si>
    <t>200M SUR DEL ABASTECEDOR LINDA VISTA, CUARTA ENTRADA A MANO IZQUIERDA, CUARTO LOTE A MANO IZQUIERDA</t>
  </si>
  <si>
    <t>QUIRCOT, URBANIZACION BOSQUES DE ARRIAZ, LOTE 12-D</t>
  </si>
  <si>
    <t>400 M OESTE DEL COLEGIO SERAFICO</t>
  </si>
  <si>
    <t>300 METROS OESTE Y 25 METROS NORTE DEL COLEGIO JOSE FIGUERES FERRER.</t>
  </si>
  <si>
    <t>400 AL OESTE DE LA GURDIA RURAL, ENTRADA A MANO IZQUIERDA TARAS SAN NICOLAS CARTAGO</t>
  </si>
  <si>
    <t>CARTAGO CARTAGO SAN NICOLAS TARAS 250 METROS ESTE DE LA PULPERIA O BAR LINDA VISTA</t>
  </si>
  <si>
    <t>QUIRCOT, URBANIZACION LOSQUES DE ARRIAZ, LOTE 3-D</t>
  </si>
  <si>
    <t>FRENTE A IGLESIA DE OCHOMOGO</t>
  </si>
  <si>
    <t>CIUDADELA EL PEDREGAL, CASA #131, DETRAS DEL EBAIS</t>
  </si>
  <si>
    <t>URBANIZACION CARTAGO CASA N°57-Ñ.</t>
  </si>
  <si>
    <t>CONDOMINIO RESIDENCIAL HORIZONTAL SENDEROS DEL ESTE FILIAL N° 91</t>
  </si>
  <si>
    <t>CONDOMINIO PUERTA DEL SOL CASA NUMERO A-90</t>
  </si>
  <si>
    <t>CONDOMINIO PUERTA DEL SOL LOTE B-40</t>
  </si>
  <si>
    <t>RESIDENCIAL LA CAMPIÑA CAS 11 BLOQUE CC ETAPA 5</t>
  </si>
  <si>
    <t>DE LA ESCUELA DE LA ASUNCION 600M AL SUR, CONDOMINIO PLAZA ARANJUEZ LOTE A-15</t>
  </si>
  <si>
    <t>CARTAGO, SAN FRANCISCO, URBANIZACIÓN COCORI, CASA #1004</t>
  </si>
  <si>
    <t>URBANIZACIÓN MANUEL DE JESUS JIMÉNEZ , CASA N° 81 K, AGUACALIENTE, CARTAGO.</t>
  </si>
  <si>
    <t>GUAYABAL, RESIDENCIAL LA CAMPIÑA ETAPA 6 CASA NUMERO 3-DD</t>
  </si>
  <si>
    <t>COND PUERTA DEL SOL I Y II, FILIAL 59-B</t>
  </si>
  <si>
    <t>50M SUR 35M OESTE DEL MOTEL CASA BLANCA</t>
  </si>
  <si>
    <t>URBANIZACION DUARCO COCORI, CASA N°72, 200 MTS SUR Y 50 MTS ESTE DE LA ESCUELA DE COCORI</t>
  </si>
  <si>
    <t>URBANIZACION DUARCO COCORI, 300 MTS SUR Y 25 MTS OESTE DE LA ESCUELA DE COCORI</t>
  </si>
  <si>
    <t>CONDOMINIO SENDEROS DEL ESTE LOTE 88</t>
  </si>
  <si>
    <t>RESIDENCIAL BOSQUES DE LA CAMPIÑA, LOTE 7, BLOQUE CC, ETAPA 5</t>
  </si>
  <si>
    <t>CONDOMINIO PUERTA DEL SOL, 600M AL SUR DE LA ESCUELA DE LA ASUNCION</t>
  </si>
  <si>
    <t>CONDOMINIO SENDEROS DEL ESTE, FILIAL 94</t>
  </si>
  <si>
    <t>CONDOMINIO SENDEROS DEL ESTE, FILIAL 120</t>
  </si>
  <si>
    <t>AGUA CALIENTE, CARTAGO, CARTAGO, URB. COCORI CASA 674 FRENTE A LA ESQUINA NOR ESTE DE LA PLAZA</t>
  </si>
  <si>
    <t>URB. VASQUEZ DE CORONADO CASA 14D</t>
  </si>
  <si>
    <t>AGUACALIENTE, SAN FRANCISCO, URB SAN ANTONIO DE PADUA, CASA 107</t>
  </si>
  <si>
    <t>RESIDENCIAL BOSQUES DE LA CAMPIÑA, CASA X-5</t>
  </si>
  <si>
    <t>1 KM AL SUR DEL HOSPITAL MAX PERALTA Y 400 MTS AL ESTE, RESIDENCIAL CARTAGO CASA #4C</t>
  </si>
  <si>
    <t>URBANIZACIÓN MANUEL DE JESUS JIMENEZ, DE LA PLAZA 25M OESTE. CASA NUMERO 1</t>
  </si>
  <si>
    <t>100 M AL S 100 M E 50 M S DEL SPOR CENTER URB. LA HACIENDA</t>
  </si>
  <si>
    <t>MANUEL DE JESUS, BLOQUE Q CASA #25Q, 500M SUR DE MAXIPALI</t>
  </si>
  <si>
    <t>CASA #538 URBANIZACION COCORI</t>
  </si>
  <si>
    <t>DEL SUPER DIVI 100 M NORTE Y 30 M OESTE, CASA COLOR PAPAYA</t>
  </si>
  <si>
    <t>175 M NORESTE DE LA GUARDIA RURAL DE GUADALUPE DE CARTAGO</t>
  </si>
  <si>
    <t>URBANIZACION HACIENDA DEL REY, CASA D-35</t>
  </si>
  <si>
    <t>CARTAGO, CENTRAL, GUADALUPE, DEL SÚPER LAS AMERICAS, 100MTS OESTE, SEGUNDA ALAMEDA, MANO DERECHA Y 1</t>
  </si>
  <si>
    <t>100 MTS SUR Y 50 MTS OESTE DE BATERIAS IRAZU</t>
  </si>
  <si>
    <t>RESIDENCIAL VILLA LAS AMERICAS, ALAMEDA TEL-AVIV, LOTE 11-T.</t>
  </si>
  <si>
    <t>150 MTS SUR DE LA FERRETRIA LA BODEGUITA, GUADALUPE</t>
  </si>
  <si>
    <t>DE LA IGLESIA DE SAN ISIDRO LA LUMBRE, 2KM AL OESTE, CALLE SANTA MARTA</t>
  </si>
  <si>
    <t>SAN ISIDRO DEL ALUMBRE, 800 MTS OESTE DEL SUPER DEL BARRIO</t>
  </si>
  <si>
    <t>CARTAGO, CORRALILLO, LLANO LOS ANGELES, 1KM NORTE DE LA PLAZA DE DEPORTES DE LLANO LOS ANGELES</t>
  </si>
  <si>
    <t>CARTAGO,CARTAGO,CORRALILLO, 150MTS AL SUR DEL ACUEDUCTO RURAL DE SAN BLAS.</t>
  </si>
  <si>
    <t>FCARTAGO,CORRALILLO, DE LA ENTRADA PRINCIPAL DE LOMA LARGA, 200 ,ETROS AL ESTE Y 500 METROS SUR</t>
  </si>
  <si>
    <t>125MTS NOROESTE DEL SUPER CALDERON</t>
  </si>
  <si>
    <t>1KM DE LA IGLESIA, SAN ISIDRO</t>
  </si>
  <si>
    <t>200 SUR, 25 ESTE DEL CALVARIO DE TIERRA BLANCA</t>
  </si>
  <si>
    <t>URBANIZACION LOS HELECHOS, CASA N° 14-EF, DULCE NOMBRE DE CARTAGO</t>
  </si>
  <si>
    <t>URBANIZACIÓN CLARA ROSA, CASA 18, DULCE NOMBRE DE CARTAGO.</t>
  </si>
  <si>
    <t>125 MTS NORTE DEL BAR LA NUEVA COSTA</t>
  </si>
  <si>
    <t>CASA 12, URBANIZACION LANKASTER</t>
  </si>
  <si>
    <t>50 OESTE DEL PUENTE NEGRO, CARRETERA A OROSI</t>
  </si>
  <si>
    <t>DE LA IGLESIA DE LLANO GRANDE 500 SUR</t>
  </si>
  <si>
    <t>375 MTS SUROESTE DEL RESTAURANTE LA TEJA</t>
  </si>
  <si>
    <t>COND HORIZONTAL RESIDENCIAL LA RUEDA, FILIAL 10-G</t>
  </si>
  <si>
    <t>200 O Y 75 N DE LA ESCUELA DE QUEBRADILLA</t>
  </si>
  <si>
    <t>CONDOMINIO LA RUEDA H-5</t>
  </si>
  <si>
    <t>CONDOMNIO NOBLEZA DEL CORIS, CASA 5 - L, QUEBRADILLA, CARTAGO.</t>
  </si>
  <si>
    <t>CONDOMINIO NOBLEZA DEL CORIS, FINCA FILIAL 15-Q</t>
  </si>
  <si>
    <t>750M OESTE DE LA ESCUELA DE QUEBRADILLA</t>
  </si>
  <si>
    <t>URBANIZACIÓN VALLE VERDE, 50 METROS AL OESTE Y 50 METROS AL NORTE DE LA PLAZA DE DEPORTES</t>
  </si>
  <si>
    <t>2.3 KMS OESTE DE RITEVE, CONDOMINIO NOBLEZA DEL CORIS, FILIAL 38-O</t>
  </si>
  <si>
    <t>600 M NOROESTE DE LA IGLESIA DE BERMEJO, QUEBRADILLA DEL GUARCO, CARTAGO.</t>
  </si>
  <si>
    <t>COND HORIZONTAL RESIDENCIAL LA RUEDA FINCA FILIAL 72-N</t>
  </si>
  <si>
    <t>DE RITEVE 2KM AL OESTE CONDOMINIO LA RUEDA FINCA FILIAL O 25, LOTE ESQUINERO</t>
  </si>
  <si>
    <t>50 OESTE DE LOS TANQUES DE ACUEDUCTO DE COPALCHI</t>
  </si>
  <si>
    <t>CONDOMINIO LA RUEDA, CASA 17 BLOQUE W , QUEBRADILLA, CARTAGO</t>
  </si>
  <si>
    <t>75 MTS ESTE DE LA IGLESIA CATOLICA DE CAPALCHI, QUEBRADILLA, CARTAGO</t>
  </si>
  <si>
    <t>CARTAGO, BERMEJO,300MTS OESTE DE LA ESCUELA</t>
  </si>
  <si>
    <t>150 MTS SUR DEL ABASTECEDOR LOS ANGELES, BERMEJO DE QUEBRADILLA</t>
  </si>
  <si>
    <t>400 METROS AL ESTE DEL AGRO UJARRAS, CASA ROSADA A MANO DERECHA</t>
  </si>
  <si>
    <t>75 M E DEL RESTAURANTE LAS ORQUIDEAS</t>
  </si>
  <si>
    <t>URBANIZACION VISTA DEL VALLE LOTE 39-C</t>
  </si>
  <si>
    <t>250 ESTE Y 150 NORTE DE MAXIPALI A MANO IZQUIERDA</t>
  </si>
  <si>
    <t>RESIDENCIAL VISTAS DEL VALLE, FRENTE AL RECINTO DE LA UCR, LOTE N°54</t>
  </si>
  <si>
    <t>RESIDENCIAL VISTAS DEL VALLE, CASA 103 BLOQUE E</t>
  </si>
  <si>
    <t>BIRRISITO DE LA ESCUELA 400M NOROESTE LOTE 36D</t>
  </si>
  <si>
    <t>350 MTS ESTE Y 25 MTS NORTE DE TRANSPORTES ARGON, PARAISO, CARTAGO.</t>
  </si>
  <si>
    <t>DE LA LECHERIA DE MERO 400M AL SUR- ESTE Y 65M AL SUR, POR LAS PARCELAS</t>
  </si>
  <si>
    <t>ASENTAMIENTO DON ROGELIO PARCELA 11</t>
  </si>
  <si>
    <t>CARTAGO, PARAISO, URBANIZACIÓN DOÑA ALBA, CASA 14-I</t>
  </si>
  <si>
    <t>URBANIZACIÓN VISTAS DEL VALLE, LOTE 59-D</t>
  </si>
  <si>
    <t>150 MTS ESTE DEL LICEO DE PARAISO</t>
  </si>
  <si>
    <t>100 M ESTE Y 100 M NORTE DEL TALLER RJ, BERRISITO.</t>
  </si>
  <si>
    <t>60 MTS ESTE DEL ASENTAMIENTO DON ROGELIO CALLE DEL CERRO</t>
  </si>
  <si>
    <t>ENTRADA VIEJA A BIRRISITO, 100 METROS AL ESTE, 1KM AL NOROESTE Y 1KM AL SUR, PARCELA 31</t>
  </si>
  <si>
    <t>RESIDENCIAL VISTAS DEL VALLE FRENTE AL RECINTO DE LA UCR, LOTE 56-D</t>
  </si>
  <si>
    <t>FRENTE AL RESINTO DE LA UCR, LOTE 31-C</t>
  </si>
  <si>
    <t>BIRRISITO, DEL TALLER MARIN 25M OESTE 1KM NORTE</t>
  </si>
  <si>
    <t>EL YAS 25 MTS SUR DE LA IGLESIA CATOLICA</t>
  </si>
  <si>
    <t>DE LA IGLESIA DEL JAZ, 250M AL SUR</t>
  </si>
  <si>
    <t>DE LA ESCUELA PUBLICA DE AJENJAL, 100 MTS OESTE, LOTE A MANO DERECHA, CALLE VALLE</t>
  </si>
  <si>
    <t>DE LA BOMBA SERPASA 50M SUR Y 25M ESTE</t>
  </si>
  <si>
    <t>DE LA ENTRADA PRINCIPAL DE LA IGLESIA CATOLICA 250 METROS SUR, 100 METROS OESTE Y 75 METROS SUR</t>
  </si>
  <si>
    <t>EL ALTO ARAYA DEL PUENTE AMACA 300 M ESTE Y 25 M NE</t>
  </si>
  <si>
    <t>250 MTS AL ESTE DE LA BOMBA SERPASA</t>
  </si>
  <si>
    <t>FRENTE AL COLEGIO DE OROSI</t>
  </si>
  <si>
    <t>ALTO DE ARAYA, DE LA PULPERÍA LA FLOR 50MTS ESTE Y 175MTS NORTE, CASA COLOR MORADA.</t>
  </si>
  <si>
    <t>200 M SUR DEL CEMENTERIO DE CACHI</t>
  </si>
  <si>
    <t>DIAGONAL A LA FUNERARIA DE PEÑAS BLANCAS</t>
  </si>
  <si>
    <t>DE LA ENTRADA A VOLIO 165 M E</t>
  </si>
  <si>
    <t>400. MTS SUR DE LA IGLESIA DE CACHI, CASA A MANO DERECHA COLOR AMARILLA</t>
  </si>
  <si>
    <t>DE LA ENTRADA PRINCIPAL DEL RESIDENCIAL LOS HELECHOS 125M ESTE, CASA COLOR TERRACOTA MANO DERECHA</t>
  </si>
  <si>
    <t>URBANIZACIÓN LLANOS DE SANTA LUCÍA 2, LOTE 318</t>
  </si>
  <si>
    <t>DESARROLLO LLANOS DE SANTA LUCIA, CASA # 26-Ñ</t>
  </si>
  <si>
    <t>DEL SERVICENTRO OROSI 550M ESTE LOTE LADO IZQUIERDO</t>
  </si>
  <si>
    <t>DE LA ENTRADA A LAGUNAS DE DOÑA ANA, 50 MTS ESTE Y 75 MTS SUR, FRENTE A LA RED DE CUIDO CECUDI</t>
  </si>
  <si>
    <t>DE LA ENTRADA PRINCIPAL DEL PLANTEL DEL ICE, 75M ESTE</t>
  </si>
  <si>
    <t>URBANIZACION LLANOS DE SANTA LUCIA, LOTE N.8</t>
  </si>
  <si>
    <t>TRES RÍOS</t>
  </si>
  <si>
    <t>URB VEREDAS DEL ESTE, DE LA ESQ NOROESTE DEL CEMENTERIO, 100 MTS OESTE Y 150 MTS NORTE</t>
  </si>
  <si>
    <t>25 SUR Y 75 ESTE SUPER TOÑO BARRIO LA CRUZ, TRES RIOS CENTRO</t>
  </si>
  <si>
    <t>SAN DIEGO, LA UNION, CARTAGO, URBANIZACION FLORENCIA LOTE 19 BLOQUE I</t>
  </si>
  <si>
    <t>CARTAGO, SAN DIEGO, LA UNION DE TRES RIOS DEL BAR SOL Y LUNA, 300 MTS SUR DIAGONAL AL SUPER CRECEN #</t>
  </si>
  <si>
    <t>URBANIZACION VILLAS DE AYARCO, CASA NUMERO 42 S</t>
  </si>
  <si>
    <t>URBANIZACION VILLAS DE AYARCO CASA 23 X</t>
  </si>
  <si>
    <t>URBANZACION LA CARPINTERA BLOQUE P LOTE 9 FRENTE AL CEMENTERIO</t>
  </si>
  <si>
    <t>SAN FRANCISCO 500 MTS ESTE DE LA ESCUELA, FRENTE AL MINISUPER GENESIS</t>
  </si>
  <si>
    <t>URBANIZACION MONSERRAT CASA 28 B</t>
  </si>
  <si>
    <t>DULCE NOMBRE, LA UNION, CARTAGO, BARRIO SAN FRANCISCO, URB CONCEPCION I CASA 54</t>
  </si>
  <si>
    <t>200 MTS NORTE Y 25 MTS SURESTE DEL EBAIS DE BARRIOS LOS ANGELES, CONCEPCION DE LA UNION</t>
  </si>
  <si>
    <t>CARTAGO, URBANIZACIÃ³N TIRRI 1, CASA 6-R</t>
  </si>
  <si>
    <t>DULCE NOMBRE DE TRES RIOS, EL TIRRA #2, DE LA PULPERIA EL TIRRA 125 MTS SUR</t>
  </si>
  <si>
    <t>DE LA GUARDIA RURAL 200 MTS ESTE, 65 MTS NORTE Y 40 MTS ESTE</t>
  </si>
  <si>
    <t>RÍO AZUL</t>
  </si>
  <si>
    <t>100 MTS SUR, 100 MTS OESTE Y 75 MTS NORTE DEL TALLER DE TUTO</t>
  </si>
  <si>
    <t>DEL TEMPLO DE CALLE MESEN 75 MTS SUR Y 45 MTS OESTE</t>
  </si>
  <si>
    <t>SAN MARTIN, A UN COSTADO DE LA ESCUELA PUBLICA EL SITIO</t>
  </si>
  <si>
    <t>BUENOS AIRES, BARRIO LOS ALPES, 600 MTS ESTE DE MINISUPER LA FATIMA</t>
  </si>
  <si>
    <t>CUIDADELA JUAN VIÑAS, LOTE 57</t>
  </si>
  <si>
    <t>LA HACIENDITA DE PEJIBALLE 25 NOROESTE DEL COLEGIO</t>
  </si>
  <si>
    <t>355 MTS NOROESTE DEL CRUCE AL CHUCUYO, LA FLORA</t>
  </si>
  <si>
    <t>CARTAGO, JIMENEZ, LAS VUELTAS DE TUCURRIQUE, 300M NORTE DE LA ENTRADA DE CAMINO LOS RODRIGUEZ.</t>
  </si>
  <si>
    <t>100 MTS SUR Y 25 MTS OESTE DE LA GUARDIA RURAL</t>
  </si>
  <si>
    <t>CARTAGO,JIMENEZ,TUCURRIQUE, LAS VUELTAS DEL SUPER EVELYN 200MTS ESTE</t>
  </si>
  <si>
    <t>500M SUR DE LA ESCUELA</t>
  </si>
  <si>
    <t>450M SUR DE LA PLAZA DE LA FLORA, TUCURRIQUE</t>
  </si>
  <si>
    <t>SABANILLAS, 200 METROS AL SUR Y 25 METROS AL ESTE DE LA PLAZA DE DEPORTES.</t>
  </si>
  <si>
    <t>150M SUR Y 65M OESTE DE LA ESCUELA, LAS VUELTAS, TUCURIQUE, JIMENEZ</t>
  </si>
  <si>
    <t>100 MTS AL SUR Y 25 MTS AL OESTE DE LA ESCUELA EDUARDO PERALTA</t>
  </si>
  <si>
    <t>500M OESTE DEL RESTAURANTE DON LUIS</t>
  </si>
  <si>
    <t>CARTAGO, JIMENEZ, PEJIBAYE, DE LA ESCUELA, 400MTS AL SUR CARRETERA AL HUMO</t>
  </si>
  <si>
    <t>BARRIO PANGOLA, DE LA SEGUNDA TORRE PRIMER ENTRADA DERECHA, TERCER CASA, PEJIBAYE</t>
  </si>
  <si>
    <t>300 METROS AL NORTE DE LA IGLESIA CATOLICA DE PEJIBAYE, BARRIO PANGOLA, DE LA SEGUNDA TORRE MANO IZQ</t>
  </si>
  <si>
    <t>BARRIO LA 20, CAMIINO A LA CATARATA</t>
  </si>
  <si>
    <t>250M OESTE DEL SUPER EBEN-EZER</t>
  </si>
  <si>
    <t>COSTADO ESTE DE LA PLAZA DE DEPORTES DE PEJIBAYE</t>
  </si>
  <si>
    <t>CARTAGO,TURRIALBA,SANTA TERESITA, BARRIO LA ORIETA, 100MTS OESTE DE LA ESCUELA</t>
  </si>
  <si>
    <t>SAN RAFAEL 50 MTS SUR DE LA CLINICA DEL DOLOR</t>
  </si>
  <si>
    <t>50 METROS AL SUR Y 300 METROS ESTE DEL CEMENTERIO DE SAN JUAN SUR</t>
  </si>
  <si>
    <t>CARTAGO, TURRIALBA,COLORADO, ALTO MONNEY</t>
  </si>
  <si>
    <t>B CAMPABADALL DE LA ERMITA CATOLICA 50M ESTE 150 SUR, 50M OESTE</t>
  </si>
  <si>
    <t>EL COYOL, LOTE 30</t>
  </si>
  <si>
    <t>DE LA ESTACIÓN DE BOMBEROS, 100 MTS OESTE APARTAMENTOS ESQUINEROS COLOR GRIS 2DA PLANTA</t>
  </si>
  <si>
    <t>TURRIALBA, BARRIO ALTO CRUZ DEL ANTIGUO ANEXO DE BETICO MATA, 15 M AL SUR SEGUNDO LOTE A MANO IZQUIE</t>
  </si>
  <si>
    <t>RESIDENCIAL NUEVO HORIZONTE, CASA 21</t>
  </si>
  <si>
    <t>URBANIZACION TORRE LUNA LOTE 6B</t>
  </si>
  <si>
    <t>CARMEN LYRA, DE LA ENTRADA PRINCIPAL DE SUPER CARMEN LYRA 70 MTS OESTE</t>
  </si>
  <si>
    <t>EL MORA</t>
  </si>
  <si>
    <t>URB CARMEN LYRA, DE LA IGLESIA EVANGELICA ENTRANDO, CASA #69</t>
  </si>
  <si>
    <t>SANTA ELENA DE LA VICTORIA, JUAN VIÑAS</t>
  </si>
  <si>
    <t>NOCHEBUENA, CONTIGUO A SODA KELY</t>
  </si>
  <si>
    <t>150 METROS AL SURESTE DEL CEMENTERIO DE SAN JUAN SUR</t>
  </si>
  <si>
    <t>75 MTS ESTE DEL SALON COMUNAL DEL REPASTO</t>
  </si>
  <si>
    <t>REPASTO, 300 MTS SUR DE LA PULPERIA LA VIOLETA</t>
  </si>
  <si>
    <t>URBANIZACION CEDROS, BLOQUE K, CASA 13</t>
  </si>
  <si>
    <t>RESIDENCIAL EL COYOL, 2 ETAPA, LOTE 1-61</t>
  </si>
  <si>
    <t>2 LOTE 539 CARMEN LIRA</t>
  </si>
  <si>
    <t>DEL SALON MON RIO, 250MTS NORTE, CASA MANO IZQUIERDA COLOR CAFE</t>
  </si>
  <si>
    <t>EL MORA CALLE 1 SEGUNDA ALAMEDA CASA AZUL</t>
  </si>
  <si>
    <t>CARTAGO,TURRIALBA, SAN JUAN SUR, 150MTS DE LAS OFICINAS DEL ACUEDUCTO</t>
  </si>
  <si>
    <t>SAN JUAN SUR, 200 METROS ESTE DEL CEMENTERIO.</t>
  </si>
  <si>
    <t>NOCHE BUENA, ENTRADA ALCOHOLICOS ANONIMOS</t>
  </si>
  <si>
    <t>URBANIZACION CARMEN LYRA, DE LA IGLESIA NAZARETH, TERCERA ALAMEDA, A MANO IZQUIERDA, ULTIMA CASA</t>
  </si>
  <si>
    <t>100 MTS AL NORTE DE LA GUARDIA RURAL DE LA SUIZA</t>
  </si>
  <si>
    <t>CARTAGO, TURRIALBA, LA SUIZA, PACAYITAS, 300MTS ESTE DE LA IGLESIA</t>
  </si>
  <si>
    <t>LAS COLONIAS, 200MTS NORTE DE LA PULPERÍA LAS PALMERAS</t>
  </si>
  <si>
    <t>1KM NORTE DE LA PLAZA PUBLICA DE PACAYITAS</t>
  </si>
  <si>
    <t>DEL PUENTE DE LAS COLONIAS, 35M ESTE Y 25M SUR</t>
  </si>
  <si>
    <t>LA SUIZA, LA LEONA, 500MTS OESTE DEL PUENTE.</t>
  </si>
  <si>
    <t>CARTAGO, TURRIALBA, LA SUIZA,PACAYITAS</t>
  </si>
  <si>
    <t>CARRIZAL, LA TOSTADORA, 450 MTS NORTE DE LA CRUZ ROJA</t>
  </si>
  <si>
    <t>2 ENTRADA A MANO DERECHA BARRIO LOS MADRIZ CRUZADA DE CANADA DE LA SUIZA</t>
  </si>
  <si>
    <t>DE LA ESCUELA PUBLICA DE LAS COLONIAS, 650 METROS SURESTE, GRANJA 03</t>
  </si>
  <si>
    <t>BARRIO PACAYITAS, 500MTS SUR DE LA ENTRADA A BARRIO GÓMEZ, CONTIGUO A TANQUE AYA</t>
  </si>
  <si>
    <t>DE LA IGLESIA DEL CARMEN DE LA SUIZA, 120M OESTE Y 55M SUR</t>
  </si>
  <si>
    <t>PACAYITAS,300MTS ESTE DE LA IGLESIA CATOLICA</t>
  </si>
  <si>
    <t>100M OESTE DEL TEMPLO EVANGELICO CIUDADELA ROJAS QUIROS LAS GOLONDRINAS, CANADA</t>
  </si>
  <si>
    <t>BARRIO LA TOSADORA DE LA CRUZ ROJA 400 M ESTE CARRETERA HACIA PACAYITAS</t>
  </si>
  <si>
    <t>SITIO DE MATA, 25 METROS AL ESTE DE LA PULPERIA LOS BAMBINOS</t>
  </si>
  <si>
    <t>100 METROS AL ESTE DE LA IGLESIA CATOLICA DE GUAYABO ARRIBA</t>
  </si>
  <si>
    <t>DEL CRUCE DE LA ESCUELA PUBLICA DE LA PASTORA, 170 METROS AL OESTE, CARRETERA AL VOLCAN TURRIALBA, M</t>
  </si>
  <si>
    <t>SAN ANTONIO,890 MTS NO ,100 MTS NORTE,85 MTS ESTE DE LA ESCUELA PUBLICA DE SAN ANTONIO</t>
  </si>
  <si>
    <t>SAN ANTONIO, 1 KM AL NORTE DE LA IGLESIA CATOLICA</t>
  </si>
  <si>
    <t>EL CARMEN DE SANTA CRUZ, DE LA PLAZA 550M NORTE Y 200M SURESTE, ACCESO POR CALLE DE LASTRE</t>
  </si>
  <si>
    <t>50 MTS SUR DEL CEMENTERIO SAN RAFAEL</t>
  </si>
  <si>
    <t>800 MTS ESTE CARRETERA AL VOLCAN TURRIALBA, DEL RESTAURANTE TORREALBA</t>
  </si>
  <si>
    <t>100 MTS AL OESTE DE LA ESCUELA PUBLICA DE LA FUENTE</t>
  </si>
  <si>
    <t>SANTA TERESITA, 100 METROS AL NOROESTE DE LA CLINICA Y 100 METROS A LA DERECHA</t>
  </si>
  <si>
    <t>100 MTS NORTE Y 20 MTS ESTE DE LA ESCUELA DE COLONIA GUAYABO</t>
  </si>
  <si>
    <t>LA ORIETA, SANTA TERESITA, DEL TEMPLO CATOLICO, 400 MTS AL ESTE</t>
  </si>
  <si>
    <t>CARTAGO, TURRIALBA, SANTA TERESITA, 200MTS SUR DE LA ENTRADA DEL DOS</t>
  </si>
  <si>
    <t>75 MTS NORTE DEL CRUCE LA GUARIA</t>
  </si>
  <si>
    <t>300 M OESTE DE LA ESCUELA DEL CAS</t>
  </si>
  <si>
    <t>COLONIAS DE GUAYABO, DIAGONAL AL PARQUE, FRENTE A LA PULPERIA LA AMISTAD</t>
  </si>
  <si>
    <t>LAS COLONIAS DE GUAYABO, COSTADO NORTE DEL BAR RESTAURANTE LA CABAÑA</t>
  </si>
  <si>
    <t>1 KM ESTE DE LA ESCUELA PUBLICA DE TORITO, A MANO DERECHA</t>
  </si>
  <si>
    <t>FRENTE ESCUELA EL CAS</t>
  </si>
  <si>
    <t>CIMARRONES, 200MTS OESTE DE LA ESCUELA</t>
  </si>
  <si>
    <t>200 METROS SUR DEL LICEO DE SANTA TERESITA</t>
  </si>
  <si>
    <t>SANTA TERESITA,GUAYABO, 150MTS NORTE DEL CENCINAI</t>
  </si>
  <si>
    <t>150 MTS OESTE DEL CEMENTERIO SANTA TERESITA</t>
  </si>
  <si>
    <t>50M NORTE Y 25 ESTE DE LA Y GRIEGA EL SAUCE DE SANTA TERESITA</t>
  </si>
  <si>
    <t>ORIENTE, 300MTS ESTE DE LA ESCUELA JORGE ROSSI.</t>
  </si>
  <si>
    <t>150 METROS AL NORTE DE LA ESCUELA PUBLICA DE DULCE NOMBRE</t>
  </si>
  <si>
    <t>CAMINO A CORRALON, 1KM ESTE LOTE A MANO DERECHA</t>
  </si>
  <si>
    <t>CARTAGO,TURRIALBA,SANTA TERESITA,DE LA ENTRADA DE HACIENDA COLIMA,100MTS SUR</t>
  </si>
  <si>
    <t>BOVEDA, 500 METROS AL NORTE DEL CEMENTERIO Y PULPERIA EL PINO</t>
  </si>
  <si>
    <t>CARTAGO, TURRIALBA, PAVONES, 155MTS DE LA PULPERÍA EL SITIO</t>
  </si>
  <si>
    <t>JABILLOS 500 MTS SUR OESTE DE LA IGLESIA CATOLICA</t>
  </si>
  <si>
    <t>CHITARIA, DEL SUER CHITARIA 500M NE, SOBRE CARRETERA A SIQUIRRES. ACCESO POR SERVIDUMBRE DE PASO</t>
  </si>
  <si>
    <t>SITIO MATA, 50 MTS OESTE DE LA ENTRADA A FINCA BOYEROS</t>
  </si>
  <si>
    <t>SITIO MATA</t>
  </si>
  <si>
    <t>800 MTS NORTE DE LA FERRETERIA SYS EN CHITARIA</t>
  </si>
  <si>
    <t>PAVONES, YAMA, DE SEGUNDA PLAZA 200 MTS NORTE</t>
  </si>
  <si>
    <t>100 MTS ANTES DE LA ENTRADA ANTIGUO POCHOTEL</t>
  </si>
  <si>
    <t>JAVILLOS, 30M SUR Y 130M OESTE DEL SUPER WALTER</t>
  </si>
  <si>
    <t>ASENTAMIENTO YAMA CASA #66</t>
  </si>
  <si>
    <t>CARTAGO, TURRIALBA, TUIS, 75MTS AL SUR DEL PUENTE DEL RÍO TUIS, BARRIO 70.</t>
  </si>
  <si>
    <t>TUIS 80M HACIA SAN JOAQUIN, BARRIO LOS ANGELES</t>
  </si>
  <si>
    <t>TAYUTIC, JICOTEA, 1KM SURESTE DEL RANCHO DON CHEPE</t>
  </si>
  <si>
    <t>100 METROS OESTE Y 50 METROS NORESTE DEL CEMENTERIO DE TAYUTIC.</t>
  </si>
  <si>
    <t>VERBENA SUR,CALLE GAMBOA 225 NOROESTE DE LA IGLESIA CATOLICA</t>
  </si>
  <si>
    <t>DE LA ENTRADA PRINCIPAL DE LA PLAZA DE DEPORTES DE AQUIARES, 25 MTS OESTE</t>
  </si>
  <si>
    <t>CARTAGO, TURRIALBA, SANTA ROSA, AQUIARES</t>
  </si>
  <si>
    <t>AQUIARES, TURRIALBA 200 MTS NORTE DE LA PLAZA</t>
  </si>
  <si>
    <t>CARTAGO, TURRIALBA,SANTA TERESITA, CIMARRONES, COSTADO OESTE DE LA PLAZA DE DEPORTES,</t>
  </si>
  <si>
    <t>1KM AL ESTE DE CALLE GUARIA, TRES EQUIS</t>
  </si>
  <si>
    <t>TURRIALBA, TRES EQUIS</t>
  </si>
  <si>
    <t>1KM ESTE DE LA ENTRADA A LA GUARIA</t>
  </si>
  <si>
    <t>BAJOS LOS MORA, 1KM DE LA ENTRADA.</t>
  </si>
  <si>
    <t>LA ISABEL</t>
  </si>
  <si>
    <t>ALTO VARAS,300MTS ESTE DEL CENTRO SALUD SAN MARTIN</t>
  </si>
  <si>
    <t>1 KM AL NORTE DE LA ESCUELA LUIS CRUZ MEZA, CERVANTES DE ALVARADO, CARTAGO.</t>
  </si>
  <si>
    <t>500 M E 50 M SUR DEL BANCO NACIONAL DE COSTA RICA</t>
  </si>
  <si>
    <t>BARRIO LOURDES, PACAYAS</t>
  </si>
  <si>
    <t>1 KM AL OESTE DE LA ESCUELA DE SAN EAFAEL DE IRAZU, HACIA PINOS</t>
  </si>
  <si>
    <t>300 SUR DEL CENTRO AGRICOLA, CAS DE MADERA A MANO DERECHA</t>
  </si>
  <si>
    <t>1KM AL NORTE DEL COLEGIO DE PACAYAS</t>
  </si>
  <si>
    <t>400M NORTE DE LOS BOMBEROS Y 400M OESTE DE LA CAPILLA DE LOURDES</t>
  </si>
  <si>
    <t>DEL CENTRO AGRICOLA 1.1 KM SUR ANTES DE UNA Y GRIEGA, DOBLAR A MANO IZQ, PROP A MANO DER</t>
  </si>
  <si>
    <t>DE LA ANTIGUA ESTACION DEL TREN 600 M E</t>
  </si>
  <si>
    <t>CALLE LAS TROJAS DEL CEMENTERIO SANTIAGO 1KM</t>
  </si>
  <si>
    <t>CARTAGO, ALVARADO, CERVANTES</t>
  </si>
  <si>
    <t>RESIDENCIAL LINDA VISTA, 100 MTS NORTE DE LA ESCUELA Y 25 MTS ESTE, LOTE #8</t>
  </si>
  <si>
    <t>300 M NORTE Y 300 M ESTE DE LOS BOMBEROS DE PACAYAS DE ALVARADO, CARTAGO.</t>
  </si>
  <si>
    <t>DEL RESTAURANTE LOS PIZOTES, 600 METROS AL NORESTE, CASA CELESTE</t>
  </si>
  <si>
    <t>CERVANTES, DEL CENTRO AGRICOLA, 50 MTS SUR</t>
  </si>
  <si>
    <t>150 METROS SUR DEL RESTAURANTE BOCADITOS DEL CIELO</t>
  </si>
  <si>
    <t>200 M SUR DE AGROPECUARIO EL SECRETO</t>
  </si>
  <si>
    <t>200 M SUR DE LA IGLESIA DE SANTA TERESA DE CAPELLADES</t>
  </si>
  <si>
    <t>DE LA PLAZA DE LOS DEPORTES EL ALTO, 25 MTS ESTE( CASA ESQUINERA CELESTE )</t>
  </si>
  <si>
    <t>DE LA IGLESIA DE EL BOSQUE, 100 MTS ESTE, 25 MTS NORTE, PRIMERA ENTRADA EN SERVIDUMBRE A MANO IZQUIE</t>
  </si>
  <si>
    <t>SAN RAFAEL, DEL SUPER BLANQUILLO, 300MTS ESTE, 150MTS NORTE Y 50MTS ESTE, CALLE SIN SALIDA.</t>
  </si>
  <si>
    <t>CABALLO BLANCO, DE LA ENTRADA PRINCIPAL DE LOS CONDOMINIOS VISTAS DEL OREAMUNO, 200 METROS AL NORTE</t>
  </si>
  <si>
    <t>100 M SUR Y 75 M ESTE DEL BAR LAS COLUMNAS</t>
  </si>
  <si>
    <t>200 MTS AL NORTE DEL TEMPLO DE SAN RAFAEL</t>
  </si>
  <si>
    <t>DEL BAR LA BARRA DE TULIO 400 MTS AL NORTE, CASA A MANO IZQUIERDA</t>
  </si>
  <si>
    <t>FRENTE A LA CANCHA DE BASKETBOL SECTOR EL INVU, 100 MTS AL NRTE DEL SALON COMUNAL</t>
  </si>
  <si>
    <t>URBANIZACION IRAZU CASA 1</t>
  </si>
  <si>
    <t>DEL PALI DE LOS ANGELES 300 METROS ESTE Y 25 METROS SUR, CALLE EL BOSQUE</t>
  </si>
  <si>
    <t>EL ALTO 250 M NE DEL EBAIS</t>
  </si>
  <si>
    <t>200 M SE DEL EBAIS</t>
  </si>
  <si>
    <t>100 M N DEL BAR LOS SOMBREROS</t>
  </si>
  <si>
    <t>350 MTS SUR DE LA IGLESIA CATOLICA Y 25 MTS ESTE LOTE A MANO IZQUIERDA</t>
  </si>
  <si>
    <t>PASO ANCHO DE LA ESCUELA,450 E, 100 S Y 75 E</t>
  </si>
  <si>
    <t>COSTADO NORTE DEL PALI DE COT. OREAMUNO</t>
  </si>
  <si>
    <t>CARTAGO, OREAMUNO, COT,25 ESTE DEL PALÍ.</t>
  </si>
  <si>
    <t>DETRAS DEL LICEO DE COT, 200 MTS SUR, SEGUNDA ENTRADA A MANO DERECHA, CASA # 27 SIN PINTAR</t>
  </si>
  <si>
    <t>COT, OREAMUNO, CARTAGO,200 O DE LA ESQUINA SO DE LA PLAZA</t>
  </si>
  <si>
    <t>CARTAGO, OREAMUNO, DEL PALI, 150MTS ESTE, CASA A MANO DERECHA A, COLOR CREMA</t>
  </si>
  <si>
    <t>200 M SUR DEL LICEO DE COT</t>
  </si>
  <si>
    <t>POTRERO CERRADO DE OREAMUNO DE CARTAGO</t>
  </si>
  <si>
    <t>100 MTS ESTE Y 100 MTS NORTE DE LA PLAZA DE POTRERO CERRADO</t>
  </si>
  <si>
    <t>DE LA GASOLINERA EL SURCO 300 M NORTE Y 50 M OESTE</t>
  </si>
  <si>
    <t>ORATORIO 75 M N DE LA IGLESIA DE ORATORIO DIAGONAL A LA TORRE DE TELECOMUNICACIONES</t>
  </si>
  <si>
    <t>60METROSOESTEDELCOSTADOOESTEDELCEMENTERIODECIPRESES.OREAMUNO ,</t>
  </si>
  <si>
    <t>DE LA CRUZ ROJA 500 METROS ESTE</t>
  </si>
  <si>
    <t>BARRIO SAN MARTIN DE LA ESCUELA PUBLICA 150 MTS AL NORTE</t>
  </si>
  <si>
    <t>3 KMS OESTE DE RITEVE, DIAGONAL A CONDOMINIO ALBACETE, CARRETERA A QUEBRADILLA FILIAL 8-32</t>
  </si>
  <si>
    <t>3 KMS OESTE DE RITEVE, DIAGONAL A CONDOMINIO ALBACETE, CARRETERA A QUEBRADILLA FILIAL 9-34</t>
  </si>
  <si>
    <t>CONDOMINIO CIUDAD DEL VALLE, LOTE 8-04</t>
  </si>
  <si>
    <t>3 KMS ESTE DE RITEVE, CARRETERA A QUEBRADILLA, DENTRO DE CIUDAD DEL VALLE CONDOMINIO, FILIAL 8-09</t>
  </si>
  <si>
    <t>URBANIZACIÓN LAS CATALINAS CASA #16-P</t>
  </si>
  <si>
    <t>CONDOMINIO CORTEZA DEL OESTE FILIAL 99, 200 METROS OESTE DEL COLEGIO.</t>
  </si>
  <si>
    <t>RESIDENCIAL LAS CATALINAS, 100 MTS NORTE Y 50 MTS OESTE DE LA ENTRADA PRINCIPAL</t>
  </si>
  <si>
    <t>CONDOMINIO CIUDAD DEL VALLE LOTE 8-12</t>
  </si>
  <si>
    <t>DEL SUPER LAS AMERICAS 150 M SUR SEGUNDA ENTRADA CUARTA CASA M/I</t>
  </si>
  <si>
    <t>DEL BAR LAS VEGAS 500 SUR, 25 OESTE, A AMANO DERECHA</t>
  </si>
  <si>
    <t>URBANIZACION LA ROSITO, CASA N°33</t>
  </si>
  <si>
    <t>FINCA FILIAL 5-C CONDOMINIO SABANA GRANDE</t>
  </si>
  <si>
    <t>RESIDENCIAL LAS CATALINA TERCERA ETAPA CASA Y2</t>
  </si>
  <si>
    <t>URBANIZACION SENDAS DEL SOL, CASA N°33-C</t>
  </si>
  <si>
    <t>200 MTS SUR OESTE DEL PUENTE HIGUITO, CALLE LOS FONSECA MANO DERECHA, CASA COLOR TERRACOTA PORTONES</t>
  </si>
  <si>
    <t>400 METROS ESTE Y 100 METROS SUR DEL BAR PACO, HIGUITO DE SAN ISIDRO</t>
  </si>
  <si>
    <t>EL CAÑON DE SAN ISIDRO 150 METROS NORESTE DEL BAR DAMITAS</t>
  </si>
  <si>
    <t>150 M OESTE DEL CONDOMINIO VISTAS DEL IRAZU, SAN ISIDRO.</t>
  </si>
  <si>
    <t>SAN ISIDRO EL GUARCO CARTAGO, MACHO GAFF 800 METROS AL NORESTE DEL TEMPLO CATOLICO</t>
  </si>
  <si>
    <t>800 MTS SUR ESTE DE LA PULPERIA LA FLOR, CALLE EL VOLCANCITO, 100 MTS SUR ESTE, CALLE LOS CAMACHOS</t>
  </si>
  <si>
    <t>DE LA PULPERIA ROMEJI 25 AL NORTE</t>
  </si>
  <si>
    <t>2 KM AL ESTE DE LA ESCUELA DE LA LUCHITA, SAN ISIDRO DEL GUARCO.</t>
  </si>
  <si>
    <t>300 M NORTE Y 200 M OESTE DE LA IGLESIA CATÓLICA DE LA ESTRELLA DEL GUARCO, CARTAGO.</t>
  </si>
  <si>
    <t>125 MTS AL SUR DEL CENTRO SOCIAL RANCHO ALEGRE</t>
  </si>
  <si>
    <t>DE LA ESQUINA DEL CEMENTERIO DE TOBOSI, 100 M OESTE Y 75 M SUR.</t>
  </si>
  <si>
    <t>URBANIZACION JARDINEZ DE TOBOSI CASA NUMERO 23-D</t>
  </si>
  <si>
    <t>200 M SUR DE LA ESCUELA DE TABLON Y 50 M OESTE</t>
  </si>
  <si>
    <t>URBANIZACION RESIDENCIAL MILENIO, CASA #B-44</t>
  </si>
  <si>
    <t>MERCEDES SUR, 50 M SUR Y 20 M OESTE DEL BAR TOPOS, ULRIMA CASA SOBRE SERVIDUMBRE</t>
  </si>
  <si>
    <t>MERCEDES SUR DE LA ESCUELA 75 AL SUR Y 35M AL OESTE MARGEN IZQUIERDA</t>
  </si>
  <si>
    <t>SANTA CECILIA, DEL ANTIGUO DEPOSITO VILLA ROSA, 200 SUR, ULTIMA CASA A MANO IZQUIERDA</t>
  </si>
  <si>
    <t>AURORA DE HEREDIA, DE LAS BODEGAS DE PALI, 25 NORTE Y 75M ESTE, CASA 20GG</t>
  </si>
  <si>
    <t>DE LA UNIVERSIDAD FIDELITAS 800 MTS OESTE COND VILA DE SAN FRANCISCO, FINCA FILIAL N°79</t>
  </si>
  <si>
    <t>URB.LOS LAGOS, LOTE #36 E</t>
  </si>
  <si>
    <t>URB LOS NISPEROS, DEL PALI LOS LAGOS, 300 MTS NORTE, 125 MTS ESTE Y 75 MTS NORTE</t>
  </si>
  <si>
    <t>CONDOMINIO VILA SAN FRANCISCO FINCA FILIAL #77, PRIMER NIVEL</t>
  </si>
  <si>
    <t>100 M ESTE DE LA UNIVERSIDAD FIDELITAS CASA 5-E</t>
  </si>
  <si>
    <t>LA AURORA, CASA NO. V-20 , DE LA ENTRADA PRINCIPAL DE PALI, 25 AL OESTE, CASA COLOR CELESTE</t>
  </si>
  <si>
    <t>ASENTAMIENTO CONSOLIDADO EL CARAO, DE LA FERRETERÍA GUARARÍ, 200 MTS ESTE, LOTE M/DERECHA</t>
  </si>
  <si>
    <t>GUARARI, EL NISPERO CASA 194, 25 M ESTE DE LA FERRETERIA EL NISPERO</t>
  </si>
  <si>
    <t>DE LA UNIVERSIDAD FIDELITAS 750 MTS ESTE, FILIAL 72</t>
  </si>
  <si>
    <t>DE LAS BODEGAS DEL PALI 100MTS NORTE, 50MTS OESTE CASA 30 EE, SAN FRANCISCO DE HEREDIA</t>
  </si>
  <si>
    <t>URBANIZACION LOS LAGOS LOTE 158 G</t>
  </si>
  <si>
    <t>200 MTS ESTE Y 50 MTS SUR DE ABASTACEDOR LA PAZ URB. LOS LAGOS</t>
  </si>
  <si>
    <t>ULLOA , LAGUNILLA, CONJUNTO RESIDENCIAL LAS FLORES, LOTE 75-D</t>
  </si>
  <si>
    <t>GUARARI, LOS SAUCES DE LA ESCUELA FINCA GUARARI 150 MTS OESTE. 770 MTS NORTE 220 MTS OESTE</t>
  </si>
  <si>
    <t>VARABLANCA</t>
  </si>
  <si>
    <t>VARA BLANCA, 1 KM ESTE DE LA ESCUELA</t>
  </si>
  <si>
    <t>URBANIZACION LA GRUTA BLOQUE F LOTE 2</t>
  </si>
  <si>
    <t>CALLE SEGURA DEL BAR CHURRAS 100 METROS OESTE</t>
  </si>
  <si>
    <t>BARVA, DEL RECIBIDOR DE CAFÉ EL BAJITO 800M SUROESTE</t>
  </si>
  <si>
    <t>75 MTS ES DEL SUPER EL RINCON ,CALLE SEGURA DE SAN PEDRO</t>
  </si>
  <si>
    <t>CALLE PARELELA A ICAFE 200 NORTE LOTE ESQUINERO</t>
  </si>
  <si>
    <t>DEL PUENTE SOBRE EL RIO MACARRON 350 MTS NORTE Y 40 MTS OESTE LOTE LADO DERECHO</t>
  </si>
  <si>
    <t>CALLE LEON DEL PTE RIO MACARRON 300 N ,150 OE Y 400 S LOTE SOBRE EL NIVEL A MANO IZQUIERDA</t>
  </si>
  <si>
    <t>TURES 150 SUR COLEGIO GOLDEN VALLEY</t>
  </si>
  <si>
    <t>DIAGONAL A LA PRIMERA ENTRADA A URBANIZACION LA VICTORIA</t>
  </si>
  <si>
    <t>SANTA BARBARA, 100 MTS ESTE DE LA MUNICIPALIDAD</t>
  </si>
  <si>
    <t>50 MTS OESTE DEL EBAIS</t>
  </si>
  <si>
    <t>DEL LUBRICENTRO BRENES 200M OESTE Y 100M NORTE</t>
  </si>
  <si>
    <t>DE LA IGLESIA CATOLICA DE SAN PEDRO, 300 MTS SUR, LOTE C-2</t>
  </si>
  <si>
    <t>300 METROS SUR DE LA ESCUELA SAN PEDRO</t>
  </si>
  <si>
    <t>DE LA ESCUELA ELISA SOTO 300 METROS AL ESTE Y 100 METROS NORTE, URBANIZACION CALLE LORIA.</t>
  </si>
  <si>
    <t>DEL COSTADO SUR DE LA ESCUELA ELISA SOTO 300 MTS SURESTE</t>
  </si>
  <si>
    <t>URB. CIFUENTES, SANTA BARBARA DE HEREDIA 100 MTS SUR Y 100 MTS OESTE LOTE A MANO DERECHA</t>
  </si>
  <si>
    <t>DE LA ENTRADA A CAFÉ BRIT 150 NORTE</t>
  </si>
  <si>
    <t>BIRRI DE LA FERRETERIA ARAL 75MTS SUR CAMNO A MANO IZQ DE LA FERRETERIA.</t>
  </si>
  <si>
    <t>LOMA AZUL, 130 M SUROESTE DE FERRETERIA ARAL</t>
  </si>
  <si>
    <t>130 METROS ESTE DE LA CHICHARRONERA JOC</t>
  </si>
  <si>
    <t>200 NORTE DE LA IGLESIA SAN JOSECITO FRENTE A LA PULPERIA LOURDES MANO DERECHA MURO COLOR VINO POR T</t>
  </si>
  <si>
    <t>LOS ANGELES, DE LA ESTACION DE POLICIA TURISTICA, 2.6KM AL NORTE. SOBRE CALLE VIA DE LOS CIPRESES</t>
  </si>
  <si>
    <t>DE LA ESCUELA LABORATORIO 75 MTS NORESTE, 60 MTS SUR, 50 MTS ESTE Y 20 MTS SUR, CASA 18-I</t>
  </si>
  <si>
    <t>50M OESTE DEL ABASTECEDOR LA TERRAZA</t>
  </si>
  <si>
    <t>LOS ANGELES DE SAN RAFAEL DE HEREDIA, DE RESTAURANTE LOS PEROLES 300M AL E</t>
  </si>
  <si>
    <t>DE LA ESQUINA SUROESTE DE LA PLAZA DE CONCEPCION 450 METROS SUROESTE 81 METROS SUR PROPIEDAD A MANO</t>
  </si>
  <si>
    <t>75 M OESTE DE LA PLAZA DE DEPORTES</t>
  </si>
  <si>
    <t>DE LA IGLESIA CATOLICA, 200M NORTE Y 125M OESTE</t>
  </si>
  <si>
    <t>100 MTS NORTE DE NLA ESCUELA DE BARRIO LOURDES</t>
  </si>
  <si>
    <t>75M NORTE DEL PUENTE DE TIBAS</t>
  </si>
  <si>
    <t>DE LA ESCUELA DE SANTA ELENA, 300 MTS SUR Y 25 MTS ESTE CASA AMARILLA FRENTE A PLAZA</t>
  </si>
  <si>
    <t>500M SUR Y 500M ESTE DEL COLEGIO TECNICO PROFESIONAL</t>
  </si>
  <si>
    <t>SAN FRANCISCO DE LA ENTRADA DEL COLEGIO GOLDEN VALLEY 100 SUR</t>
  </si>
  <si>
    <t>100 METROS NORTE DEL RESTAURANTE JAPONES YOKOHAMA 150 METROS ESTE Y 110 METROS SUR CONDOMINIO ALEJAN</t>
  </si>
  <si>
    <t>DEL PARQUECITO LAS CRUCITAS 500 MTS SUR Y 30 MTS OESTE MANO DERECHA</t>
  </si>
  <si>
    <t>DE LA ESQUINA NORESTE DE LA IGLESIA CATOLICA 300 M ESTE 10 M NORTE</t>
  </si>
  <si>
    <t>RINCÓN DE SABANILLA</t>
  </si>
  <si>
    <t>250 MTS ESTE DE PEQUEÑO MUNDO</t>
  </si>
  <si>
    <t>CONDOMINIO HACIENDA LAS FLORES, CASA #193</t>
  </si>
  <si>
    <t>URB MIRAFLORES ALAMEDA N6 CASA 280</t>
  </si>
  <si>
    <t>FINCA ZURQUI, LOTE 53, CALLE 4</t>
  </si>
  <si>
    <t>DEL SUPER YACARE 200 N. TERCER LOTE</t>
  </si>
  <si>
    <t>LA GUARIA 200M OESTE DEL CEMENTERIO DE PUERTO VIEJO</t>
  </si>
  <si>
    <t>LA GUARIA, 50 M OESTE Y 45 M SUR DEL GIMNASIO MULTIUSO DE LA GLORIA</t>
  </si>
  <si>
    <t>COLONIA SAN JOSE, 200 M SUROESTE, 1175 M SUR ,100 M NORTE Y 15 ESTE DE LA ESCUELA SJ DE RIO SUCIO</t>
  </si>
  <si>
    <t>LA GUARIA DETRAS DE LA FERRETERIA VEGA</t>
  </si>
  <si>
    <t>LAS MARIAS, 100 ESTE, 100 SUR Y 50 ESTE, DE LA ESCUELA LINDO SOL</t>
  </si>
  <si>
    <t>CHILAMATE, A LA PAR DE DEPARTAMENTOS CHILAMATE</t>
  </si>
  <si>
    <t>LOS LIRIOS, PUERTO VIEJO, DEL BAR CARABINA 50 MTS NORTE Y 125 MTS ESTE</t>
  </si>
  <si>
    <t>PUERTO VIEJO, MALINCHEM 100 MTS NORTE DE LA IGLESIA CRISTINA Y 50 MTS ESTE</t>
  </si>
  <si>
    <t>LA GUARIA, 60 M ESTE Y 80 M SUR DEL PORTON PRINCIPAL DEL CEMENTERIO</t>
  </si>
  <si>
    <t>LOS LIRIOS, PUERTO VIEJO, SARAPIQUI, DE LA ESCUELA 200 MTS OESTE</t>
  </si>
  <si>
    <t>DE LA GASOLINERA MAS MARIAS 75 M ESTE, FRENTE A TORRE DE TELECOMUNICACIONES</t>
  </si>
  <si>
    <t>PUERTO VIEJO, SAN JULIAN DEL CENTRO DE SAN JULIAN 300 MTS SUR Y 60 MTS OESTE.</t>
  </si>
  <si>
    <t>HEREDIA, SARAPIQUI , PUERTO VIEJO, MALINCHE, DE LA BOMBA LAS MARIAS, 1,9 KM NORESTE Y250 M A MANO DE</t>
  </si>
  <si>
    <t>110MTS SUR DE LA ESCUELA BARRIO CRISTO REY</t>
  </si>
  <si>
    <t>ASENTAMIENTO EL AMIGO, DE LA PLAZA DE DEPORTTES 300 MTS OESTE</t>
  </si>
  <si>
    <t>PUERTO VIEJO, LA COLONIA, 50 MTS NORTE DE LA IGLESIA CATOLICA</t>
  </si>
  <si>
    <t>BARRIO LA GUARIA 280 METROS AL NORTE DEL CEMENTERIO</t>
  </si>
  <si>
    <t>LA GATA, 150 MTS NORTE Y 25 MTS ESTE DEL EBAIS</t>
  </si>
  <si>
    <t>2KM SUR DE LA ESCUELS DE SAN JUALIAN LOTE A MANO DERECHA.</t>
  </si>
  <si>
    <t>FINCA ZURQUI, CUADRANTE ZURQUI, DE LA PLAZA 50 MTS AL OESTE, CASA #33, LOTE ESQUINERO</t>
  </si>
  <si>
    <t>MALICHE, PUERTO VIEJO, SARAPIQUI, DEL SUPER JOSELYN 700M SURESTE Y 40M OESTE</t>
  </si>
  <si>
    <t>CHILAMATE, ENTRADA YERIKA DE LA PULPERIA DIANA 150 M OESTE Y 50 M NORTE POR LA IGLESIA METODISTA</t>
  </si>
  <si>
    <t>MALINCHE, PUERTO VIEJO, SARAPIQUI, DEL SUPER JOSELYN 700M SURESTE Y 60M OESTE</t>
  </si>
  <si>
    <t>LOS LIRIOS, PUERTO VIEJO, SARAPIQUI, DEL SUPER JOSELYN 25M ESTE</t>
  </si>
  <si>
    <t>LOS LIRIOS, PUERTO VIEJO, SARAPIQUI DEL SUPER JOSELYN 25M NORTE</t>
  </si>
  <si>
    <t>BARRIO CRISTO REY, ENTRADA A MANUEL TRANSPORTE 200M AL SUR</t>
  </si>
  <si>
    <t>SAN JULIAN, DEL REDONDEL DE TOROS 900M SUR</t>
  </si>
  <si>
    <t>AL FRENTE DE LA PULPERÍA GUADALUPE EN EL JARDIN DE ZAPOTE</t>
  </si>
  <si>
    <t>ZAPOTE, DEL COLEGIO DE ZAPOTE 3 KM ESTE</t>
  </si>
  <si>
    <t>EL JARDIN, 600M SUR DE LA ESCUELA EL JARDIN</t>
  </si>
  <si>
    <t>ZAPOTE, DEL SUPER VIVIANA 50 OESTE Y 45 NORTE.</t>
  </si>
  <si>
    <t>BAJO DE CHILAMATE, RANCHO MAGALLANES, 175 MTS NORTE, 475 MTS OESTE Y 85 MTS NORTE</t>
  </si>
  <si>
    <t>EL ROBLE, COSTADO ESTE DE LA IGLESIA CATOLICA</t>
  </si>
  <si>
    <t>125 M OESTE Y 20 M NORTE DE LA CANCHA MULTIUSO EN LA VIRGEN</t>
  </si>
  <si>
    <t>150M ESTE DEL HOGAR PARA ANCIANOS</t>
  </si>
  <si>
    <t>CALIFORNIA TICO, 600 MTS NOROESTE DE LA ESCUELA DE CAMPO NACIONAL YORÍ</t>
  </si>
  <si>
    <t>SAN RAMÓN, 360 METROS SUR DE LA ESCUELA</t>
  </si>
  <si>
    <t>LA VIRGEN, SARAPIQUI, DEL SERVICENTRO 200M NORTE Y 50M ESTE</t>
  </si>
  <si>
    <t>50 M SUR Y 50 M ESTE DEL CEMENTERIO DE LA VIRGEN</t>
  </si>
  <si>
    <t>RANCHO CHILAMATE,</t>
  </si>
  <si>
    <t>COSTADO OESTE DE LA PLAZA DE DEPORTES DE PANGOLA</t>
  </si>
  <si>
    <t>RANCHO MAGALLANES, 800 MTS NORTE</t>
  </si>
  <si>
    <t>DE LA CRUZ ROJA 6 M OESTE HASTA EL CRUCE Y 300 M OESTE</t>
  </si>
  <si>
    <t>LA VIRGEN CHILAMATE LINDA VISTA DE LA ESCUELA 1.5 KM AL ESTE</t>
  </si>
  <si>
    <t>SAN RAMON, DEL TANQUE DE AGUA DE LA ASADA 510 METROS SUR Y 51 METROS ESTE</t>
  </si>
  <si>
    <t>DEL PUENTE SOBRE EL RIO SAN RAMONCITO 428 METROS NORTE</t>
  </si>
  <si>
    <t>B, CALIFORNIA TICA, PUEBLO NUEVO, 2.5KM DEL PUENTE</t>
  </si>
  <si>
    <t>700 M ANTES DEL CRUCE DE RIO FRIO ENTRADA A QUINTAS DON JOSE</t>
  </si>
  <si>
    <t>LOTE 55 DEL BAR TECAS PRIMERA ENTRADA A MANO DERECHA EN FINCA 2200 SUR</t>
  </si>
  <si>
    <t>FRENTE AL COLEGIO DE RIO FRIO, FINCA 11</t>
  </si>
  <si>
    <t>HORQUETAS FINCA 10 DEL ABASTECEDOR LOS ANGELES 25M SUR CASA LADO DERECHO</t>
  </si>
  <si>
    <t>FINCA #11, HORQUETAS, SARAPIQUI, DEL CEMENTERIO 100M NORTE</t>
  </si>
  <si>
    <t>RIO FRIO, FINCA 6, CONDOMINIO HORIZONTAL RESIDENCIAL CHIRRIPO, CASA FFPI-12 M/D</t>
  </si>
  <si>
    <t>DE LA ESCUELA DE LA CHAVES 50 N DETRAS DE LA IGLESIA EVANGELICA</t>
  </si>
  <si>
    <t>DE LA ENTRADA A COLONIA VILLALOBOS 75 , 25 O Y 20 S</t>
  </si>
  <si>
    <t>RIO FRIO, FINCA 4, DETRAS DE LA PLAZA DE DEPORTES</t>
  </si>
  <si>
    <t>100 MTS OESTE Y 100 MTS NORTE DE LA ESCUELA, CALLE MARGARITA</t>
  </si>
  <si>
    <t>FINCA 4, DEL CICLO CARLOS PEREZ 150 MTS NOROESTE</t>
  </si>
  <si>
    <t>QUINTAS MIS SUEÑOS, 500M ESTE, CALLE BOMBILLO</t>
  </si>
  <si>
    <t>RIO FRIO, FINCA 8, HORQUETAS, DE LA PARADA DE BUSES 75M SUR, 100 ESTE, 50 SUR Y 70 ESTE</t>
  </si>
  <si>
    <t>DEL BNCR, 400 MTS SUR, 150 MTS OESTE, 75 MTS NORTE, 42 MTS OESTE</t>
  </si>
  <si>
    <t>RIO FRIO, FINCA 5, DEL ABAST, CHAVARRIA Y GONZALEZ 100 MTS OESTE Y 110 MTS NORTE</t>
  </si>
  <si>
    <t>SAN BERNARDINO, HORQUETAS, SARAPIQUI, DE LA IGLESIA 100 MTS NORTE Y 400 MTS ESTE</t>
  </si>
  <si>
    <t>HORQUETAS, LA VICTORIA 500 MTS NORTE DE LA ESCUELA JUAN SANTA MARIA</t>
  </si>
  <si>
    <t>LA FLAMINIA 600M ESTE DE LA ESCUELA FRENTE A ALIMENTOS BERMUDEZ PUERTO VIEJO</t>
  </si>
  <si>
    <t>RIO FRIO FINCA 6, DEL SALON COMUNAL 300 MTS ESTE</t>
  </si>
  <si>
    <t>RIO FRIO, TAPAVIENTO, FINCA 3 DE LA ESCUELA 1150 MTS NORTE</t>
  </si>
  <si>
    <t>ISLA DE ISRAEL DEL PUENTE DEL RIO SAN JOSE 32 MTS NORESTE</t>
  </si>
  <si>
    <t>COLONIA HUERTAS, 150M ESTE DEL PUENTE DE HAMACA, CASA COLOR AZUL</t>
  </si>
  <si>
    <t>LA RAMBLA DEL CRUCE DEL PUENTE DE LATA, 150MTS SUR</t>
  </si>
  <si>
    <t>CALLE MAHANAIN, DEL CAMPAMENTO ABUNDANTE 150 MTS OESTE, LOTE M/I</t>
  </si>
  <si>
    <t>LA RAMBLA, 1 KM ESTE DEL LICEO AMBIENTALISTA</t>
  </si>
  <si>
    <t>MONTERO DE HORQUETAS, DEL BAR ARENAS 800M ESTE</t>
  </si>
  <si>
    <t>HEREDIA, SARAPIQUÍ, PUERTO VIEJO, 2KM SUR DE LA ESCUELA DE SAN JULIÁN, LOTE A MANO DERECHA</t>
  </si>
  <si>
    <t>DE LA PLAZA DE DEPORTES 2 KM SUR Y 200 M E</t>
  </si>
  <si>
    <t>HORQUETAS, ANTIGUO BAR TUCAN 800M OESTE</t>
  </si>
  <si>
    <t>HUETARES 350M OESTE DEL EBAIS</t>
  </si>
  <si>
    <t>8OO OESTE DE LA ESCUELA EL CARMEN DE LA RAMBLA, HORQUETAS,SARAPIQUI, HEREDIA</t>
  </si>
  <si>
    <t>FINCA AGUA, DE LA ESCUELA 700 M SUR Y 830 M ESTE</t>
  </si>
  <si>
    <t>HORQUETAS, HUETARES, FRENTE A LA PULPERIA EL CHINO</t>
  </si>
  <si>
    <t>RIO FRIO, FINCA 8 FRENTE DEL PARQUE</t>
  </si>
  <si>
    <t>RIO FRIO, FINCA 10 DE LA IGLESIA DE LOS ANGELES 100M, NORTE</t>
  </si>
  <si>
    <t>LA COLONIA, VILLALOBOS, DEL ANTIGUO RANCHO LOS LAURELES 400M SUR</t>
  </si>
  <si>
    <t>PARCELA PRESPERE, 2KM ESTE DE LA ESCUELA</t>
  </si>
  <si>
    <t>HEREDIA, SARAPIQUI , LAS HORQUETAS , FINCA 8 DEL SALON COMUNAL 200 M NORTE Y 400 M OESTE..</t>
  </si>
  <si>
    <t>FINCA 6, DEL ICE 50 M SUR</t>
  </si>
  <si>
    <t>HORQUETAS, 1 KM DE LA ENTRADA DE LA PLATANERA</t>
  </si>
  <si>
    <t>SAN BERNARDINO, 400 MTS ORTE DE LA ESCUELA</t>
  </si>
  <si>
    <t>FLAMINIA, HORQUETAS,SARAPIQUI DE LA ESCUELA 1.4 KM AL ESTE</t>
  </si>
  <si>
    <t>DE LA PISTA 400MTS ESTE, DEL BAR 75 ESTE.</t>
  </si>
  <si>
    <t>RIO FRIO, FINCA 2, DE LA ESCUELA 200 MTS SUR CASA ESQUINERA A MANO DERECHA, COLOR BLANCA CON MALLA A</t>
  </si>
  <si>
    <t>CATALINA, RIOS ÁLVAREZ</t>
  </si>
  <si>
    <t>HEREDIA, SARAPIQUI, HORQUETAS, COLINIA CUBUJUQUI, DEL TANQUE DE AGUA 25M OESTE Y 25M SUR</t>
  </si>
  <si>
    <t>HEREDIA, SARAPIQUI, HORQUETAS, LA VICTORIA, 600M NORTE DELINDER</t>
  </si>
  <si>
    <t>DEL BAR KIKI 900 METROS ESTE Y 40 METROS SUR</t>
  </si>
  <si>
    <t>DE LA ESCUELA LA PLATANERA 275 MTS OESTE, ANTES DEL PUENTE</t>
  </si>
  <si>
    <t>RIO FRIO, FINCA 7 DE LA PULPERIA LA VUELTA 150M</t>
  </si>
  <si>
    <t>FINCA 11, DE LA CLINICA 400 MTS OESTE, FRENTE A SOLUCIONES TOTALES</t>
  </si>
  <si>
    <t>LOS ANGELES FINCA 10 DE LA IGLESIA CATOLICA, 50 MTS SUR CASA COLOR BEIGE</t>
  </si>
  <si>
    <t>EL SEMILLEDO, DE LA ANTIGUA PLANTA EMPACADORA 200 MTS SUR</t>
  </si>
  <si>
    <t>TICARI, HORQUETAS, SARAPIQUI, DEL BAR PAPILLO 500M ESTE</t>
  </si>
  <si>
    <t>FINCA 7, 400M NORTE Y 100M OESTE DEL CRUCE A FINCA 8</t>
  </si>
  <si>
    <t>LA VICTORIA MONTEVERDE DE LA IGLESIA METODISTA 1KM AL SUR</t>
  </si>
  <si>
    <t>FINCA 2, 500M OESTE DEL MINISUPER CRISTO REY A MANO IZQUIERDA</t>
  </si>
  <si>
    <t>NAZARETH, DEL REDONDEL 50 MTS OESTE Y 1 KM SUR</t>
  </si>
  <si>
    <t>DE LA ENTRADA DE LA ESCUELA DEL CRUCE, 595 METROS AL ESTE Y 150 METROS AL SUR.</t>
  </si>
  <si>
    <t>DE LAS CABINAS BUENOS AIRES, 75M ESTE</t>
  </si>
  <si>
    <t>DETRAS DE LA PLAZA DE FINCA 04</t>
  </si>
  <si>
    <t>CALLE PANAMEÑO, DEL LUBRICENTRO TUCAN 700 M SUROESTE</t>
  </si>
  <si>
    <t>HEREDIA, SARAPIQUI , LAS HORQUETAS , SAN BERNARDINO, DE LA ENTRADA FRENTE A LA FINCA 10 , 1,3 KM EST</t>
  </si>
  <si>
    <t>HEREDIA, SARAPIQUI ,LAS HORQUETAS, FINCA 2 , 300 M NORESTE DE LA IGLESIA CATOLICA.</t>
  </si>
  <si>
    <t>COLONIA VILLALOBOS, 2.5 KM SUR DE LA ESCUELA</t>
  </si>
  <si>
    <t>LA VILLALOBOS, 300 MTS OESTE Y 50 MTS SUR DE LA ESCUELA</t>
  </si>
  <si>
    <t>LA CHAVES, DE LA ESCUELA 500 MTS OESTE</t>
  </si>
  <si>
    <t>CUBUJUQUI, DE LA ENTRADA 500 M NOROESTE</t>
  </si>
  <si>
    <t>TICARI, FRENTE AL COLEGIO CONDEA</t>
  </si>
  <si>
    <t>EL MORTERO, 150 MTS OESTE Y 50 MTS SUR DEL BAR ARENAS</t>
  </si>
  <si>
    <t>DE LA ESCUELA DE LA FINCA 4, 400M NORTE Y 200M OESTE</t>
  </si>
  <si>
    <t>LLANURAS DEL GASPAR</t>
  </si>
  <si>
    <t>LA ALDEA, DEL CEMENTERIO 1 KM A LA PLAZA</t>
  </si>
  <si>
    <t>FINCA #2, HORQUETAS, SARAPIQUI, DEL BAR TECA 75M NORTE Y 50M ESTE</t>
  </si>
  <si>
    <t>BARRIO LA ARENA, DE ADAPTACION SOCIAL 200 M OESTE Y 150 M SUROESTE, ACCESO POR SERVIDUMBRE LOTE 33</t>
  </si>
  <si>
    <t>100 M NORTE Y 150 M NOROESTE DE LA ESCUELA DE CAÑAS DULCES.</t>
  </si>
  <si>
    <t>BARRIO CORAZON DE JESUS 100 MTS NORTE DE LA ESCUELA DETRAS DEL KINDER</t>
  </si>
  <si>
    <t>BARRIO LAS DELICIAS CONTIGUO AL PUENTE DE SANTA INES</t>
  </si>
  <si>
    <t>BARRIO LA VICTORIA 100 M SUR DE LA ESCUELA.</t>
  </si>
  <si>
    <t>BARRIO LOS TERREROS, DEL TANQUE DE AGUA 200 METROS SUR M/D.</t>
  </si>
  <si>
    <t>BARRIO NAZARETH DL AYA 175M O Y 25M N</t>
  </si>
  <si>
    <t>INVU SABANERO 1, 25 MTS OESTE Y 25 MTS SUR DEL MINI SUPER VICKY</t>
  </si>
  <si>
    <t>LIBERIA, LA ARENA, DEL PUENTE RIO LA ARENA 3,4 KM AL SURESTE, LOTE A MANO DERECHA.</t>
  </si>
  <si>
    <t>BARRIO CONDEGA, DEL SALON COMUNAL 100 M NORTE Y 55 M OESTE.</t>
  </si>
  <si>
    <t>SAN ROQUE DE LIBERIA DEL SALON COMUNAL 400 MTRS ESTE 50 MTS NORTE 50 MTS ESTE</t>
  </si>
  <si>
    <t>LA GALLERA, 200M ESTE Y 25 M NORTE DE LA IGLESIA APOSTOLICA.</t>
  </si>
  <si>
    <t>150 MTS OESTE DE LA PRIMERA ENTRADA DE BARRIO DANIEL ODUBER, CASA 147</t>
  </si>
  <si>
    <t>BARRIO SANTA LUCIA, DE CABINAS LA RONDA 125 M ESTE</t>
  </si>
  <si>
    <t>BARRIO ODUBER, DEL POLIGONO DE TIRO JOCIMES 800 METROS ESTE 10°36¿53.98"W85|25¿43.88"</t>
  </si>
  <si>
    <t>BARRIO ALASKA, 400 M SUR Y 50 M ESTE DE LOS CAMERINOS DE LA PLAZA DE DEPORTES BARRIO LA VICTORIA.</t>
  </si>
  <si>
    <t>BARRIO SANTA ANA, FRENTE A LA PLAZA DE FUTBOL, PORTONES AZULES VERJAS NEGRAS.</t>
  </si>
  <si>
    <t>TIERRA BLANCA DE MATINA BUSTOS, 800 MTRS HACIA EL CAÑÓN DE LOS TANQUES DEL AYA</t>
  </si>
  <si>
    <t>BARRIO CONDEGA, 400 M SUR, 40 M ESTE Y 50 M SUR DE LA FARMACIA LUX.</t>
  </si>
  <si>
    <t>BARRIO LOS CEDROS, DELPARQUE DE LA IGUANA 200 M ESTE Y 50 M SUR</t>
  </si>
  <si>
    <t>BARRIO NAZARETH, DEL TANQUE DE AGUA, 300 M ESTE Y 200 M NORTE M/I.</t>
  </si>
  <si>
    <t>FELIPE PEREZ II,DE LA CASETA MUNICIPAL 25 M ESTE Y 50 M NORTE, M/I.</t>
  </si>
  <si>
    <t>PUENTE RIO LA ARENA, CARRETERA HACIA BAGACES, 100 SUR, 700 OESTE, MANO IZQUIERDA, ESQUINERO</t>
  </si>
  <si>
    <t>BARRIO LA CRUZ, DE LA ENTRADA PRINCIPAL 100 OESTE Y 375 SUR</t>
  </si>
  <si>
    <t>DE LA DELEGACION DE CAÑAS DULCES 200 METROS SUR</t>
  </si>
  <si>
    <t>IRIGARAY, DEL PUENTE EL ENSAYO 100 M SUR, 300 M OESTE Y 170 M NORESTE.</t>
  </si>
  <si>
    <t>BUENA VISTA, DEL BAR-RESTAURANTE EL MIRADOR, 200 METROS AL NORTE Y 75 METROS AL OESTE.</t>
  </si>
  <si>
    <t>QUEBRADA GRANDE, 2.5 KM NORESTE DE LA PLAZA, FRENTE A FINCA SAN ANTONIO.</t>
  </si>
  <si>
    <t>QUEBRADA GRANDE, BARRIO EL CONSUELO, 100 M OESTE DEL COLEGIO, FRENTE A FINCA LA SOMBRA.</t>
  </si>
  <si>
    <t>QUEBRADA GRANDE, DELA ESQUINA NOROESTE DE LA ESCUELA 115 M OESTE Y 56.40 M NORTE.</t>
  </si>
  <si>
    <t>NACASCOLO</t>
  </si>
  <si>
    <t>GUARDIA, BARRIO LAS PALMERAS, DE LA ENTARDA DE CATSA 700 M SUR M/I.</t>
  </si>
  <si>
    <t>GUANACASTE LIBERIA CURUBANDE BARRIO EL GALLO 800 SUR DE LA BOMBA DE AGU</t>
  </si>
  <si>
    <t>COLORADO,ANTIGUO BAR LA ENRAMADA, 200 NORTE Y 150 ESTE CASA COLOR TURQUEZA</t>
  </si>
  <si>
    <t>GUANACASTE LIBERIA CURUBANDE DE LA ESCUELA 1.5 KILOMETRO AL OESTE</t>
  </si>
  <si>
    <t>BARRIO EL GALLO, DE LA IGLESIA CATOLICA 100 M ESTE Y 250 M SUR.</t>
  </si>
  <si>
    <t>300 M AL ESTE DE LA PLAZA DE DEPORTES.</t>
  </si>
  <si>
    <t>BARRIO RIO GRANDE 150 METROS OESTE D ELA ENTRADA A RIO GRANDE</t>
  </si>
  <si>
    <t>VIRGINIA, 400 MTS ESTE DEL PUENTE RIO QUIRIMAN</t>
  </si>
  <si>
    <t>NICOYA, 100 MTS NORTE DEL AUTOBANCO DEL BANCO NACIONAL, LOTE ESQUINERO</t>
  </si>
  <si>
    <t>NOCOYA, BARRIO SAN ISIDRO, DE LA UNIVERSIDAD SAN JOSE 250 MTS NORTE, 225 MTS AL OESTE</t>
  </si>
  <si>
    <t>NICOYA, QUIRIMAN, LOS MOLINA, 285 MTS NORESTE DEL SALON COMUNAL</t>
  </si>
  <si>
    <t>CURIME, 800 MTS OESTE DE LA ESCUELA, ACCESO A TRAVÉS DE CALLEJÓN</t>
  </si>
  <si>
    <t>SAN MARTIN, 50 MTS NORTE DEL EBAIS, LOTE A MANO DERECHA</t>
  </si>
  <si>
    <t>DE LA ESCUELA DE CUAJINIQUIL DE BELEN DE NICOYA 600 MTS. NORTE</t>
  </si>
  <si>
    <t>EL LLANO, 800 MTS OESTE DE LA SUBASTA GANADERA EL PROGRESO, INGRESO POR SERVIDUMBRE</t>
  </si>
  <si>
    <t>SAN MARTIN, 100 MTS NORTE DEL BAR LOS ALMENDROS, LOTE A MANO DERECHA</t>
  </si>
  <si>
    <t>125M NOROESTE DE LA SUBASTE GANADERA</t>
  </si>
  <si>
    <t>DE LA PULPERIA EL BUEN PRECIO 400 M SUR, SERVIDUMBRE FRENTE A LA IGLESIA EVANGELICA.</t>
  </si>
  <si>
    <t>TIERRA BLANCA, 200 MTS SUR DE LA IGLESIA CATOLICA</t>
  </si>
  <si>
    <t>PITAHAYA,QUEROGA DE ARANJUEZ,DEL TANQUE DE AGUA 350 MTS SUR PARCELA 07</t>
  </si>
  <si>
    <t>SAN MARTIN DE LA ENTRADA A QUIRIMAN 150 METROS ESTE CAMINO A QUIRIMAN PROPIEDAD A MANO IZQUIERDA</t>
  </si>
  <si>
    <t>GUANACASTE NICOYA CAIMITAL DE LA IGLESIA DE CAIMITAL 450 SUR</t>
  </si>
  <si>
    <t>BARRIO SAN ISIDRO, DE LA ESQUINA SURESTE DE LA ESCUELA SAN AMBROSIO 450 MTS AL OESTE</t>
  </si>
  <si>
    <t>300 M AL NORTE DE LA PLAZA DE DEPORTES.</t>
  </si>
  <si>
    <t>DULCE NOMBRE DE LA PLAZA 100 METROS SUR 448 METROS OESTE Y 80 METROS NORTE</t>
  </si>
  <si>
    <t>BARRIO NAMBÍ, DE LA DOS PINOS 200 NORTE Y 400 ESTE</t>
  </si>
  <si>
    <t>BARRIO CHOROTEGA, URBANIZACIÓN EL MALINCHE, DEL PLAY 250 SUR Y 50 ESTE</t>
  </si>
  <si>
    <t>BARRIO DULCE NOMBRE DEL SUPER LAS PALMERAS 150 ESTE</t>
  </si>
  <si>
    <t>BARRIO SAN MARTIN, 125 OESTE DE LA IGESIA CATOLICA</t>
  </si>
  <si>
    <t>URBANIZACIÓN MATA GUEY, PRIMERA ENTRADA 25 NORTE, MANO IZQUIERDA</t>
  </si>
  <si>
    <t>ACOYAPA, DE LA ESCUELA 800 MTS NORTE, FRENTE A CARRETERA, LOTE A MANO IZQUIERDA</t>
  </si>
  <si>
    <t>MATAMBUGUITO,125 AL OESTE DEL SALON COMUNAL</t>
  </si>
  <si>
    <t>GUANACASTE NICOYA MANSION DE LA SEGUNDA ENTRADA DE POLVASALES 50 METROS SUR</t>
  </si>
  <si>
    <t>NICOYA, SAN ANTONIO, SANTA ANA, DE LA IGLESIA 700 MTS ESTE, 1 KM AL NORTE, 275 MTS NOROE</t>
  </si>
  <si>
    <t>1,5 KM AL NOROESTE DE LA PLAZA DE DEPORTES</t>
  </si>
  <si>
    <t>FLORIDA, 1 KM NOROESTE DE LA PLAZA</t>
  </si>
  <si>
    <t>MONTE GALÁN, DEL CEMENTERIO DE MORACIA 2 KM ESTE Y 50 MTS NORTE</t>
  </si>
  <si>
    <t>SAN ANTONIO, 180 MTS ESTE EL EBAIS</t>
  </si>
  <si>
    <t>ROSARIO, DE LA ESCUELA, 1 KM AL NORTE, LOTE A MANO IZQUIERDA</t>
  </si>
  <si>
    <t>EL TAMARINDO, 400 MTS ESTE DE LA PLAZA DE GARZAL DE CORRALILLO DE NICOYA</t>
  </si>
  <si>
    <t>CAÑAL, COSTADO SUR DE LA PLAZA DE DEPORTES</t>
  </si>
  <si>
    <t>SAN ANTONIO, DEL EBAIS 150 MTS N, CRUCE M/DERECHA, 1 KM NE Y 380 MTS N, LOTE A M/DERECHA</t>
  </si>
  <si>
    <t>LA FLOR, 100 MTS ESTE Y 100 MTS SUR DEL SALON COMUNAL, LOTE A MANO DERECHA</t>
  </si>
  <si>
    <t>700 M NORTE, 80 M ESTE Y 40 M SUR DEL EBAIS</t>
  </si>
  <si>
    <t>GUANACASTE, NICOYA, SAN ANTONIO, MORACIA, 500 MTRS ESTE DE LA PLAZA DE SAN MARTÍN DE MORACIA.</t>
  </si>
  <si>
    <t>SAN ANTONIO, DE LA PLAZA DE DEPORTES, 800 MTS NORTE, 200 MTS ESTE Y 200 MTS NORTE, LOTE M/IZQ</t>
  </si>
  <si>
    <t>150 MTS AL ESTE DEL CTP DE CORRALILLO PROPIEDAD A MANO DERECHA</t>
  </si>
  <si>
    <t>1050 MTS NO DE LA ESCUELA DE ZAPOTE CALLE SAN LAZARO, SAN ANTONIO DE NICOYA</t>
  </si>
  <si>
    <t>SAN ANTONIO,350 MTS SO IGLESIA EVANGELICA CENTROAMERICA</t>
  </si>
  <si>
    <t>ZAPOTE,SAN ANTONIO 500 MTS NORTE DE LA PLAZA DE DEPORTES</t>
  </si>
  <si>
    <t>LA MONTAÑITA, DE LA ESCUELA 200 MTS OESTE</t>
  </si>
  <si>
    <t>TALOLINGA,150 MTS SO CEMENTERIO DE TALOLINGA SAN ANTONIO DE NICOYA</t>
  </si>
  <si>
    <t>GUANACASTE NICOYA SAN ANTONIO DIAGONAL A LA IGLESIA CATOLICA LA FLORIDA</t>
  </si>
  <si>
    <t>MORACIA, 1 KM SUR DE LA PLAZA LOTE A MANO IZQUIERDA</t>
  </si>
  <si>
    <t>BARRIO SAN LAZARO, 1 KM NOROESTE DE LA PLAZA DE DEPORTES</t>
  </si>
  <si>
    <t>BARRIO ZAPOTE, DE LA PLAZA DE DEPORTES, 500 OESTE</t>
  </si>
  <si>
    <t>DEL SALON COMUNAL 100 M AL ESTE</t>
  </si>
  <si>
    <t>2 KILOMETRO NORTE DE LA PLAZA DE ZAPOTE</t>
  </si>
  <si>
    <t>ZAPOTE, DE LA PLAZA 700 MTS SUR</t>
  </si>
  <si>
    <t>BARRIO MORACIA, DE LA PLAZA DE DEPORTES 2 KM NORTE CAMINO A ZAPOTE</t>
  </si>
  <si>
    <t>SAN VICENTE 1 KILOMETRO AL SUR DE LA ESCUELA DE SAN VICENTE</t>
  </si>
  <si>
    <t>BARRIO MORACIA, 200 NORTE DEL CAMPO FERIAL</t>
  </si>
  <si>
    <t>SAN VICENTE DE LA ESQUINA SURESTE DE LA PLAZA 1.2 KM AL SURESTE</t>
  </si>
  <si>
    <t>CORRALILLO, DE LA PLZA DE DEPORTES 2 KM SUR, SAGRADA FAMILIA</t>
  </si>
  <si>
    <t>MORACIA, DEL CAMPO FERIAL, 200 NORTE Y 50 ESTE</t>
  </si>
  <si>
    <t>BARRIO POZO DE AGUA, 700 NORESTE DEL CEMENTERIO</t>
  </si>
  <si>
    <t>MORACIA, 800 MTS AL OESTE DE LA PLAZA DE DEPORTES</t>
  </si>
  <si>
    <t>BARRIO CORRALILLO, DEL CTP 300 ESTE Y 150 NORTE</t>
  </si>
  <si>
    <t>MORACIA, DEL CAMPO FERIAL 250 NORTE Y 25 ESTE, CASA A MANO IZQUIERDA</t>
  </si>
  <si>
    <t>SAN JUAN, DE LA IGLESIA CATÓLICA 800 MTS ESTE, LOTE A MANO DERECHA</t>
  </si>
  <si>
    <t>GUANACASTE NICOYA QUEBRADA GRANDE COPAL DE LA IGLESIA CATOLICA</t>
  </si>
  <si>
    <t>300 ESTE DEL PRIMER CRUCE, CONTIGUO A ASERRADERO</t>
  </si>
  <si>
    <t>1 KM AL ESTE DE LA IGLESIA CATOLICA</t>
  </si>
  <si>
    <t>BARCO QUEBRADO, 200 MTS OESTE DE LA PLAZA DEL BARRIO PANAMÁ</t>
  </si>
  <si>
    <t>CHINAMPAS, 50 METROS OESTE DE LA ESCUELA.</t>
  </si>
  <si>
    <t>ESTERONES, 600 MTS ESTE DE LA ESCUELA, FRENTE AL HOTEL MAR AZUL</t>
  </si>
  <si>
    <t>800 METROS ESTE DE LA CENTRAL TELEFONICA DE CURUBANDE, LIBERIA</t>
  </si>
  <si>
    <t>CHINAMPAS, 250 METROS OESTE DE LA ESCUELA.</t>
  </si>
  <si>
    <t>BARRIO BARCO QUEBRADO, DE LA ESCUELA 1 KM OESTE</t>
  </si>
  <si>
    <t>NOSARA, 800 M SURESTE DEL CAMPO DE ATERRIZAJE</t>
  </si>
  <si>
    <t>NOSARA FRENTE AL BUFETE CASCANTE AVILA</t>
  </si>
  <si>
    <t>LOS ARENALES DE NOSARA, DEL SUPER VIDA 150 MTS SUR</t>
  </si>
  <si>
    <t>150 METROS NORTE DE LA PLAZA DEL BARRIO LOS ANGELES NOSARA</t>
  </si>
  <si>
    <t>FRENTE A LA FINCA LA REINA</t>
  </si>
  <si>
    <t>LAS JUNTAS, 700 MTS OESTE DEL BAR LA CASCADA</t>
  </si>
  <si>
    <t>CUAJINIQUIL, 150 METROS OSTE DE LA ESCUELA</t>
  </si>
  <si>
    <t>500 METROS AL ESTE DEÑ CRUCE DE BELEN</t>
  </si>
  <si>
    <t>GUANACASTE, NICOYA, BELEN DE NOSARITA, QUEBRADA BONITA, DE LA ESCUELA 700 MTS SUR</t>
  </si>
  <si>
    <t>BARRIO ZARAGOZA, 200 ESTE DE LA ESCUELA</t>
  </si>
  <si>
    <t>1050 MTS NO ESCUELA ZAPOTE ,CALLE A SAN LAZARO SAN ANTONIO</t>
  </si>
  <si>
    <t>SANTA ROSA, 400 M ESTE DE LA PLAZA DE DEPORTES, CAMINO A GUATEMALA, M/D.</t>
  </si>
  <si>
    <t>1 KM SUR DE LA ESCUELA DE SAN JUAN</t>
  </si>
  <si>
    <t>BARRIO LOS CAMERENOS, 25 MTS SUR, ANTIGUA HACIENDA SANTA CECILIA.</t>
  </si>
  <si>
    <t>GUANACASTE SANTA CRUZ ENTRADA A CHUMICO ACCESO A LA IZQUIERDA</t>
  </si>
  <si>
    <t>GUANACASTE SANTA CRUZ SANTA DE LA ESCUELA BARRIO LIMON 500</t>
  </si>
  <si>
    <t>GUANACASTE SANTA CRUZ SANTA CRUZ DE LA ESCUELA DE GUAYABAL 150 METROS NORTE</t>
  </si>
  <si>
    <t>GUANACASTE SANTA CRUZ SANTA CRUZ DE LA ESCUELA DE BERNABELA 300 METROS ESTE</t>
  </si>
  <si>
    <t>BARRIO EL CACAO DEL BAR EL TAURINO 300 METROS SUR</t>
  </si>
  <si>
    <t>GUANACASTE SANTA CRUZ SANTA CRUZ DEL CEN DEL CACAO DE SANTA CRUZ 75 METROS ESTE</t>
  </si>
  <si>
    <t>GUANACASTE SANTA CRUZ BARRIO SAN MARTIN 600 METROS AL Y 50 NORTE DEL BANCO POPULAR</t>
  </si>
  <si>
    <t>CHIRCO 45 METROS NORTE DE LA IGLESIA CATOLICA</t>
  </si>
  <si>
    <t>ARADO DE LA PLAZA 600 METROS SUR 300 METROS OESTE 100 METROS NORTE Y 50 METROS OESTE</t>
  </si>
  <si>
    <t>HATO VIEJO DE LA CANCHA SINTETICA 97 METROS AL ESTE</t>
  </si>
  <si>
    <t>BOLSON, 200 MTS OESTE Y 100 MTS SUR DE LA ESCUELA</t>
  </si>
  <si>
    <t>GUANACASTE SANTA CRUZ BOLZON FRENTE A LAS OFICINAS DE LA ASADA DE PASO TEMPISQUE</t>
  </si>
  <si>
    <t>GUANACASTE SANTA CRUZ BOLZON DEL EBAIS DE ORTEGA 100 METROS ESTE Y 25 SUR</t>
  </si>
  <si>
    <t>150 METROS AL NORTE DEL CEMENTERIO DE BOLSON</t>
  </si>
  <si>
    <t>GUANACASTE SANTA CRUZ VEINTISIETE DE ABRIL HATILLO DEL LA IGLESIA CATOLICA</t>
  </si>
  <si>
    <t>RIO SECO, 500 MTS SUR DE LA PLAZA DE DEPORTES DE LOS COYOTES</t>
  </si>
  <si>
    <t>SAN JOS E DE LA MONTAÑA DE LA PULPERIA SANTA FE 1 KM AL SUR</t>
  </si>
  <si>
    <t>PARAISO, 250 MTS OESTE DEL CEMENTERIO DE JUNQUILLAL</t>
  </si>
  <si>
    <t>NANCOYO DE LA Y CGRIGA 600 M NORTE</t>
  </si>
  <si>
    <t>GUANACASTE SANTA CRUZ 200 OESTE DEL BAR LAS TINAJAS</t>
  </si>
  <si>
    <t>GUANACASTE SANTA CRUZ TEMPATE DE LA IGLESIA CATOLICA 250 METROS NORTE Y 60 OESTE</t>
  </si>
  <si>
    <t>GUANACASTE SANTA CRUZ TEMPATE DE LA ANTIGUA BOMBA EL OAISIS 50 METROS ESTE Y 200 SUR EL LLANO</t>
  </si>
  <si>
    <t>TEMPATE 200 METROS ESTE DEL SALON EL TAMARINDO</t>
  </si>
  <si>
    <t>EL LLANO DE LA BOMBA EL OASIS 200 M NORTE Y 75 M OESTE</t>
  </si>
  <si>
    <t>BARRIO EL EDEN 400 METROS ESTE DEL POZO DE AYA</t>
  </si>
  <si>
    <t>DEL SUPERCOMPRO DE CARTAGENA 100 METROS SUR 550 METROS ESTE Y 100 METROS NORTE</t>
  </si>
  <si>
    <t>500 METROS NORTE 325 METROS ESTE DE LA CLINICA DE CARTAGENA</t>
  </si>
  <si>
    <t>BARRIO EL EDEN 250 METROS NORTE DEL POZO DE AYA</t>
  </si>
  <si>
    <t>LOTE 60 RESIDENCIAL MONTELIMAR</t>
  </si>
  <si>
    <t>PROYECTO INES AMADOR LOTE 20</t>
  </si>
  <si>
    <t>GUANACASTE SANTA CRUZ DIRIA DE LA PLAZA DE DEPORTES DE GUAITIL 500 METROS NORTE</t>
  </si>
  <si>
    <t>GUANACASTE SANTA CRUZ 800 SURESTE 100 NORTE CEMENTERIO DE GUATIL</t>
  </si>
  <si>
    <t>SANTA BARBARA DEL SUPER MONTELIMAR 700 METROS AL SUR</t>
  </si>
  <si>
    <t>DE LA PLAZA DE DEPORTES DE DIRIA 300 METROS NORTE</t>
  </si>
  <si>
    <t>TALOLINGUITA 870 METROS ESTE DEL CRUCE DEL POLVAZAL</t>
  </si>
  <si>
    <t>DETRAS DEL SALON COMUNAL, DIRIA</t>
  </si>
  <si>
    <t>CABO VELAS</t>
  </si>
  <si>
    <t>CABO VELA LA GARITA SALON ROSITA 125 SUR</t>
  </si>
  <si>
    <t>LAGARITA VIEJA 100 METROS ESTE 25 METROS SUR DE CANTINA EL ALTO SOBRE SERVIDUMBRE</t>
  </si>
  <si>
    <t>DEL SALON YAMALU, 300 ESTE, 100 SUR Y 100 ESTE</t>
  </si>
  <si>
    <t>GUANACASTE SANTA CRUZ TAMARINDO 1 KM AL OESTE DEL COLEGIO DE VILLARREA</t>
  </si>
  <si>
    <t>150 MTS NOROESTE DEL CRUCE DE TAMARINDO</t>
  </si>
  <si>
    <t>100 MTS ESTE DE LA ESCUELA DE HERNANDEZ, SANTA CRUZ</t>
  </si>
  <si>
    <t>GUANACASTE SANTA CRUZ TAMARINDO DEL SALON MEDIA VUELTA DE HERNANDEZ 600</t>
  </si>
  <si>
    <t>SAN JOSÉ DE PINILLA, DETRÁS DEL SALÓN COMUNAL</t>
  </si>
  <si>
    <t>PIJIJE, 1KM OESTE DEL RESTAURANTE EL YUGO</t>
  </si>
  <si>
    <t>BAGACES, AGUACALIENTE, 1KM AL SUR DEL SALON COMUNAL, FRENTE A LA TORRE DE TELECOMUNICACIONES</t>
  </si>
  <si>
    <t>2 KILOMETROS NORTE Y 75 OESTE DEL BANEARIO RIVERSIDE DE BAGASES</t>
  </si>
  <si>
    <t>300 METROS AL SUROESTE DE LA ENTRADA DEL RESIDENCIAL LAS BRISAS, BAGACES, GUANACASTE.</t>
  </si>
  <si>
    <t>BARRIO LAS BRISAS 300 MTS DE RIVER SIDE CARRETERA A GUAYABO</t>
  </si>
  <si>
    <t>SAN RAMON DE BAGACES 50M N DE LA IGLESIA EVANGELICA</t>
  </si>
  <si>
    <t>EL SALTO, 200 MTS NE DEL PUENTE DE HAMACA</t>
  </si>
  <si>
    <t>COFRADIA DEL PUENTE DEL RIO EL ESTANQUE 5.3 KM ESTE CAMINO A MONTANO, MANNO DERECHA</t>
  </si>
  <si>
    <t>GUANACASTE BAGACES BAGACES MONTENEGRO DETRAS DEL SALON LA AMISTAD</t>
  </si>
  <si>
    <t>BAGACES, BARRIO CORAZON DE JESUS, 500 MTS SURESTE DE LA ESCUELA</t>
  </si>
  <si>
    <t>PIJIJE, 300 M OESTE DE LA ESCUELA</t>
  </si>
  <si>
    <t>LLANOS DE CORTÉS, COSTADO OESTE DE LA PLAZA</t>
  </si>
  <si>
    <t>PIJIJE, DE LA ENTRADA PRINCIPAL 450 METROS SURESTE</t>
  </si>
  <si>
    <t>BEBEDERO DE BAGACES URBANIZACIÒN LA LOMA CASA ·5</t>
  </si>
  <si>
    <t>DE LA IGLESIA CRSITIANA DE AGUA CALIENTE 400 MTS NORTE Y 400 MTS ESTE</t>
  </si>
  <si>
    <t>MONTENEGRO, 175 MTS ESTE DEL AYA</t>
  </si>
  <si>
    <t>LLANOS DE CORTES 60 MTS NORTE DEL PUENTE BAILEY</t>
  </si>
  <si>
    <t>300 METROS NORTE Y 50 METROS SUR DE LA PLAZA</t>
  </si>
  <si>
    <t>FALCONIANA, DE LA ESCUELA 300 METROS NORESTE</t>
  </si>
  <si>
    <t>DE LA IGLESIA CRISTIANA DE AGUA CALIENTE 400 MTS NORTE Y 400 MTS ESTE</t>
  </si>
  <si>
    <t>DEL BAR RESTAURANTE EL RETORNO 682 M NORTE.</t>
  </si>
  <si>
    <t>LA FORTUNA 1KM AL OESTE DEL CENTRO TURISTICO VILLA PEZ</t>
  </si>
  <si>
    <t>1KM AL OESTE DE LA IGLESIA CATOLICA</t>
  </si>
  <si>
    <t>DE LA IGLESIA BIBLICA EL BUEN PASTOR 800 MTS ESTE, 150 MTS SUR Y 300 MTS ESTE</t>
  </si>
  <si>
    <t>GUANACASTE, BAGACES, FORTUNA, 1KM AL ESTE DE LA IGLESIA EVANGELICA DE LA FORTUNA DE BAGACES</t>
  </si>
  <si>
    <t>LA FORTUNA, BAGACES, 50 M OESTE DEL BANCO NACIONAL, M/I.</t>
  </si>
  <si>
    <t>DE LA ESCUELA DE PUEBLO NUEVO 100 MTS OESTE</t>
  </si>
  <si>
    <t>GUAYABO 350M SUR DE LA GASOLINERA MIRAVALLES JUNTO A LA ENTRADA A LA COLONIA ICE</t>
  </si>
  <si>
    <t>315 M ESTE DEL TANQUE DE ABASTECIMIENTO DE AGUA, URBANIZACION LAS BRISAS.</t>
  </si>
  <si>
    <t>GUAYABO, 275M NORTE DE LA GASOLINERA MIRAVALLES</t>
  </si>
  <si>
    <t>GUAYABO, DEL ANTIGUO EL RINCONCITO 800 MTS NOROESTE CAMINO A PUEBLO NUEVO, BARRIO EL MANGO</t>
  </si>
  <si>
    <t>MOGOTE 2.5 KM OESTE EL BAR 4 ESQUINAS</t>
  </si>
  <si>
    <t>BARRIO LOS HERRERA DEL BAR LA CHOZA DE MI TATA 1,2 KM NORTE Y 135 M ESTE, LADO IZQUIERDO.</t>
  </si>
  <si>
    <t>DEL SUPER EL BAMBU 10 M AL OESTE Y 200 M AL NORTE, LOTE ESQUINERO.</t>
  </si>
  <si>
    <t>GUANACASTE CARRILLO FIDELFIA COSTADO OESTE DEL ESTADIO 150 METROS AL OESTE</t>
  </si>
  <si>
    <t>GUANACASTE CARRILLO FILADELFIA COSTADO OESTE DEÑ ESTADOP 150 METROS</t>
  </si>
  <si>
    <t>GUANACASTE CARRILLO FILADELFIA 50 METROS NORTE Y 50 ESTE DEL SUPER EL ESTANQUITO BARRIO LA CRUZ</t>
  </si>
  <si>
    <t>GUANACASTE CARRILLO FILADELFIA DEL PUESTO DE SALUD 100 SUR 50 ESTE</t>
  </si>
  <si>
    <t>225 MTS SUR DE LA PARTE POSTERIOR DE LA IGLESIA CATOLICA</t>
  </si>
  <si>
    <t>FILADELFIA, CARRILLO, GUANACASTE</t>
  </si>
  <si>
    <t>GUANACASTE CARRILLO PALMIRA 600 METROS SUR Y 100 AL OESTE DE LOS TANQUES DE AGUA</t>
  </si>
  <si>
    <t>GUANACASTE CARRILLO PALMIRA 200 METROS ESE 50 NORTE DE LA ESCUELA DE PALMIRA</t>
  </si>
  <si>
    <t>250M ESTE Y 50M NORTE DE LA DELEGACION</t>
  </si>
  <si>
    <t>300M E Y 75M S DE LA ESCUELA DE COMUNIDAD DE PALMIRA</t>
  </si>
  <si>
    <t>BARRIO CUCUY, DE LA BOMBA TOTAL 600 M ESTE</t>
  </si>
  <si>
    <t>COMUNIDAD, 100 METROS NORTE DE LA ESCUELA DE COMUNIDAD M/I</t>
  </si>
  <si>
    <t>COMUNIDAD, DIAGONAL AL SALON COMUNAL.</t>
  </si>
  <si>
    <t>DE LA PLAZA DE FUTBOL DE OBANDITO, 60 METROS ESTE</t>
  </si>
  <si>
    <t>SAN BLAS, 25 MTS ESTE DE LA IGLESIA CATÓLICA</t>
  </si>
  <si>
    <t>GUANACASTE CARRILLO SARDINAL DEL COLEGIO DE SARDINAL 375 METROS SUR Y 175 ESTE</t>
  </si>
  <si>
    <t>SANTA RITA, 850 MTS NORTE DE LA ESCUELA</t>
  </si>
  <si>
    <t>BARRIO EL TABLAZO FRENTE AL COLEGIO LAKE SIDE, A LA PAR DE CASA COLOR NARANJA</t>
  </si>
  <si>
    <t>125 MTS SUROESTE Y 25 MTS SURESTE DE LA MARISQUERIA MILANES, PLAYAS DEL COCO</t>
  </si>
  <si>
    <t>GUANACASTE CARRILO SARDINAL DE LA ESCUELA DE SAN BLAS 1 KILOMETRO AL OESTE</t>
  </si>
  <si>
    <t>DEL PALI DE SARDINAL 1 KILOMETRO RESIDENCIAL LA JOYA</t>
  </si>
  <si>
    <t>SAN BLAS, BARRIO EL MORAL DE LA ENTRADA DEL OJACHAL 500 M ESTE</t>
  </si>
  <si>
    <t>DEL PARQUE LA LIBERTAD 100 METROS NORTE Y 800 MTS SUR</t>
  </si>
  <si>
    <t>SAN BLAS DE LA IGLESIA CATOLICA 100M N</t>
  </si>
  <si>
    <t>100 MTS SUR DE MINISUPER OASIS, BARRIO SAN MARTIN, PLAYAS DEL COCO</t>
  </si>
  <si>
    <t>PLAYAS DEL COCO, BARRIO SAN MARTÍN, DEL BAR CHICOS, 100 NORTE Y 20 ESTE</t>
  </si>
  <si>
    <t>SARDINAL, DE LA CRUZ ROJA 400 M SUR, DIAGONAL AL CAFÉ INTERNET</t>
  </si>
  <si>
    <t>300 MTS NORTE DEL EBAIS CACHIMBO</t>
  </si>
  <si>
    <t>SANTO DOMINGO, PARTE TRESARA DE LOS CAMERINOS DE LA PLAZA DE DEPORTES</t>
  </si>
  <si>
    <t>RESIDENCIAL EL BOSQUE, SEGUNDA ENTRADA 75 M SUR.</t>
  </si>
  <si>
    <t>300 NORTE DE LA ESCUELA DE STA ANA</t>
  </si>
  <si>
    <t>BELEN CENTRO, DIAGONAL A ÑA ENTRADA DEL LICEO DE BELEN.</t>
  </si>
  <si>
    <t>3 KMS OESTE DE LA GASOLINERA BELEN, FINCA RANCHOLINDA SANTA ANA</t>
  </si>
  <si>
    <t>DE LA ESQUINA NORESTE DEL PARQUE 400 METROS OESTE 100 METROS NORTE Y 50 METROS ESTE</t>
  </si>
  <si>
    <t>CASTILLA DE ORO 600 METROS NOROSTE DE LA IGLESIA CATOLICA</t>
  </si>
  <si>
    <t>BARRIO LA VILLITA, DEL BAR RESTAURANTE EL VQUERO, 400 NORTE</t>
  </si>
  <si>
    <t>LOS ANGELES PUEBLO NUEVO 500 METROS ESTE DE FINCA EL ARREO</t>
  </si>
  <si>
    <t>JABILLA ABAJO, 100 M ESTE DEL SALON COMUNAL</t>
  </si>
  <si>
    <t>URBANIZACIÒN LAS CAÑAS LOTE NO C-6</t>
  </si>
  <si>
    <t>BARRIO LA UNION. DE LA ESQUINA NOROESTE DEL HOTEL KANTU 385 MTS SUROESTE, 82 MTS SURESTE</t>
  </si>
  <si>
    <t>BARRIO SAN CRISTOBAL SUR, DE LA ANTIGUA PULPERIA CHINO PABLO, 100 MTS SUR Y 50 MTS ESTE</t>
  </si>
  <si>
    <t>GUANACASTE CAÑAS CAÑAS DE LA ENTRADA MILAGROS DE MARIA DE 800 ,METROS NORTE</t>
  </si>
  <si>
    <t>COSTADO SUR DE LA IGLESIA CATOLICA DE BARRIO UNIÒN, CASA ESQUINERA.</t>
  </si>
  <si>
    <t>BARRIO LAS CAÑAS TERCERA ETAPA CASA 18-C O DE LA ESTACIÒN DE SERVICIO CAÑAS 525 M SUROESTE Y 200 M</t>
  </si>
  <si>
    <t>BARRIO LAS CAÑAS TERCERA ETAPA, CASA L-24</t>
  </si>
  <si>
    <t>BARRIO LAS CAÑAS DE LA ESCUELA 275 M AL SUR</t>
  </si>
  <si>
    <t>JABILLA, DE LA ESCUELA 75 M ESTE Y 60 M NORTE A M/I.</t>
  </si>
  <si>
    <t>JAVILLA ABAJO, 200 ESTE Y 95 SUR DE ANTIGUA BODEGA CONSTELA.</t>
  </si>
  <si>
    <t>DE LA ESCUELA PUBLICA DEL COCO LAJAS 235 M ESTE Y 225 M SUR,</t>
  </si>
  <si>
    <t>NUEVA GUATEMALA DE LA ENTRADA PRINCIPAL 3.5 KM SUR, PALMIRA DE CAÑAS</t>
  </si>
  <si>
    <t>DE LA ESCUELA COROBICI 100 METROS SUR</t>
  </si>
  <si>
    <t>NUEVA GUATEMALA, 50 M NORTE DE LA ESCUELA</t>
  </si>
  <si>
    <t>DE LA ESCUELA DE SAN MIGUEL 700 METROS OESTE, CASA COLOR CREMA</t>
  </si>
  <si>
    <t>GUANACASTE, CAÑAS, SAN MIGUEL, DEL EBAIS 50 MTRS OESTE Y 175 MTRS NORTE.</t>
  </si>
  <si>
    <t>400 M NORTE DEL BAR EL TORO BARRIO JESUS CONTIGUO A REPUESTOS USADOS CARRANZA</t>
  </si>
  <si>
    <t>DE TRAS DE LA ESCUELA PIEDRA VERDE, SEGUNDA ENTRADA LOTE A 48 M</t>
  </si>
  <si>
    <t>LAJAS, 125 M NORTE Y 75 M ESTE DE LA PLAZA DEL BARRIO LAS BRISAS, LA PALMA</t>
  </si>
  <si>
    <t>LAS JUNTAS VALLE DE RIO ( EL MINERO) 225 M AL SUROESTE DE RESTAURANTE HELICONIAS</t>
  </si>
  <si>
    <t>LAS JUNTAS B SAN FRANCISCO DEL SALON COMUNAL 150 M OESTE Y 21.58 M AL NORTE</t>
  </si>
  <si>
    <t>DEL SALON COMUNAL 150 M ESTE Y 90 M AL NORTE</t>
  </si>
  <si>
    <t>DE LA ESCUELA CAÑITAS 675 M AL SUR Y 625 M AL OESTE CAMINO ALTO CEBADILLA</t>
  </si>
  <si>
    <t>BARRIO LAJAS, 175 NORESTE DE LA ESCUELA LAS BRISAS</t>
  </si>
  <si>
    <t>LIMONAL DE LA OFICINA DE LA ASADA 100 M NORTES Y 20 .00 M AL SURESTE</t>
  </si>
  <si>
    <t>BARRIO LA MARIMBA DE MATAPALO, DE LA ENTRADA PRINCIPAL 600 ESTE</t>
  </si>
  <si>
    <t>ARIZONA DEL CRUCE, 500MTS CAMINO A ABANGARITOS.</t>
  </si>
  <si>
    <t>BARRIO PIEDRA VERDE DE LA ESQUINA SUROESTE DE LA ESCUELA 80 M ESTE, COSTADO NORTE DE LA PLAZA.</t>
  </si>
  <si>
    <t>BARRIO EL CAMPO DE LA ENTRADA 300 MTS OESTE Y 25 MTS NORTE</t>
  </si>
  <si>
    <t>PIEDRA VERDE, LIMONAL 200 METROS SUR OESTE</t>
  </si>
  <si>
    <t>BARRIO COYOLAR COSTADO NOROESTE DE LA PLAZA DE DEPORTES</t>
  </si>
  <si>
    <t>GUANACASTE, ABANGARES, SIERRA, 800 MTS AL NOROESTE DE LA IGLESIA DE LA CRUZ</t>
  </si>
  <si>
    <t>BARRIO TRES AMIGOS, COROZAL, LEPANTO, 300 SUROESTE DE LA ESCUELA TOBIAS MONTERO CASCANTE</t>
  </si>
  <si>
    <t>25M N DE LA IGLESIA. LOTRE A MANO DERECHA BAJO NIVEL DE CALLE</t>
  </si>
  <si>
    <t>BARRIO POZO AZUL, DEL SALON COMUNAL 1 KM NORTE</t>
  </si>
  <si>
    <t>SAN JUAN GRANDE 300 M OESTE DEL EBAIS</t>
  </si>
  <si>
    <t>SAN JUAN GRANDE, 300 METROS OESTE DEL EBAIS</t>
  </si>
  <si>
    <t>DELEBAIS125MTRSNORTE,SERVIDUMBREDEPASOAMANOIZQUIERDA,LOTEA36METROSAMANO IZQUIERDA.</t>
  </si>
  <si>
    <t>SAN BUENAVENTURA, DEL SUPER ELIOT 75 METROS OESTE</t>
  </si>
  <si>
    <t>PROYECTO LA ESMERALDA</t>
  </si>
  <si>
    <t>GUANACASTE, ABANGARES HIGUERILLAS DEL SALON COMUNAL 850 M SUR Y 285 M OESTE</t>
  </si>
  <si>
    <t>DE LA ENTRADA DE CEMEX 50 M AL OESTE Y 375M AL NOROESTE,</t>
  </si>
  <si>
    <t>700 METROS OESTE DE LA ESCUELA CONCEPCIÒN COLORADO ABANGARES</t>
  </si>
  <si>
    <t>BARRIO SAN JOAQUIN 250 METROS NORTE DE HACIENDA LOS GAVILANES.</t>
  </si>
  <si>
    <t>350 ESTE Y 50 NORTE DE SALON COMUNAL DE LA CIUDADELA</t>
  </si>
  <si>
    <t>100 MTS NORTE DE REPUESTOS PICADO, BARRIO SAN ANTONIO</t>
  </si>
  <si>
    <t>75M ESTE DEL SALON COMUNAL, PARCELAS MONTSEÑOR</t>
  </si>
  <si>
    <t>TILARAN, DE LA IGLESIA 300 METROS SUR Y 25 METROS ESTE</t>
  </si>
  <si>
    <t>BARRIO EL ASERRADERO DE LA ENTRADA AL CECUDI 70 M AL OESTE, SOBRE LA CALLE DE LASTRE</t>
  </si>
  <si>
    <t>SAN MIGUEL, 300 METROS AL SUROESTE DE ESCUELA SAN MIGUEL.</t>
  </si>
  <si>
    <t>1KM NOROESTE DEL COLEGIO TECNICO PROFESIONAL DE TORNADORA, EN LA ROTINDA AL FONDO</t>
  </si>
  <si>
    <t>GUANACASTE TILARAN TRONADORA DEL BAR TEXAS 100 METROS SUR</t>
  </si>
  <si>
    <t>BARRIO EL SILENCIO, 300 OESTE DE LA ESCUELA EL SILENCIO</t>
  </si>
  <si>
    <t>LOS ANGELES, BARRIO SAN JUAN , DE LA ESQUINA SUR OESTE DE LA IGLESIA 275 M SUR Y 30 M OESTE.</t>
  </si>
  <si>
    <t>PARCELAS DE QUEBRADA AZUL, TILARAN</t>
  </si>
  <si>
    <t>150 M NORTE DE LA IGLESIA AVANGELICA</t>
  </si>
  <si>
    <t>NANDAYURE, CARMONA, SAN RAFAEL DE LA IGLESIA 225 MTS SUR Y 550 MTS ESTE</t>
  </si>
  <si>
    <t>GUANACASTE NANDAYURE CARMONA 2 KM AL OESTE DE LA PLAZA DE DEPORTES</t>
  </si>
  <si>
    <t>GUANACASTE NANDAYURE CARMONA DE LA IGLESIA 100 METROS ESTE Y 25 SUR</t>
  </si>
  <si>
    <t>50 METROS AL ESTE DE LA IGLESIA CATOLICA</t>
  </si>
  <si>
    <t>DEL PUENTE DEL RIO MOROTE 200 M AL OESTE.</t>
  </si>
  <si>
    <t>LA ROXANA, 200 MTRS NORESTE DE LA PLAZA DE DEPORTES DE SANTA RITA, LOTE A MANO IZQUIERDA.</t>
  </si>
  <si>
    <t>150 METROS OESTE DEL SALON COMUNAL</t>
  </si>
  <si>
    <t>1,5 KM NOROESTE SOBRE CALLE MOROTE, LOTE UBICADO AL LADO IZQUIERDO.</t>
  </si>
  <si>
    <t>BARRIO ROXANA, CONTIGUO AL ACUEDUCTO DE LA ASADA</t>
  </si>
  <si>
    <t>120 M AL NORTE DEL CEMENTERIO.</t>
  </si>
  <si>
    <t>NANDAYURE ZAPOTAL LA SOLEDAD COSTADO NORESTE DE LA IGLESIA S</t>
  </si>
  <si>
    <t>GUANACASTE NANDAYURE ZAPOTAL SAN PEDRO</t>
  </si>
  <si>
    <t>CONTIGUIO A LA TORRE DE ICE</t>
  </si>
  <si>
    <t>BARRIO SAN MARTIN, 2 KM ESTE DE LA PLAZA DE DEPORTES</t>
  </si>
  <si>
    <t>GUANACASTE NANDAYURE SAN PABLO DE LA SEGUNDA ENTRA A PUERTO PAVONES</t>
  </si>
  <si>
    <t>PAVONES, 75 MTS NOTE Y 375 MTS NORESTE DE LA PLAZA DE DEPORTES, LOTE A MANO IZQUIERDA</t>
  </si>
  <si>
    <t>NANDAYURE, PORVENIR 25 NO IGLESIA CATOLICA</t>
  </si>
  <si>
    <t>BEJUCO, SAN JORGE DE COYOTE DE LA ESCUELA 600 MTS OESTE Y MTS SUR</t>
  </si>
  <si>
    <t>QUEBRADA SECA, PILAS DE BEJUCO, 200 MTS NORTE DE LA PLAZA</t>
  </si>
  <si>
    <t>BEJUCO,900 MTS SUR DE LA PLAZA DE COLONIAL DEL VALLE</t>
  </si>
  <si>
    <t>SAN JORGE 400 M OESTE DE LA ESCUELA DE SAN JORGE LOTE A MANO IZQUIERDA</t>
  </si>
  <si>
    <t>DE LA ESCUELA 1.1 KM AL NORTE</t>
  </si>
  <si>
    <t>COSTADO ESTE DEL GIMNASIO DEL CTP</t>
  </si>
  <si>
    <t>DEL TALLE MECÁNICO IVAN 50 MTS. NORTE, BARRIO LAS FLORES, LA CRUZ</t>
  </si>
  <si>
    <t>BARRIO FATIMA DE LA CENTRAL TELEFONICA 250 M ESTE, 75 M NORTE Y 25 M ESTE</t>
  </si>
  <si>
    <t>DEL TANQUE DE ACUADUCTO 1.6 KM AL ESTE, LA CRUZ</t>
  </si>
  <si>
    <t>GUANACASTE LA CRUZ CRUZ ASENTAMIENTO PASO BOLAÑOS LOTE NUMERO 47 CRUZ</t>
  </si>
  <si>
    <t>FRENTE A LA PULPERIA MARISOL</t>
  </si>
  <si>
    <t>BARRIO LOS ANGELES, DE LA UNED 50 M SUROESTE Y 60 M NOROESTE.</t>
  </si>
  <si>
    <t>DEL PLAY 20 M NORTE, 50 M OESTE Y 45 M NORTE</t>
  </si>
  <si>
    <t>LA CRUZ DEL EBAIS 75 METROS NORTE</t>
  </si>
  <si>
    <t>SAN DIMAS, 800 MTS SUR DEL PUENTE BAILEY</t>
  </si>
  <si>
    <t>GUANACASTE, LA CRUZ, BARRIO IRVIN, DE LA ESCUELA 150 MTRS ESTE Y 60 MTRS NORTE.</t>
  </si>
  <si>
    <t>FRENTE A LA ESCUELA DE SONZAPOTE</t>
  </si>
  <si>
    <t>DEL TALLER LA YUCA 300 M ESTE</t>
  </si>
  <si>
    <t>50 MTS NORTE COLEGIO BILINGUE CALLE AL CENTRO LA CRUZ</t>
  </si>
  <si>
    <t>DE LA ESCUELA DE BO. IRWIN 165 MYS. SUR, LA CRUZ</t>
  </si>
  <si>
    <t>DE LA IGLESIA MANANTIAL DE VIDA 200 METROS NORTE Y 40 METROS ESTE</t>
  </si>
  <si>
    <t>GUANACASTE, TLA CRUZ, COLONIA BOLAÑOS, 100 MTRS AL SUR DEL TANQUE DE AGUA DE COLONIA BOLAÑOS.</t>
  </si>
  <si>
    <t>DE LA ENTRADA PRINCIPAL 100 METROS ESRE Y 50 METROS SUR</t>
  </si>
  <si>
    <t>FRENTE EBAIS DE LAS BRISAS</t>
  </si>
  <si>
    <t>BARRIO IRVIN, 100 M SUR Y 60 M ESTE DE LA IGLESIA MANANTIAL DE VIDA.</t>
  </si>
  <si>
    <t>SONZAPOTE, DE LA ENTRADA 839 METROS NORTE SOBRE INTERAMERICANA, LOTE A MANO DERECHA.</t>
  </si>
  <si>
    <t>50 M ESTE DE LA PLAZA DE DEPORTES DE SONZAPOTE.</t>
  </si>
  <si>
    <t>100M O DEL CENTRO AGRICOLA NACIONAL</t>
  </si>
  <si>
    <t>SAN DIMAS DE LA ESCUELA 1244 K AL SUR CAMINO AL PORVENIR ENTRADA POR SERVIDUMBRE A MANO DERECHA 47MT</t>
  </si>
  <si>
    <t>DEL SALÓN COMUNAL DE COLONIA BOLAÑOS 50 MTRS ESTE Y 50 MTRS SUR.</t>
  </si>
  <si>
    <t>50 METROS NORTE Y 25 METROS OESTE DEL CENTRO AGRICOLA CANTONAL</t>
  </si>
  <si>
    <t>GUANACASTE, LA CRUZ, BARRIO IRVIN, DEL COMANDO DE POLICIA 300 MTRS SUR Y 400 MTRS ESTE.</t>
  </si>
  <si>
    <t>DEL EBAIS 75 MTS NORESTE DE SANTA CECILIA</t>
  </si>
  <si>
    <t>SAN ANTONIO DE LA ESCUELA MAQUENCIAL1.5 KILOMETROS AL NORTE</t>
  </si>
  <si>
    <t>SANTA CECILIA, 100 M OESTE DE LA ESCUELA MAQUENCAL</t>
  </si>
  <si>
    <t>SAN RAFAEL, 200 METROS SUR DEL CRUCE DE LA ESCUELA</t>
  </si>
  <si>
    <t>SAN VICENTE DE LA ESCUELA 100 MTS SUR</t>
  </si>
  <si>
    <t>PIEDRAS AZULES, LAS NUBES, DE LA ESCUELA 1 KM AL NORTE</t>
  </si>
  <si>
    <t>PIEDRAS AZULES FRENTE A LA ESCUELA, LA CRUZ</t>
  </si>
  <si>
    <t>SANTA CELIA DE LA CRUZ, DEL CRUCE A LA VIRGEN 100 MTS NORTE CAMINO A SANTA ELENA</t>
  </si>
  <si>
    <t>DEL JARDIN DE NIÑOS 75 M ESTE CALLEJON A MANO DERECHA 100 M SUR</t>
  </si>
  <si>
    <t>50 M NORTE DEL SUPER ROYSA</t>
  </si>
  <si>
    <t>SANTA ELENA, DE LA ESCUELA 200 METROS AL SUR</t>
  </si>
  <si>
    <t>BARRIO CORRALES NEGROS DE LA ESCUELA NUEVA DE SANTA CECILIA 600 M NORTE.</t>
  </si>
  <si>
    <t>BELICE, 50 M SUR Y 200 M OESTE DEL EBAIS</t>
  </si>
  <si>
    <t>BELICE, 25 MTS SUR Y 225 MTS OESTE DEL EBAIS</t>
  </si>
  <si>
    <t>GUANACASTE LA CRUZ SANTA CECILIA DE LA ESCUELA MAQUENCAL DE SAN ANTONIO 100 METROS NORTE</t>
  </si>
  <si>
    <t>2 KM ESTE DEL COLEGIO EL NANCE</t>
  </si>
  <si>
    <t>DE LA ESQUINA NOROESTE DE LA IGLESIA DE SANTA CECILIA 700 AL NOROESTE</t>
  </si>
  <si>
    <t>SANTA CECILIA, SANTA ELENA, DEL CRUCE HACIA LA VIRGEN 700 MTRS NORTE, LOTE A MANO IZQUIERDA.</t>
  </si>
  <si>
    <t>SAN ANTONIO, DE ESCUELA MAQUENCAL, 325MTS NORTE</t>
  </si>
  <si>
    <t>DEL CRUCE A SAN RAFAEL 1KM AL NORTE</t>
  </si>
  <si>
    <t>LA CRUZ, SANTA CECILIA, EL CAOBA, DEL PUESTO POLICIAL, 300 MTS NORTE</t>
  </si>
  <si>
    <t>75M AL OESTE DEL CEMENTERIO</t>
  </si>
  <si>
    <t>GUANACASTE LA CRUZ SANTA CECILIA BARRIO LA LAJOSA DE LA PULPERIA LA ESQUINA 300 METROS OESTE</t>
  </si>
  <si>
    <t>DE LA IGLESIA CATOLICA 135 MTS NORTE , MANO DERECHA</t>
  </si>
  <si>
    <t>DE LA ESQUINA NO DE LA IGLESIA 100M N Y 200M NE</t>
  </si>
  <si>
    <t>GUANACASTE, LA CRUZ, SANTA CECILIA, BARRIO LAJOSAS, DEL CEMENTERIO 500 MTRS OESTE.</t>
  </si>
  <si>
    <t>ENTRADA LOMA VERDE 286 METROS ESTE, LOTE A MANO IZQUIERDA.</t>
  </si>
  <si>
    <t>DE LA ESCUELA 150 MTRS SUR</t>
  </si>
  <si>
    <t>LAS JUNTAS DE CAOBA, DEL COMANDO 300 NORTE, 30 METROS ESTE, LOTE A MANO DERECHA</t>
  </si>
  <si>
    <t>SANTA CECILIA BARRIO LOS CORRALES NEGROS DE LA ESCUELA PUBLICA 175 M NORTE</t>
  </si>
  <si>
    <t>LA CRUZ, SANTA CECILIA, DE LA ESCUELA DE MAQUENCAL 300 MTS NORTE</t>
  </si>
  <si>
    <t>FRENTE AL PARQUE LA GARITA</t>
  </si>
  <si>
    <t>DE LA ENTRADA AL BARRIO BELLA VISTA, 500 MTS. OESTE</t>
  </si>
  <si>
    <t>LA GARITA DE LA CRUZ, DE LA ENTRADA DE LOS ANDES 150M NORTE</t>
  </si>
  <si>
    <t>GUAPINOL, DELA IGLESIA CATOLICA 100 M OESTE A M/I.</t>
  </si>
  <si>
    <t>BARRIO ASENTAMIENTO EL GALLO, DE LA ESCUELA 300 SUR, A LA PAR DE LA PULPERIA</t>
  </si>
  <si>
    <t>HOJANCHA, DEL CECUDI 1.6 KM AL ESTE SOBRE SERVIDUMBRE</t>
  </si>
  <si>
    <t>DEL CEMENTERIO 300 MTS ESTE</t>
  </si>
  <si>
    <t>150 O ESQUINA SO PLAZA DEPORTE LA GRAN VIA</t>
  </si>
  <si>
    <t>GUANACASTE HOJANCGA PITA RAYADA DE LA ESCUELA 400 NORESTE SO</t>
  </si>
  <si>
    <t>HOJANCHA PILANGOSTA DEL CEMENTERIO DE RECREACION RIO NOSARA</t>
  </si>
  <si>
    <t>1 KM CEN CINAI DIAGONAL A ESTRADA PRINCIPAL BARRIO LA ARENA</t>
  </si>
  <si>
    <t>GUANACASTE HOJANCHA PUERO CARRILLO SANTA MARTA DE LA ESQUIN</t>
  </si>
  <si>
    <t>BARRIO ESTRADA RAVAGO, DE LA IGLESIA EVANGELICA 200 M ESTE.</t>
  </si>
  <si>
    <t>GTE, MATAMBU, 400 M SURESTE DE LA ESCUELA DE MATAMBU</t>
  </si>
  <si>
    <t>GTE, MATAMBU, 2KM NORESTE DE LA ESCUELA DE MATAMBU</t>
  </si>
  <si>
    <t>GTE, MATAMBU, 1 KM AL NORTE DE LA ESCUELA DE MATAMBU</t>
  </si>
  <si>
    <t>GTE, MATAMBU, 350M SURESTE DE ESCUELA DE MATAMBUGUITO</t>
  </si>
  <si>
    <t>FRAY CASIANO, DE LA PARADA #3 100 METROS AL ESTE.</t>
  </si>
  <si>
    <t>BELLA VISTA CASA #126</t>
  </si>
  <si>
    <t>FRAY CASIANO DE MADRID, DE LA ULTIMA PARADA 200M NORTE Y 75M ESTE</t>
  </si>
  <si>
    <t>URBANIZACIÓN CHACARITA NÚMERO 3, BARRIO CARRIZAL CASA NÚMERO 110</t>
  </si>
  <si>
    <t>FRAY CASIANO DE MADRID, DE LA PLAZA DE FUTBOL DE LOS TANQUES 50M SUR Y 105M OESTE</t>
  </si>
  <si>
    <t>SARDINAL,500 MTS ESTE DE LA IGLESIA CATOLICA</t>
  </si>
  <si>
    <t>DETRAS DE LA ANTIGUA GUARDIA RURAL</t>
  </si>
  <si>
    <t>DEL RESTAURANTE CABALLO BLANCO 1 KM. AL NOROESTE.</t>
  </si>
  <si>
    <t>25 METROS ESTE DE LA IGLESIA EVANGELICA, MORALES.</t>
  </si>
  <si>
    <t>200 MTS NORTE DE LA PULPERIA YORLENY MORALES 2</t>
  </si>
  <si>
    <t>MORALES DE CHOMES DE LA IGLESIA CRISTIANA 25 METROS ESTE</t>
  </si>
  <si>
    <t>COLINAS, DEL PLANTEL DEL ICE FRENTE AL EBAIS, 3.5KM NORTE.</t>
  </si>
  <si>
    <t>CAMARONAL, D LA PULPERIA LA CUESTA 200 M NORTE</t>
  </si>
  <si>
    <t>200 MTS SURESTE DEL REDONDEL DE TOROS DE JICARAL</t>
  </si>
  <si>
    <t>VAINILLA DE JICARAL, 1.1 KM SUR DE LA ESCUELA</t>
  </si>
  <si>
    <t>ENTRADA A SAN PEDRO, PRIMERA CASA A MANO DERECHA</t>
  </si>
  <si>
    <t>VAINILLA, DE JICARAL 1.1KM SUR DE LA ESCUELA</t>
  </si>
  <si>
    <t>800 METROS AL SUR DE LA ESCUELA EL GOLFO MANO IZQUIERDA</t>
  </si>
  <si>
    <t>DOMINICAS 4 KM SUR DEL BANCO POPULAR.</t>
  </si>
  <si>
    <t>DOMINICAS, JICARAL DE LA ENTRADA A LA BALSA 1.5 KM HACIA PLAYA COYOTE</t>
  </si>
  <si>
    <t>PUNTARENAS PUNTARENAS LEPANTO DEL CAMPO FERIAL 150 METROS AL SUR SEGUNDO LOTE EN SERVIDUMBRE DE PAS</t>
  </si>
  <si>
    <t>BARRIO COROZAL, CONTIGUO A KIKOS BAR, PROPIEDAD A MANO DERECHA</t>
  </si>
  <si>
    <t>25 M ESTE DE COOPEPROGUATA</t>
  </si>
  <si>
    <t>125 M ESTE DE LA ESCUELA.</t>
  </si>
  <si>
    <t>GUARIAL DE PAQUERA, 135 METROS AL OESTE DE LA ESCUELA, CONTIGUO AL SUPERMERCADO CHANCHI</t>
  </si>
  <si>
    <t>PUNTARENA PUNTARENAS PAQUERA RIO GUARIAL 150 ,METROS NORTE DE GUARIAL</t>
  </si>
  <si>
    <t>RIO GRANDE, 100 METROS NORTE DE LA ENTRADA A PLAYA PAJAROS</t>
  </si>
  <si>
    <t>LA ESPERANZA DE PAQUERA, DEL CRUCE DE QUEBRADA LAS CABRAS, 150 METROS NOROESTE</t>
  </si>
  <si>
    <t>RIO GRANDE DE PAQUERA, 25 METROS AL SURESTE DE LA PLAZA</t>
  </si>
  <si>
    <t>LA ESPERANZA DE PAQUERA, DEL CRUCE DE QUEBRADA LAS CABRAS, 80 METROS NOROESTE</t>
  </si>
  <si>
    <t>RIO GRANDE, 1 KILOMETRO OESTE DE LA ESCUELA DE RIO GRANDE, CAMINO A DULCE A NOMBRE</t>
  </si>
  <si>
    <t>PAQUERA CENTRO, DEL COSTADO NOROESTE DE LA PLAZA, 200 METROS OESTE</t>
  </si>
  <si>
    <t>PAQUERA PANICA, 100 MTS. AL NORTE Y 25 MTS. AL OESTE DEL SUPER JOHANA</t>
  </si>
  <si>
    <t>PAQUERA, PUNTARENAS, BARRIO SALINAS 400M NORTE DE MARKETICA</t>
  </si>
  <si>
    <t>GUARIAL, 200 METROS OESTE DE SUPER CHANCHI</t>
  </si>
  <si>
    <t>25 MTS ESTE DEL SALON COMUNAL</t>
  </si>
  <si>
    <t>125 NORTE DE LA PULPERIA JIMENEZ</t>
  </si>
  <si>
    <t>DE LA ESCUELA JARQUIN UN KILOMETRO AL OESTE</t>
  </si>
  <si>
    <t>400 METROS SUR DE LA PLAZA DE DEPORTES DE GUACIMAL</t>
  </si>
  <si>
    <t>500 NORTE DE LA ESCUELA FERNANDEZ DE GUACOMAL, CAMINO A MONTEVERDE</t>
  </si>
  <si>
    <t>SAN MIGUELITO, BARRANCA, DE LA ESCUELA SAN PATRICK 1KM AL OESTE, 200M ANTES DE LA IGLESIA</t>
  </si>
  <si>
    <t>CASA 2104,50 MTS ESTE DEL ANTIGUIO TELEFONO PUBLICO BARRIO GLORIA BEJARANO BARRANCA</t>
  </si>
  <si>
    <t>PALMAS DEL RIO, CUARTA ALAMEDA 50 ESTE, LOTE F-117.</t>
  </si>
  <si>
    <t>RIOJALANDIA 1, DE LA ENTRADA DE IGLESIA ZACARIAS, 100 SUR,CASA ESQUINERA</t>
  </si>
  <si>
    <t>BARRIO MANUEL MORA PRIMERA ENTRADA LOTE 13</t>
  </si>
  <si>
    <t>JUANITO MORA, SEGUNDA ENTRADA, 360M SURESTE, LOTE 26</t>
  </si>
  <si>
    <t>850M AL ESTE DE LA IGLESIA CATOLICA DE SAN MIGUEL</t>
  </si>
  <si>
    <t>RIOJALANDIA 1, DEL RANCHO CAHUIN, 200M SUR, 200M OESTE Y 30M NORTE, SOBRE CALLE SIN SALIDA</t>
  </si>
  <si>
    <t>300 SUR Y 25 OESTE RANCHO TAHUIN</t>
  </si>
  <si>
    <t>MARCO SUR DE LA PLAZA JUANITO MORA, SEXTA ENTRADA, 100 MTS SUR A MANO IZQUIERDA</t>
  </si>
  <si>
    <t>JUANITO MORA 5 ENTRADA DETRAS DE LA IGLESIA CATOLICA CASA 448 BARRANCA</t>
  </si>
  <si>
    <t>URBANIZACION RIOJALANDIA 2, DE LA PULPERIA YOHAYA, 50M ESTE Y 30M SUR, BARZUNA, BARRANCA</t>
  </si>
  <si>
    <t>LOS ALMENDROS, ENTRADA PRNCIPAL, TERCERA ALAMEDA 25 ESTE.</t>
  </si>
  <si>
    <t>DE LA IGLESIA CATOLICA DE LOS ALMENDROS, 85M SURESTE Y 160M SUROESTE, FRENTE AL PARQUE</t>
  </si>
  <si>
    <t>RIOJALANDIA, DE LA ENTRADA POR LA CLINICA, FRENTE AL LICEO ANTONIO OBANDO CHAN, 50M SUR</t>
  </si>
  <si>
    <t>SANTA ELENA, 1 KILOMETROI NORTE DE LA ESCUELA LA LINDORA</t>
  </si>
  <si>
    <t>SAN LUIS, 500 METROS SUR DEL CEMENTERIO</t>
  </si>
  <si>
    <t>DE LA PLAZA SAN LUIS, 400 MTS NORTE PRIMER ENTRADA A MANO IZQUIERDA</t>
  </si>
  <si>
    <t>LA MENCHITA, 2KM AL ESTE DEL BANCO NACIONAL</t>
  </si>
  <si>
    <t>DE PLAZA DE DEPORTES 450 MTS NO Y 85 MTS SUR CALLE SIN SALIDA SERVIDUMBRE CONTIGUO A BODEGA DEFRUTAS</t>
  </si>
  <si>
    <t>SANTIAGO, 175 MTS SURESTE DE LA ESCUELA, ASENTAMIENTO EL GALLO</t>
  </si>
  <si>
    <t>DELICIA 500 METROS AL ESTE DE LA ESCUELA LAS DELICIAS</t>
  </si>
  <si>
    <t>BARRIO LA TRANQUILIDAD DE LA IGLESIA CATEDRAL AVIVAMIENTO 100 METROS CAMINO HACIA PAQUERA</t>
  </si>
  <si>
    <t>ARRIO LOS MANGOS DETRAS DEL DEPOSITO DE LA FERRETERIA DIAGONAL A LA PLAZA</t>
  </si>
  <si>
    <t>LAS PARCELAS DE COBANO, DEL CRUCE A MAL PAIS, 200 M O, CAMINO A RIO NEGRO, FRENTE A TALLER DE CARROS</t>
  </si>
  <si>
    <t>LA ABUELA 615 METROS NORTE Y 360 METROS ESTE DEL TANGO MAR BEACH HOTEL ACCESO POR SERVIDUMBRE</t>
  </si>
  <si>
    <t>CABUYA, DE LA ESCUELA 60 METROS AL OESTE.</t>
  </si>
  <si>
    <t>LA MENCHITA, 670 METROS NOROESTE DE LA CLINICA DE COBANO</t>
  </si>
  <si>
    <t>BARRIO LOS MANGOS 75 SUR OESTE</t>
  </si>
  <si>
    <t>LAS DELICIAS DE COBANO, DEL SUPERMERCADO SUPER MARIO, 50 M AL NE Y 250 M AL SE, EN CALLE GUEVARA.</t>
  </si>
  <si>
    <t>LA TRANQUILIDAD, DE LA ENTRADA DE ESPARZA 150 ESTE BARRIO PITUFOS</t>
  </si>
  <si>
    <t>DELICIAS, 1 KILOMETRO OESTE DE CALLE LOS PORRAS</t>
  </si>
  <si>
    <t>DE LA TIENDA SAYFER 100 METROS AL NORTE Y 25 METROS AL OESTE.</t>
  </si>
  <si>
    <t>CARRIZAL PUNTARENAS COSTADO SUROESTE DE LA IGLESIA CATOLICA CASA# 529 COLOR BLANCO</t>
  </si>
  <si>
    <t>FRAY CASIANO NORTE, DE LA IGLESIA TABERNÁCULO DE VIDA 345 METROS NOROESTE, A MANO IZQUIERDA</t>
  </si>
  <si>
    <t>BARRIO 20 DE NOVIEMBRE, 25 OESTE ANTES DE LA PULPERIA ABC</t>
  </si>
  <si>
    <t>PUEBLO REDONDO 300 M SUR DE LA IGLESIA CATOLICA</t>
  </si>
  <si>
    <t>SARDINAL DE LA PLAZA DE DEPORTES 75 NOROESTE SERVIDUMBRE A MANO DERECHA</t>
  </si>
  <si>
    <t>DE LA PLAZA DE SARDINAL, 440 SUR. POR CALLE ANGOSTA DE CONCRETO</t>
  </si>
  <si>
    <t>SARDINAL,400 METROS SUR DE LA PLAZA DE DEPORTE, CALLE VEREDA BONILLA</t>
  </si>
  <si>
    <t>BELLA VISTA PRIMERO DE MAYO, 400M SUR 125M OESTE DE LA COMANDANCIA</t>
  </si>
  <si>
    <t>DE LA ENTRADA DEL HOSPITAL MONSE;OR SANABRIA 100 MTS AL SUR Y 100 MTS AL ESTE LOTE 19</t>
  </si>
  <si>
    <t>URBANIZACION JIRETH, DE LA ROTONDO GRANDE 25 AL ESTE</t>
  </si>
  <si>
    <t>EL EOBLE, PUNTARENAS, CALLE EL EMBUDO 550 MTS. AL ESTE PANADERIA MUSMANNI</t>
  </si>
  <si>
    <t>SAN ISIDRO,75 M NORTE, 20 ESTE DE LA ENTRADA URBANIZACIÓN COOPECAJA</t>
  </si>
  <si>
    <t>DE LA IGLESIA CATOLICA DE ESPARZA 400 METROS SUR CARRETERA JUANILAMACONDOMINIOS BOSQUE DEL RIO</t>
  </si>
  <si>
    <t>DE LA IGLESIA CATOLICA DE ESPARZA 400 METROS SUR CARRETERA JUANILAMA CONDOMINIO BOSQUES DEL RIO</t>
  </si>
  <si>
    <t>DE COOPESPARZA 175 METROS ESTE Y 25 MTS SUR</t>
  </si>
  <si>
    <t>LA URBANIZACION LAS BRISAS CASA 10B A LA PAR DE LA PULPERIA LA VICTORIA</t>
  </si>
  <si>
    <t>MOJON DE ESPARZA, 100M AL SUR DEL SUPER RONALD</t>
  </si>
  <si>
    <t>70 M NORTE DE LA ENTRADA A ESPARZOL, LOTE A-13</t>
  </si>
  <si>
    <t>300 METROS SUR DE ALUNASA</t>
  </si>
  <si>
    <t>DE LA ENTRADA PRINCIPAL A ALUNASA 200 METROS AL SUR Y 50 METROS OESTE</t>
  </si>
  <si>
    <t>150 M SUR DESPUES DE ALUNASA</t>
  </si>
  <si>
    <t>SAN JUAN CHIQUITO, 500 METROS ESTE DE LA PLAZA DE DEPORTES</t>
  </si>
  <si>
    <t>JUANILAMA DE ESPARZA DE ALUNASA 1 ENTRADA CALLE A HUMO 400 M SUR 100 M OESTE</t>
  </si>
  <si>
    <t>ESPARZA TRES MARIAS 200 METROS NORTE Y 200 METROS ESTE DE LA ENTRADA PRINCIPAL TRES MARIAS</t>
  </si>
  <si>
    <t>300M OESTE 300 NORTE DE SANTA MARTHA</t>
  </si>
  <si>
    <t>ESPIRITU SANTO 400 ESTE Y 400 NORTE DE LA IGLESIA CATOLICA MARAÑONAL</t>
  </si>
  <si>
    <t>100M ESTE DE LA ESCUELA DE PARAISO DE ESPARZA</t>
  </si>
  <si>
    <t>ESPARZA, DE LA BLOQUERA LOS LECHES, 800M NORTE Y 150M OESTE</t>
  </si>
  <si>
    <t>BARRIO LAS TRES MARIAS, DEL SUPER CRISTAL, 65M OESTE Y 25M SUR, SOBRE CALLE 21</t>
  </si>
  <si>
    <t>PUNTARENAS ESPARZA, SAN RAFAEL 600 M NORTE DEL SUPER SAMI, LOTE A MANO IZQUIERDA</t>
  </si>
  <si>
    <t>1.5 KM SUR DEL COLEGIO DE LAS PARCELAS EL BARON</t>
  </si>
  <si>
    <t>BARRIO SAN RAFAEL, 700 OESTE DEL SUPER SAMI</t>
  </si>
  <si>
    <t>PUNTARENAS, BUENOS AIRES, 50 MTS ESTE DEL COSTADO SURESTE DEL RESTAURANTE AZTECA.</t>
  </si>
  <si>
    <t>75M NORTE Y 50M OESTE DEL REST AZTECA</t>
  </si>
  <si>
    <t>125 METROS DEL SALON AZTECA</t>
  </si>
  <si>
    <t>160 METROS NORTE DE LA ESCUELA PÚBLICA DE SANTA CRUZ</t>
  </si>
  <si>
    <t>110 METROS SUR Y 95 METROS ESTE DEL SALON AZTECA</t>
  </si>
  <si>
    <t>VERACRUZ, CONTIGUO AL TALLER FRANCIS</t>
  </si>
  <si>
    <t>50 METROS SUR DEL SUPER EL BUEN TRATO. BARRIO LOS ANGELES DE BUENOS AIRES</t>
  </si>
  <si>
    <t>BARRIO SAN MARTIN, 200M AL SUR DEL REST RANCHO AZTECA</t>
  </si>
  <si>
    <t>BARRIO SAN MARTIN, 200M SUR Y 25M OESTE DEL REST RANCHO AZTECA</t>
  </si>
  <si>
    <t>100 METROS ESTE Y 75 METROS NORTE DEL SUPERMERCADO PALÍ</t>
  </si>
  <si>
    <t>50M NORTE DE LA ESCUELA DE SANTA EDUVIGES</t>
  </si>
  <si>
    <t>25 METROS SUR DE LA ENTRADA A SALON AZTECA, URBANIZACION MI HOGAR</t>
  </si>
  <si>
    <t>150MTS SUR DE LA ESCUELA VILLA HERMOSA</t>
  </si>
  <si>
    <t>200 MTS ESTE Y 30 MTS NORTE DE LA ESCUELA LA PIÑERA</t>
  </si>
  <si>
    <t>30 METROS SUR Y 230 METROS OESTE DEL RESTAURANTE AZTECA</t>
  </si>
  <si>
    <t>POLIDEPORTIVO, 170 METROS NORESTE</t>
  </si>
  <si>
    <t>210 METROS SUR DEL COLEGIO TECNICO</t>
  </si>
  <si>
    <t>50M OESTE DE LA ESCUELA SAN CARLOS DE BUENOS AIRES.</t>
  </si>
  <si>
    <t>BARRIO LOS ANGELES 150 METROS AL NORTE Y 250 METROS AL ESTE DE LA ESQUINA NOROESTE DE LA ESCUELA HOL</t>
  </si>
  <si>
    <t>400 METROS AL NORTE DEL ABASTECEDOR EL AHORRO.</t>
  </si>
  <si>
    <t>FRENTE A LA TELESECUNDARIA DE SANTA EDUVIGES.</t>
  </si>
  <si>
    <t>ASENTAMIENTO OCOHOBI, 100 METROS ESTE DE LA ESCUELA</t>
  </si>
  <si>
    <t>BUENOS AIRES, VILLA HERMOSA, A UN COSTADO DE LA IGLESIA CATOLICA.</t>
  </si>
  <si>
    <t>POLIDEPORTIVO, 180 METROS NOROESTE (CALLE AL CEMENTERIO).</t>
  </si>
  <si>
    <t>500 MTS OESTE DE LA ESCUELA DE PARAISO</t>
  </si>
  <si>
    <t>155MTS AL SUR DE LA ESCUELA DE SANTA CRUZ</t>
  </si>
  <si>
    <t>25 METROS ESTE Y 600 METROS SUR DEL PUENTE SOBRE EL RIO SAN CARLOS, PLATANARES.</t>
  </si>
  <si>
    <t>1.5 KILOMETROS AL ESTE DE LA ESCUELA OJO DE AGUA.</t>
  </si>
  <si>
    <t>400 METROS AL SUR Y 30 METROS AL ESTE DEL COLEGIO SANTA EDUVIGES.</t>
  </si>
  <si>
    <t>120MTS SUR Y 40MTS ESTE DEL TALLER GAMBOA N°1, CALLE A LA BOMBA</t>
  </si>
  <si>
    <t>50 SUR Y 200 ESTE DEL ANTIGUO EBAIS</t>
  </si>
  <si>
    <t>DE LA ESCUELA SANTA EDUVIGES 1 KILOMETRO AL NORTE.</t>
  </si>
  <si>
    <t>LAS VEGAS, FRENTE A LA URBANIZACION BORUCA</t>
  </si>
  <si>
    <t>300 NORTE DE LA PLAZA DE DEPORTES</t>
  </si>
  <si>
    <t>50 MTS OESTE DE LA CANCHA EN SANTA MARIA DE BUENOS AIRES</t>
  </si>
  <si>
    <t>600 METROS SUR DE LA ESCUELA PUBLICA DE BARRIO LOS ANGELES (CALLE A BAR LOS HAPPYS)</t>
  </si>
  <si>
    <t>FRENTE AL COSTADO SURESTE DE LA IGLESIA CATOLICA</t>
  </si>
  <si>
    <t>1300 METROS AL SURESTE DE LA ESCUELA CACAO, SOBRE CALLE VIEJA A VOLCAN.</t>
  </si>
  <si>
    <t>VOLCAN, 600 MTS SUR DE LA ENTRADA DE TARISE</t>
  </si>
  <si>
    <t>EL PEJE, 275 METROS SUROESTE DE LA PULPERIA LA Y GRIEGA</t>
  </si>
  <si>
    <t>SANTA MARTA, 300 METROS AL OESTE DEL SUPER VILLA NUEVA.</t>
  </si>
  <si>
    <t>EL PEJE DE VOLCAN, 200MTS OESTE DEL ABASTECEDOR JIMENEZ</t>
  </si>
  <si>
    <t>EL PEJE, 458.05 METROS AL OESTE DE LA PULPERÍA LA CENTRAL.</t>
  </si>
  <si>
    <t>CONVENTO, FRENTE A LA IGLESIA CATOLICA</t>
  </si>
  <si>
    <t>SANTA CECILIA, 500 METROS NORTE DE LA IGLESIA CATOLICA</t>
  </si>
  <si>
    <t>PUNTARENAS, BUENOS AIRES, 500 METROS NORTE DEL EBAIS DE TERRABA</t>
  </si>
  <si>
    <t>150 METROS NORTE DE LA ESCUELA TERRABA</t>
  </si>
  <si>
    <t>25 METROS AL SUR DE LA PLAZA DE FUTBOL, FRENTE AL ANTIGUO SALON COMUNAL</t>
  </si>
  <si>
    <t>500 MTS NORTE DE LA ESCUELA SANTA CECILIA DE POTRERO GRANDE</t>
  </si>
  <si>
    <t>50 METROS ESTE DE LAS OFICINAS DEL MINAET</t>
  </si>
  <si>
    <t>100 MTS ESTE DE LA ESCUELA DE SANTA CECILIA, BUENOS AIRES.</t>
  </si>
  <si>
    <t>PUNTARENAS, BUENOS AIRES, POTRERO GRANDE, LA LUCHA, 1 KM OESTE DE LA ESCUELA LA MARAVILLA.</t>
  </si>
  <si>
    <t>200 METROS ESTE DEL MAG</t>
  </si>
  <si>
    <t>1 KM DE LA PLAZA DE DEPORTES, CALLE PLATANILLAL</t>
  </si>
  <si>
    <t>LAS VUELTAS, 300 METROS NORTE DE LA ESCUELA LAS VUELTAS</t>
  </si>
  <si>
    <t>50 NORTE DE LA ESCUELA BAJO DE SABALO</t>
  </si>
  <si>
    <t>125 METROS DE LA ENTRADA A POTRERO GRANDE, A CLAVERA</t>
  </si>
  <si>
    <t>450 METROS AL OESTE DE LA ESCUELA DE ALTAMIRA DE BIOLLEY</t>
  </si>
  <si>
    <t>400 METROS SURESTE DE LA ENTRADA DE LOS BUSES DE POTRERO GRANDE CALLE A PLATANILLAL</t>
  </si>
  <si>
    <t>CURRE, BUENOS AIRES, PUNTARENAS, DEL COLEGIO DUTU 300M ESTE Y 1.2KM NORTE</t>
  </si>
  <si>
    <t>PUNTARENAS, BUENOS AIRES, BORUCA, 2KM NORESTE DEL PUENTE ESCUADRA, SOBRE RUTA INTERNACIONAL</t>
  </si>
  <si>
    <t>CURRE, BUENOS AIRES, PUNTARENAS, DEL SALON COMUNAL DE CURRE 50M OESTE</t>
  </si>
  <si>
    <t>CURRE, BUENOS AIRES, PUNTARENAS, DEL COLEGIO DUTU 300M ESTE Y 1.3KM NORTE</t>
  </si>
  <si>
    <t>CURRE, BUENOS AIRES, PUNTARENAS, DEL COLEGIO DUTU 300M ESTE Y 1.6KM AL NORTE</t>
  </si>
  <si>
    <t>CURRE, BUENOS AIRES,PUNTARENAS, DEL COLEGIO DUTU 300M ESTE Y 900M NORTE</t>
  </si>
  <si>
    <t>CURRE, BUENOS AIRES, PUNTARENAS, DEL COLEGIO DUTU 300M ESTE Y 850M NORTE</t>
  </si>
  <si>
    <t>CURRE, BUENOS AIRES, PUNTARENAS, DEL COLEGIO DUTU, 300M ESTE Y 2KM NORTE</t>
  </si>
  <si>
    <t>CURRE, BUENOS AIRES, PUNTARENAS, DEL COLEGIO DUTU 300M ESTE Y 1.5KM AL NORTE</t>
  </si>
  <si>
    <t>CURRE, BUENOS AIRES, PUNTARENAS, DEL COLEGIO DUTU 300M ESTE Y 1.5KM NORTE</t>
  </si>
  <si>
    <t>CURRE, BUENOS AIRES, PUNTARENAS, DEL COLEGIO DUTU 300M ESTE Y 600M NORTE</t>
  </si>
  <si>
    <t>CURRE, BUENOS AIRES, PUNTARENAS, DEL COLEGIO DUTU 300M ESTE Y 800M NORTE</t>
  </si>
  <si>
    <t>CURRE, BUENOS AIRES, PUNTARENAS, DE LA PULPERIA EL HIGUERON 30M SUR</t>
  </si>
  <si>
    <t>CURRE, BUENOS AIRES, PUNTARENAS, DEL COLEGIO, DUTU 300M ESTE Y 1.1KM NORTE</t>
  </si>
  <si>
    <t>CURRE, BUENOS AIRES, PUNTARENAS, DEL COLEGIO DUTU 300M ESTE Y 1KM AL NORTE</t>
  </si>
  <si>
    <t>500M DESPUES DE LA IGLESIA CRISTIAN DE QUEBRADA ARROYO</t>
  </si>
  <si>
    <t>1 KILOMETRO AL SUR DE LA ESCUELA DE COLINAS</t>
  </si>
  <si>
    <t>BUENOS AIRES, COLINAS, MAIZ 800M SUROESTE DE LA ESCUELA DE COLINAS, CALLE GUACARAL</t>
  </si>
  <si>
    <t>EL PILON DE CHANGUENA</t>
  </si>
  <si>
    <t>PUNTARENAS, BUENOS AIRES, CHANGUENA, 1700 MTS AL SURESTE Y 500 MTS ESTE DEL LICEO RURAL.</t>
  </si>
  <si>
    <t>PARAISO, 100 SUR DE LA TORRE DEL ICE</t>
  </si>
  <si>
    <t>250MTS NOROESTE DE LA ESCUELA EL CARMEN, BIOLLEY, BUENOS AIRES.</t>
  </si>
  <si>
    <t>EL CAMPO, 1KM AL ESTE DE LA ESCUELA DEL CAMPO DE BIOLLEY</t>
  </si>
  <si>
    <t>COLORADO 100 METROS ESTE DE LA ANTENA</t>
  </si>
  <si>
    <t>200MTS NORTE DE LA ESCUELA DE ALTAMIRA DE BIOLLEY, BUENOS AIRES, PUNTARENAS</t>
  </si>
  <si>
    <t>EL CARMEN DE BIOLLEY, 1KM AL NORTE DE LA ESCUELA EL CARMEN DE BIOLLEY</t>
  </si>
  <si>
    <t>LA PUNA, 500 METROS AL NORTE DE LA ESCUELA.</t>
  </si>
  <si>
    <t>325 METROS NORTE Y 75 METROS ESTE DE LA PLAZA DE DEPORTES DE ALTO SABALO</t>
  </si>
  <si>
    <t>COSTADO NOROESTE DE LA IGLESIA CATOLICA DE LA PUNA DE BIOLLEY</t>
  </si>
  <si>
    <t>1.100 METROS NORTE Y 50 METROS SURESTE DE LA ESCUELA JUAN RAFAEL MORA PORRAS, EL CARMEN</t>
  </si>
  <si>
    <t>175 METROS OESTE DEL CEMENTERIO DE SANTA MARTA DE BUENOS AIRES.</t>
  </si>
  <si>
    <t>SANTA ROSA 200 MTS OESTE DEL SALON COMUNAL</t>
  </si>
  <si>
    <t>SANTA MARIA 2 KILOMETROS DEL CRUCE DE SANTA ROSA Y SANTA MARIA</t>
  </si>
  <si>
    <t>PUNTARENAS, BUENOS AIRES, BRUNKA, EL SOCORRO, 200 MTS SUROESTE DE LA PLAZA DE DEPORTES.</t>
  </si>
  <si>
    <t>SAN RAFAEL DE BRUNKA, COSTADO NORTE DE LA PLAZA DE DEPORTES</t>
  </si>
  <si>
    <t>25 METROS SURESTE DE LA ENTRADA AL GIMNASIO DEL COLEGIO TECNICO DE SANTA MARTA.</t>
  </si>
  <si>
    <t>200 M OESTE, 30 M SUR DE LA ENTRADA A CALLE SECADO</t>
  </si>
  <si>
    <t>TAJO ALTO MIRAMAR, DE LA PLAZA DEL TAJO ALTO 150M, ENTRADA A MANO DERECHA</t>
  </si>
  <si>
    <t>BARRIO GUAPINOL DE LA ENTRADA 100 MTS. AK OESTE A ALDO DERECHO, A LA PAR DE LUIS CHAPULIN</t>
  </si>
  <si>
    <t>600 METROS SUR DE LA ESCUELA MIXTA DE PALMITAL</t>
  </si>
  <si>
    <t>DE LA TABERNA LUNA 700 MTS. AL NORTE, CARRETERA A PALMITAL Y 235 MTS. AL OESTE HACIA VELASQUEZ LA UN</t>
  </si>
  <si>
    <t>300 MTS NORTE DEL HOTEL VISTA EL GOLFO</t>
  </si>
  <si>
    <t>CALLE EL ARREO BARRIO EL PALMAR 1.5KM AL OESTE DE LA ESCUELA</t>
  </si>
  <si>
    <t>LA ISLA, MIRAMAR 90 M NORTE DE LA ESCUELA</t>
  </si>
  <si>
    <t>EL PALMAR 700 M OESTE DE LA ESCUELA EL PALMAR</t>
  </si>
  <si>
    <t>SAN BUENA VENTURA, 150 METROS OESTE DE LA CEVICHERIA EL JARDIN</t>
  </si>
  <si>
    <t>DE LA MUNICIPALIDAD DE OSA, 250 METROS OESTE Y 60 METROS NORTE, LOTE A MANO DERECHA</t>
  </si>
  <si>
    <t>LLAMARON, DEL BAR JARDIN CERVECERO 240 METROS AL SUR, LOTE A MANO DERECHA.</t>
  </si>
  <si>
    <t>TAGUAL, CONTIGUO A LA ESCUELA DE ESTERO REAL.</t>
  </si>
  <si>
    <t>OJOCHAL DE IGLESIA ASAMBLEAS DE DIOS 90 METROS NORTE Y 25 METROS OESTE SOBRE SERVIDUMBRE LOTE A M/D</t>
  </si>
  <si>
    <t>SAN BUENAVENTURA, DE LA PULPERÍA AGM, 40 METROS AL NORTE Y 100 METROS AL OESTE, CASA AL FONDO.</t>
  </si>
  <si>
    <t>DEL ANTIGUO COLEGIO LICEO PACIFICO SUR 80 MTS NORTE Y 50 MTS ESTE A MANO IZQUIERDA</t>
  </si>
  <si>
    <t>COMUNIDAD DE COOPEMANGLE DE LA ENTRADA PRINCIPAL 350 METROS SUR, LOTE A MANO DERECHA</t>
  </si>
  <si>
    <t>SAN BUENAVENTURA, FRENTE AL COSTADO OESTE DE LA ESCUELA DE SAN BUENAVENTURA</t>
  </si>
  <si>
    <t>BALZAR 460 METROS NORESTE DE LA ENTRADA A MANO DERECHA</t>
  </si>
  <si>
    <t>BARRIO PUENTE DE HAMACA 10 METROS ESTE Y 200 METROS SUR DE LA INTERSECCION DE CORTES</t>
  </si>
  <si>
    <t>125 METROS NORTE DE LA ESCUELA DE OJO DE AGUA</t>
  </si>
  <si>
    <t>OJO DE AGUA DEL EDIFICIO MUNICIPAL 225M NOROESTE Y 20 M NORESTE Y 20 M ESTE SOBRE LA COSTANERA SUR</t>
  </si>
  <si>
    <t>COMUNIDAD DE COOPEMANGLE 100 METROS SUR DE LA URBANIZACION LOS DELFINES, LOTE A MANO DERECHA</t>
  </si>
  <si>
    <t>CORONADO, COMUNIDAD DE COOPEMANGLE DE LA ENTRADA 400 METROS OESTE</t>
  </si>
  <si>
    <t>COMUNIDAD DE COOPEMANGLE, 100 METROS SUR DE URBANIZACION LOS DELFINES, LOTE A MANO DERECHA</t>
  </si>
  <si>
    <t>BARRIO EL PRECARIO, 350 METROS AL NORTE DE LA PULPERÍA MARY.</t>
  </si>
  <si>
    <t>SAN BUENAVENTURA DE OSA</t>
  </si>
  <si>
    <t>BARRIO LLAMARON DE LA PLANTA DEL AYA 600 METROS SUR O DEL TALLER ELEC. DIAZ 50 METROS SUR A M/IZQ</t>
  </si>
  <si>
    <t>COMUNIDAD DE COOPEMANGLE, DE LA ENTRADA 400 METROS SURESTE, MANO DERECHA</t>
  </si>
  <si>
    <t>TAGUAL, 20 METROS ESTE DE LA ESCUELA ESTERO REAL.</t>
  </si>
  <si>
    <t>COMUNIDAD DE COOPEMANGLE, DE LA ENTRADA PRINCIPAL 400 METROS SUR LOTE A MANO DERECHA</t>
  </si>
  <si>
    <t>OJO DE AGUA, URBANIZACIÓN JEANNETH PACHECO, LOTE 204.</t>
  </si>
  <si>
    <t>BAHIA SAN BUENA VENTURA, A UN COSTADO DE LA IGLESIA</t>
  </si>
  <si>
    <t>100 METROS AL OESTE DE LA IGLESIA ASAMBLEAS DE DIOS.</t>
  </si>
  <si>
    <t>ASENTAMIENTO CAÑA BLANCA DE LA ENTRADA 575 MTS NOROESTE</t>
  </si>
  <si>
    <t>PALMAR NORTE, BARRIO PRIMERO DE MARZO, SEGUNDA ENTRADA 7MO LOTE A MANO DERECHA</t>
  </si>
  <si>
    <t>PRIMERO DE MARZO ENTRADA CALLE CON ADOQUINES TERCERA CASA</t>
  </si>
  <si>
    <t>PUNTARENAS, OSA, PALMAR, PALMAR, COMUNIDAD DE PALMA SUR FINCA NÚMERO 8 LOTE NÚMERO 4 A MANO IZQUIER</t>
  </si>
  <si>
    <t>1.6 M OESTE Y 297,28 M NORESTE DELSERVICENTRO LA PALMA ,LOTE MANO DERECHO</t>
  </si>
  <si>
    <t>PUNTARENAS OSA PALMAR 190 METROS OESTE DEL BAR LA PAPAYA NORTE</t>
  </si>
  <si>
    <t>130 METROS AL OESTE Y 20 METROS AL SUR DEL SERVICENTRO LA PALMA.</t>
  </si>
  <si>
    <t>PALMAR NORTE, ASENTAMIENTO DEL INDER CAÑABLANCAL, CONTIGUO A LA ESCUELA</t>
  </si>
  <si>
    <t>ASENTAMIENTO CAÑA BLANCA 50 MTS NORTE Y 100 MTS OESTE DE LA ESCUELA SERVIDUMBRE A M/I LOTE AL FONDO</t>
  </si>
  <si>
    <t>TINOCO, DE LA IGLESIA CÁTOLICA, 400 METROS AL NORTE Y 300 METROS AL SURESTE</t>
  </si>
  <si>
    <t>SUPERMERCADO BM, 100M NORTE, 80M ESTE Y 150M SUR</t>
  </si>
  <si>
    <t>ASENTAMIENTO CAÑA BLANCA, 50 METROS NORTE Y 100 METROS OESTE DE LA ESCUELA, LOTE A MANO IZQUIERDA.</t>
  </si>
  <si>
    <t>ONCE DE ABRIL, 100 METROS AL ESTE Y 15 METROS AL SUR DE LA PULPERIA ELI.</t>
  </si>
  <si>
    <t>PALMAR NORTE BARRIO IMAS, 150 METROS OESTE DE LA IGLESIA NUEVA</t>
  </si>
  <si>
    <t>PALMAR NORTE, 280 METROS ESTE Y 50 METROS SURESTE DEL CEMENTERIO, AL FINAL DE SERVIDUMBRE</t>
  </si>
  <si>
    <t>DEL HANGAR 270 M ESTE A MANO IZQUIERDA</t>
  </si>
  <si>
    <t>PALMAR SUR DEL LAGAR # 1 245 MTS SURESTE A MNO IZQUIERDA</t>
  </si>
  <si>
    <t>VILLA COLON, 400 METROS OESTE Y 100 METROS SUR DE LA PLAZA</t>
  </si>
  <si>
    <t>PALMAR NORTE BARRIO ALEMANIA, DE LA ESCUELA 50 METROS AL SUR Y 50 METROS AL ESTE.</t>
  </si>
  <si>
    <t>ASENTAMIENTO CAÑA BLANCA, 370 N,120 E DE LA IGLESIA METODISTA</t>
  </si>
  <si>
    <t>500MTS NORESTE DE LA ENTRADA DE ASENTAMIENTO CAÑA BLANCA, PALMAR NORTE</t>
  </si>
  <si>
    <t>CORTES, BARRIO LA LAGUNA DETRAS DEL TALLER GAMBOA</t>
  </si>
  <si>
    <t>VILLA COLON, 800 METROS NORTE DE LA ENTRADA PRINCIPAL</t>
  </si>
  <si>
    <t>JALACA, DE LA ESCUELA DE JALACA, 500 M ESTE, 750 M SUR Y 750 M ESTE, LOTE CON FORMA TRIANGULAR.</t>
  </si>
  <si>
    <t>4KM NO Y 80MTS SO DE LA IGLESIA</t>
  </si>
  <si>
    <t>SAN JUAN, 350 METROS AL NOROESTE DE LA PLAZA DE DEPORTES</t>
  </si>
  <si>
    <t>FRENTE AL ANTIGUUO BAR LOS EUCALIPTOS</t>
  </si>
  <si>
    <t>COMUNIDAD DE PUEBLO NUEVO, 200 METROS OESTE DE LA IGLESIA METODISTA CASA DE DIOS, LOTE A M/I</t>
  </si>
  <si>
    <t>DEL EBAIS 435 METROS SURESTE A MANO IZQUIERDA Y 40 METROS AL ESTE</t>
  </si>
  <si>
    <t>BAHIA BALLENA, DEL ALMACEN DE MATERIALES IGUANA VERDE 300 MTS OESTE</t>
  </si>
  <si>
    <t>300 METROS OESTE DE LA ESCUELA PLAYA HERMOSA</t>
  </si>
  <si>
    <t>90 METROS ESTE DE CABINAS BAMBU, UVITA, BAHIA BALLENA</t>
  </si>
  <si>
    <t>DE LA SUBASTA SALAMA 1 KILOMETRO HACIA ADENTRO</t>
  </si>
  <si>
    <t>VENECIA, 150 METROS AL NOROESTE DE LA PLAZA DE DEPORTES DE FINCA GUANACASTE.</t>
  </si>
  <si>
    <t>LA GUARIA, 250 METROS AL ESTE DEL PUENTE DE LA GUARIA</t>
  </si>
  <si>
    <t>PUNTARENAS, OSA, PIEDRAS BLANCAS, DEL SERVICENTRO CHACARITA 1 KM CON 240 MTS SURESTE Y 155 MTS NOROE</t>
  </si>
  <si>
    <t>FINCA ALAJUELA, DE LA ESCUELA 700M OESTE Y 975M AL SUR</t>
  </si>
  <si>
    <t>FINCA GUANACASTE, 150 METROS SUR DE LA IGLESIA CRISTIANA</t>
  </si>
  <si>
    <t>VILLA BONITA 350MTS NORTE DE LA IGLESIA ASAMBLEA DE DIOS</t>
  </si>
  <si>
    <t>VILLA LAS PALMAS CASA #22</t>
  </si>
  <si>
    <t>PAQUITA, DE CABINAS LA TORTUGA 125M NORTE, TERCER ENTRADA</t>
  </si>
  <si>
    <t>200 MTS SUR DE LA BOMBA SERVIAGRO</t>
  </si>
  <si>
    <t>PAQUITA, 50M SURESTE DEL ABASTECEDOR TONY</t>
  </si>
  <si>
    <t>CERROS, CUADRANTE DE PALMA TICA, COSTADO SUR DE LA PLAZA DE DEPORTES</t>
  </si>
  <si>
    <t>BARRIO PAQUITA, DEL SUPER H2O PRIMERA ENTRADA A MANO DERECHA, POSTERIORMENTE LOTE A MANO IZQUIERDA</t>
  </si>
  <si>
    <t>DEL LUBRICENTRO LUBRYVERDE, 35M NORESTE, POR SERVIDUMBRE DE PASO</t>
  </si>
  <si>
    <t>SILENCIO, BARRIO LA PAZ, 150M ESTE DE LA ENTRADA PRINCIPAL</t>
  </si>
  <si>
    <t>HATILLO, 150 METROS SUR DE LA ESCUELA SANTA MARIA</t>
  </si>
  <si>
    <t>DOS BOCAS, 25 METROS NORTE DE LA ESCUELA</t>
  </si>
  <si>
    <t>ASENTAMIENTO SAVEGRE, LOTE #7, 100M DETRAS DE LA ESCUELA DE SAVEGRE</t>
  </si>
  <si>
    <t>MATAPALO, DEL CEMENTERIO 30 METROS OESTE</t>
  </si>
  <si>
    <t>BARRIO SANTO DOMINGO, DETRAS DE LA IGLESIA CATOLICA, SAVEGRE, QUEPOS, PUNTARENAS</t>
  </si>
  <si>
    <t>200 MTS ESTE DE LA ESCUELA SANTO DOMINGO</t>
  </si>
  <si>
    <t>SAVEGRE, SILENCIO, SANTO DOMINGO, FRENTE AL MINI SUPER SANTO DOMINGO</t>
  </si>
  <si>
    <t>SANTO DOMINGO, 200 MTS ESTE DE LA ESCUELA, SAVEGRE, QUEPOS, PUNTARENAS</t>
  </si>
  <si>
    <t>HATILLO 150 METROS SURESTE DE LA ESCUELA</t>
  </si>
  <si>
    <t>HATILLO, DETRAS DEL EBAIS</t>
  </si>
  <si>
    <t>BARRIO HATILLO DE SAVEGRE 300 MTS NORTE DE LA TORRE EXTERIOR DEL ICE</t>
  </si>
  <si>
    <t>HATILLO, 150 METROS ANTES DEL BAR CHOROTEGA</t>
  </si>
  <si>
    <t>20M OESTE DEL COLEGIO DE EL SILENCIO EN SAVEGRE</t>
  </si>
  <si>
    <t>MATAPALO, DEL CEMENTERIO 50 METROS OESTE Y 65 METROS SUR</t>
  </si>
  <si>
    <t>MATAPALO, 100 NOROESTE DE LA ENTRADA A FINCA ZAPATONA</t>
  </si>
  <si>
    <t>VILLA NUEVA, 300 ESTE Y 100 NORTE DE LA IGLESIA</t>
  </si>
  <si>
    <t>SABALO 700 MERTOS SURESTE DE LA ESCUELA</t>
  </si>
  <si>
    <t>NARANJITO, 500M NORTE DE LA ESCUELA PORTON DE NARANJO</t>
  </si>
  <si>
    <t>430M NORTE DE LA IGLESIA CATOLICA DE VILLANUEVA DE NARANJITO, LOTE A MANO DERECHA</t>
  </si>
  <si>
    <t>500M DE LA ESCUELA PORTON DE NARANJO</t>
  </si>
  <si>
    <t>DEL BAR LA TALANGUERA 250M AL SUR</t>
  </si>
  <si>
    <t>120M SUR DEL SALON Y BAR LA TALANGUERA</t>
  </si>
  <si>
    <t>RESIDENCIAL UREÑA LOTE #5 SEGUNDO LOTE A MANO IZQUIERDA</t>
  </si>
  <si>
    <t>LA PURRUJA KM 7, DETRAS DE LA ESCUELA FRENTE A LA CANCHA SINTETICA</t>
  </si>
  <si>
    <t>CIUDADELA BUENOS AIRES 30 MTS SUR DE LA CARRETERA PRINCIPAL</t>
  </si>
  <si>
    <t>KM 7, LA ESPERANZA CRUZANDO EL RÍO 1 CASA A MANO IZQUIERDA</t>
  </si>
  <si>
    <t>RESIDENCIAL MADRIGAL LOTE #20, 75 MTS OESTE DE LA IGLESIA METODISTA, CASA COLOR VERDE LIMÓN, LA MONA</t>
  </si>
  <si>
    <t>LA MONA BARRIO BUENOS AIRES,150 MTS BAR LA JUNGA</t>
  </si>
  <si>
    <t>75 M AL NORESTE Y 300 M AL SURESTE DE LA ESCUELA RESIDENCIAL UREÑA</t>
  </si>
  <si>
    <t>LA MONA, 100 METROS OESTE DE LA IGLESIA METODISTA</t>
  </si>
  <si>
    <t>500 MTS NORTE Y 800 MTS OESTE DE LA ESCUELA DE LA MONA, GOLFITO, GOLFITO, PUNTARENAS</t>
  </si>
  <si>
    <t>SABALA, BARRIO MONTE REY 50 M NORTE DE ABASTECEDOR LA BENDICION</t>
  </si>
  <si>
    <t>300 M NE DEL ABASTECEDOR DANIEL</t>
  </si>
  <si>
    <t>200 MTS SUR DE LA ESCUELA SANDALO</t>
  </si>
  <si>
    <t>LA PALMA 500M SUROESTE DE LA ENTRADA A GUANACASTE</t>
  </si>
  <si>
    <t>GALLARDO, 300 METROS NOROESTE DE LA PLAZA DE DEPORTES</t>
  </si>
  <si>
    <t>LA CAÑADA, LA AMAPOLA, ENTRADA ANTIGUO MATADERO 1,5KM AL FONDO LADO DERECHO</t>
  </si>
  <si>
    <t>LA PALMA, BARRIO BONITO, 200 METROS ESTE DE LA ESCUELA INDEPENDENCIA.</t>
  </si>
  <si>
    <t>500M DE LA ESCUELA LA CAÑAZA</t>
  </si>
  <si>
    <t>CAÑAZA, ENTRADA JUANITO MORA, 125 METROS NORTE</t>
  </si>
  <si>
    <t>200 MTS ESTE DE LA ESCUELA</t>
  </si>
  <si>
    <t>SABALA, BARRIO MONTE REY 60M NORTE DEL ABASTECEDOR LA BENDICION</t>
  </si>
  <si>
    <t>400 METROS AL NORTE DE LA ESCUELA</t>
  </si>
  <si>
    <t>LA PALMA, PUERTO JIMENEZ, DE LA ENTRADA PLAYA COLIBRÍ, 200 MTS NORTE Y 25 MTS ESTE</t>
  </si>
  <si>
    <t>LA PALMA. 550 METROS NORTE DE LA BOMBA</t>
  </si>
  <si>
    <t>EL ÑEQUE, 200 MTS ESTE DEL VIVERO NUEVA HOJA</t>
  </si>
  <si>
    <t>CONTIGUO A LA PLAZA DE DEPORTES.</t>
  </si>
  <si>
    <t>COSTADO OESTE DE LA IGLESIA CATOLICA PALO SECO</t>
  </si>
  <si>
    <t>LA PALMA, 300 METROS SUR DEL MAYOREO OSA</t>
  </si>
  <si>
    <t>200M OESTE DE LA ENTRADA AL HOTEL IVATAR, CAÑAZA</t>
  </si>
  <si>
    <t>LA PALMA, 100 METROS ESTE Y 200 METROS NORTE DEL SALON MULTIUSOS</t>
  </si>
  <si>
    <t>LA AMAPOLA 500MTS NORTE DE LA PULPERIA CERRO VERDE.</t>
  </si>
  <si>
    <t>CAÑAZA, FRENTE A LA ASADA</t>
  </si>
  <si>
    <t>300 MTS ESTE DE LA ESCUELA, A MANO DERECHA</t>
  </si>
  <si>
    <t>100M SUR 70 ESTE DE LA ESCUELA</t>
  </si>
  <si>
    <t>300 METROS AL SURESTE DEL ABASTECEDOR DANIEL</t>
  </si>
  <si>
    <t>GALLARDO, 100 METROS ESTE DEL BAR GUACHIPELIN</t>
  </si>
  <si>
    <t>CONTIGUO AL BAR KNEGUAS</t>
  </si>
  <si>
    <t>CAÑAZA, FRENTE A LA PLAZA DE FUTBOL</t>
  </si>
  <si>
    <t>LA CUNA 2KM HACIA LA PLAYA</t>
  </si>
  <si>
    <t>EN CAÑAZA 800 MTS SUR Y 200 MTS OESTE DEL TEMPLO CATOLICO</t>
  </si>
  <si>
    <t>CONTIGUO A LA ESCUELA EN CAÑAZA.</t>
  </si>
  <si>
    <t>BAMBEL 3, ENTRADA A LAS TRILLIZAS</t>
  </si>
  <si>
    <t>DE LA ANTUGUA CRUZ ROJA 150 METROS NORTE, CALLE A SAN RAMON</t>
  </si>
  <si>
    <t>PUNTARENAS, GOLFITO, GUAYCARA, KM 20 500 MTS OESTE DE LA PULPERIA LA GUARIA</t>
  </si>
  <si>
    <t>BARRIO SANTIAGO DE GUAYCARA, FRENTE A LA SUBESTACION DEL ICE</t>
  </si>
  <si>
    <t>DE LA ENTRADA PRINCIPAL LA CAMPECINA 800 AL SUR</t>
  </si>
  <si>
    <t>BARRIO SANTIAGO DE GUAYCARA, FRENTE A LA SUBESTACIÓN DEL ICE</t>
  </si>
  <si>
    <t>1 KILOMETRO DESPUES DE LA ESCUELA LOS ANGELES EN GOLFITO.</t>
  </si>
  <si>
    <t>LA ESPERANZA, 200 METROS NORTE Y 30 METROS OESTE DE LA ESCUELA</t>
  </si>
  <si>
    <t>BAMBEL, 193 METROS ESTE, 825 METROS SUR, 95 METROS OESTE Y 85 METROS NORTE DE LA ESCUELA ESPERANZA D</t>
  </si>
  <si>
    <t>BARRIO COOPERATIVA, 800 MTS SURESTE DEL EBAIS</t>
  </si>
  <si>
    <t>BAMBEL 2 POR EL CAMPO DE ATERRIZAJE</t>
  </si>
  <si>
    <t>VILLA BRICEÑO 475 MTS AL NORTE</t>
  </si>
  <si>
    <t>PUNTARENAS GOLFITO GUAYCARA SANTIAGO 700 METROS NORTE DE LA FINCA CABALLO BLANCO</t>
  </si>
  <si>
    <t>SAN RAMON DEL 1ER PUENTE DE 1 VIA 25MTS ESTE, 1ERA ENTRADA MANO DERECHA DE LA INRESECCION 4TA CASA</t>
  </si>
  <si>
    <t>RIO CLARO, BARRIO EL PROGRESO, URB EL ALMENDRO</t>
  </si>
  <si>
    <t>LA GAMBA KM 37, DEL PRIMER PUENTE A MANO IZQUIERDA 500 METROS SUR Y 85 METROS OESTE, LOTE M/DERECHA</t>
  </si>
  <si>
    <t>PUNTARENAS, GOLFITO, GUAYCARA, RIO CLARO, 200 MTS DEL EBAIS, COLONIA LA LUZ DEL MUNDO</t>
  </si>
  <si>
    <t>600 MTS SUR DEL EBAIS</t>
  </si>
  <si>
    <t>PUNTARENAS GOLFITO GUAYCARA VILLA FOSTER 800 METROS AL SUR DE LA ESCUELA KM 29</t>
  </si>
  <si>
    <t>PUNTARENAS GOLFITO GUAYCARA RIO CLARO EL PROGRESO 300 ESTE Y 90 SU DE LA IGLESIA CASA DE ORACION</t>
  </si>
  <si>
    <t>PUNTARENAS GOLFITO GUAYZARA 350 METROS SURESTE DE LA SUBESTACIÓN DEL ICE</t>
  </si>
  <si>
    <t>DETRAS DE LA IGLESIA D ELOS TESTIGOS DE JEHOVA</t>
  </si>
  <si>
    <t>150M ESTE DEL POLIDEPORTIVO RÍO CLARO.</t>
  </si>
  <si>
    <t>500 OESTE DE LA ENTRADA DE LA ESCUELA CARRETERA PRINCIPAL</t>
  </si>
  <si>
    <t>300 METROS OESTE DEL ANTIGUO BAR CERRITOS.</t>
  </si>
  <si>
    <t>VILLA FOSTER, 25 METROS AL SUR Y 150 METROS AL OESTE DE LA ESCUELA KILOMETRO 29.</t>
  </si>
  <si>
    <t>FRENTE A ANTIGUAS OFICINAS EDIPAC</t>
  </si>
  <si>
    <t>RIO CLARO, CONTIGUO AL PARQUE DE RIO CLARO</t>
  </si>
  <si>
    <t>SAN MIGUEL, 1 KM NORTE DE LA ESCUELA</t>
  </si>
  <si>
    <t>DE LA ESPERANZA DE RIO CLARO 800 METROS AL NORTE, MANO DERECHA</t>
  </si>
  <si>
    <t>100 METROS ESTE DE LA PLAZA DE DEPORTES.</t>
  </si>
  <si>
    <t>800 MTS NORTE DEL COLEGIO DE CONTE PAVON</t>
  </si>
  <si>
    <t>LAURAL CONTIGUO RANCHOS BAR</t>
  </si>
  <si>
    <t>FRENTE A LA IGLESIA CATOLICA DE LA VIRGEN</t>
  </si>
  <si>
    <t>1KM NOROESTE DE LA ESCUELA LA ESTRELLA DE CONTE</t>
  </si>
  <si>
    <t>600M NORTE DEL BAR SARPE</t>
  </si>
  <si>
    <t>3KM DEL CRUCE DE PAVON ZANCUDO</t>
  </si>
  <si>
    <t>LAUREL CONTIGUO A RANCHOS BAR</t>
  </si>
  <si>
    <t>300M ANTES DE LA ESCUELA LINDA MAR</t>
  </si>
  <si>
    <t>PUNTARENAS, GOLFITO, PAVON, CONTE,, LAS BRISAS 100 MTS NORTE, 500 MTS OESTE Y 25 MTS NORTE DE LA PLA</t>
  </si>
  <si>
    <t>LA ISLA, 50 MTS OESTE DE LA ESCUELA</t>
  </si>
  <si>
    <t>LA PINTADA 3560 METROS ESTE DE LA ESCUELA</t>
  </si>
  <si>
    <t>PUNTARENAS COTO BRUS SAN VITO CALLE EL VERTEDERO LOTE #8</t>
  </si>
  <si>
    <t>LAS BRISAS 600 MTS NOROESTE DEL BAR EL PALENQUE</t>
  </si>
  <si>
    <t>50 M NOROESTE DE LA IGLESIA CATOLICA DE BARRIO CORAZON DE JESUS</t>
  </si>
  <si>
    <t>150 MTS SUROESTE DE LA ENTRADA A SAN JOAQUIN</t>
  </si>
  <si>
    <t>1.5 KM DE LA IGLESIA CATOLICA DE RIO MARZO</t>
  </si>
  <si>
    <t>OROTINA, DEL CRUCE BUENOS AIRES 100M ESTE</t>
  </si>
  <si>
    <t>EL DANTO 260 MTS NORTE DE LA ENTRADA A LA LAGUNA</t>
  </si>
  <si>
    <t>75 SUR DEL ABASTECEDOR MARILYN</t>
  </si>
  <si>
    <t>LA ISLA FRENTE ANTIGUO BAR LEYENDAS</t>
  </si>
  <si>
    <t>PUNTARENAS COTO BRUS SAN VITO DE LA MARAVILLA 250 NOROESTE</t>
  </si>
  <si>
    <t>LA MARAVILLA 150 MTRS NORESTE DE LA IGLESIA EVANGELICA</t>
  </si>
  <si>
    <t>50 METROS ESTE DE LA IGLESIA EVANGELICA LA MARAVILLA</t>
  </si>
  <si>
    <t>PUNTARENAS COTO BRUS SAN VITO LA PINTADA 150 METROS SURESTE DEL SALON EL SIVLLANO</t>
  </si>
  <si>
    <t>PUNTARENAS COTO BRUS SAN VITO AGUAS CLARAS FRENTE AL RANCHO LA CUENCA DE ORO</t>
  </si>
  <si>
    <t>LOS REYES, 300 METROS AL ESTE DEL TAJO.</t>
  </si>
  <si>
    <t>AGUAS CLARAS, FRENTE A LA ENTRADA DE LA PINTADA</t>
  </si>
  <si>
    <t>150 METROS DE LA IGLESIA CATOLICA</t>
  </si>
  <si>
    <t>BARRIO LA NIÑA, 1KM OESTE DE LA ESCUELA</t>
  </si>
  <si>
    <t>CONCEPCION, 80 METROS ESTE DEL CRUCE</t>
  </si>
  <si>
    <t>PUNTARENAS, COTO BRUS, SAN VITO, BARRIO LOS PIONEROS, DETRÁS DE LA CASA NUMERO # 55.</t>
  </si>
  <si>
    <t>PUNTARENAS COTO BRUZ SAN VITO LOS REYES 700 METROS ESTE DEL ABASTECEDOR GERMAN ZUMBADO</t>
  </si>
  <si>
    <t>LA PINTADA 250 METROS NORTE DE SALON EL SEVILLANO</t>
  </si>
  <si>
    <t>PUNTARENAS, COTOBRUS, SAN VITO.</t>
  </si>
  <si>
    <t>PUNTARENAS, COTO BRUS, SAN VITO, LA PINTADA, 1 KM SURESTE DEL ANTIGUO BAR EL SEVILLANO</t>
  </si>
  <si>
    <t>SAN VITO, 150M NORTE DE LA CRUZ ROJA</t>
  </si>
  <si>
    <t>CONCEPCION, 100 METROS NORTE DEL CRUCE A TORRE ALTA</t>
  </si>
  <si>
    <t>EL DANTO, 1.5 KILOMETROS SUROESTE DE LA ESCUELA</t>
  </si>
  <si>
    <t>LA PINTADA, 60 METROS OESTE DE LA ESCUELA</t>
  </si>
  <si>
    <t>700 MTS OESTE DE LA ENTRADA A BARRIO CANADA</t>
  </si>
  <si>
    <t>PIEDRA PINTADA, 300 SUR DE LA ESCUELA</t>
  </si>
  <si>
    <t>BARRIO CANADA 200M SUR DE LA ESCUELA</t>
  </si>
  <si>
    <t>LOURDES, CALLE SANTA TERESA, ENTRADA A MANO DERECHA A 250 METROS</t>
  </si>
  <si>
    <t>750 MTS ESTE DE LA ESCUELA</t>
  </si>
  <si>
    <t>PUNTARENAS COTO BRUS SAN VITO EL TAJO LOS REYES 1.5 KM DEL CRUCE DEL DANTO</t>
  </si>
  <si>
    <t>LA PINTADA, 50 METROS ESTE DE LA PLAZA DE DEPORTES</t>
  </si>
  <si>
    <t>350MTS ESTE DEL TALLER CAMPOS, EL CAMPO DE SAN VITO. CALLE GUILLEN.</t>
  </si>
  <si>
    <t>LA UNION 800 MTS AL OESTE DE LA ESCUELA</t>
  </si>
  <si>
    <t>PUNTARENAS, COTO BRUS, SABALITO, MIRAFLORES 1 KM OESTE DE LA ESCUELA.</t>
  </si>
  <si>
    <t>SAN MARCOS, 300M ESTE DE LA PLAZA DE DEPORTES</t>
  </si>
  <si>
    <t>SAN MARCOS, 100MTS ESTE E LA ESCUELA.</t>
  </si>
  <si>
    <t>PUEBLO NUEVO 300 METROS ESTE DE LA IGLESIA DE SAN RAMON</t>
  </si>
  <si>
    <t>50 MTS ESTE DEL ANTIGUO COLEGIO</t>
  </si>
  <si>
    <t>PUNTARENAS COTO BRUS SABALITO SAN ANTONIO 280 METROS NOROESTE DE LA PULPERIA MATAZANO</t>
  </si>
  <si>
    <t>SAN RAFAEL 350 MTS ESTE DE LA FERRETERIA COOPESABALITO</t>
  </si>
  <si>
    <t>PIEDRA CANDELA DEL RECIBIDOIR DE COPESABALITO 300 MTS CALLE SAN FRANCISCO</t>
  </si>
  <si>
    <t>LAS MELLIZAS 600 MTS NOROESTE DE LA IGLESIA CATOLICA</t>
  </si>
  <si>
    <t>SAN ANTONIO 2 KILOMETROS SURESTE DE LA ESCUELA</t>
  </si>
  <si>
    <t>SAN RAFAEL 600 MTS SUR DEL CTP DE SABALITO</t>
  </si>
  <si>
    <t>SAN MIGUEL 100 MTS ESTE DEL SALON DE LOS TESTIGOS DE JEHOVA</t>
  </si>
  <si>
    <t>SAN MIGUEL, DEL SALON DEL REINO DE LOS TESTIGOS DE JEHOVA, 350 METROS AL SUR Y 200 METROS AL OESTE</t>
  </si>
  <si>
    <t>LA LUCHA, FRENTE A BENEFICIO DEL CAFE LILA</t>
  </si>
  <si>
    <t>EL GALLO, 950 METROS ESTE DE LA PULPERIA EL GALLO, LOTE A MANO IZQUIERDA</t>
  </si>
  <si>
    <t>70 METROS AL ESTE DEL CEMENTERIO</t>
  </si>
  <si>
    <t>BRASILIA, 2 KILOMETROS SURESTE DEL COLEGIO TECNICO DE SABALITO</t>
  </si>
  <si>
    <t>LA UNION, PORTOLLANO, 300 METROS OESTE DEL BAR</t>
  </si>
  <si>
    <t>CINCO ESQUINAS 300 METROS SUR DE LA CASA DE ANDE</t>
  </si>
  <si>
    <t>SAN ANTONIO, DE LA ESCUELA DE SAN ANTONIO, 700 METROS SUR Y 1 KILOMETRO ESTE, LOTE A MANO IZQUIERDA</t>
  </si>
  <si>
    <t>EL INVU, 50M ESTE DEL ANTIGUO COLEGIO</t>
  </si>
  <si>
    <t>LA UNIÓN, 200 METROS AL ESTE DE LA ENTRADA A AGUA LUNA.</t>
  </si>
  <si>
    <t>SAN FRANCISCO, 350 METROS SUR OESTE DE LA ESCUELA</t>
  </si>
  <si>
    <t>FRENTE AL ESTADIO DE SABALITO</t>
  </si>
  <si>
    <t>50 MTS SUR DE LA ESCUELA DE SANTA TERESA</t>
  </si>
  <si>
    <t>MELLIZAS 150 METROS ESTE DE LA IGLESIA CATOLICA</t>
  </si>
  <si>
    <t>BRASILIA, 800 METROS SURESTE DEL COLEGIO TECNICO DE SABALITO</t>
  </si>
  <si>
    <t>EL PROGRESO, 800 METROS AL SUR DE LA ESCUELA.</t>
  </si>
  <si>
    <t>PUNTARENAS COTO BRUS SABALITO DEL INVU 50 SUR Y 700 OESTE DE LA IGLESIA CATOLICA</t>
  </si>
  <si>
    <t>PUNTARENAS, COTO BRUS, SABALITO, MIRAFLORES 1 KM ESTE DE LA ESCUELA.</t>
  </si>
  <si>
    <t>PUNTARENAS, COTO BRUS, SABALITO, SAN BOSCO 650 MTS SURESTE DE LA ESCUELA DE SAN BOSCO.</t>
  </si>
  <si>
    <t>CONTIGUO A LA ESCUELA</t>
  </si>
  <si>
    <t>PUNTARENAS COTO BRUS SABALITO DE LA IGLESIA CATOLICA 800 METROS OESTE</t>
  </si>
  <si>
    <t>SAN RAFAEL, COSTADO NORTE DE LA BODEGA DE SUMINISTROS COOPESABALITO</t>
  </si>
  <si>
    <t>DEL INVU, 50M ESTE DEL ANTIGUO COLEGIO</t>
  </si>
  <si>
    <t>PUNTARENAS COTO BRUS AGUA BUENA 125 METROS OESTE DE LA ENTRADA CALLE LOS CHAVEZ</t>
  </si>
  <si>
    <t>PUNTARENAS, COTO BRUS, AGAU BUENA, META PONTO, 500 MTS SUR DE LA ENTRADA PRINCIPAL.</t>
  </si>
  <si>
    <t>CAMPO DOS Y MEDIO DETRAS DE LA IGLESIA CATOLICA</t>
  </si>
  <si>
    <t>COPAL FRENTE A LA ANTIGUA ESCUELA DE COPAL</t>
  </si>
  <si>
    <t>PUNTARENAS, GUTIERREZ BRAUM, EL ROBLE 1.5 KM NOROESTE DE LA ESCUELA.</t>
  </si>
  <si>
    <t>100 MTS Y 400 MTS NORTE DE LOS TANQUES DEL AYA CAÑAS GORDAS, AGUA BUENA, PUNTARENAS</t>
  </si>
  <si>
    <t>COOPABUENA FRENTE AL ANTIGUO COOPEPUEBLOS</t>
  </si>
  <si>
    <t>SAN MARTIN, CONTIGUO A LA PULPERIA SAN MARTIN</t>
  </si>
  <si>
    <t>BARRIO SAMORALI 200 SUR DEL CENCINAI DE COPA BUENA</t>
  </si>
  <si>
    <t>PUNTARENAS, COTO BRUS, AGUA BUENA, SANTA CECILIA, 600 MTS SUR DE LA ESCUELA SANTA CECILIA.</t>
  </si>
  <si>
    <t>VALLE AZUL, 750 METROS OESTE DE LA ESCUELA</t>
  </si>
  <si>
    <t>SAN FRANCISCO, 400 METROS NORTE DE LA MUEBLERIA PANIAGUA</t>
  </si>
  <si>
    <t>DE LA IGLESIA EL VALVARIO 200 MTS SUROESTE MANO DERECHA CAMINO A PUEBLO NUEVO</t>
  </si>
  <si>
    <t>CAÑAS GORDAS, 300 METROS SUR DE LA DELEGACION</t>
  </si>
  <si>
    <t>PUEBLO NUEVO DE AGUA BUENA, 500MTS NO DE LA IGLESIA EL CALVARIO.</t>
  </si>
  <si>
    <t>VALLE AZUL, 800 METROS SURESTE DEL CRUCE CAÑAS GORDAS</t>
  </si>
  <si>
    <t>CAÑAS GORDAS 250 METROS NORESTE DE ALMACEN J,</t>
  </si>
  <si>
    <t>PUNTARENAS COTO BRUS AGUA BUENA SAN MIGUEL DE AGUA BUENA 250 METROS AL SUR</t>
  </si>
  <si>
    <t>500 SURESTE DEL TALLER PANIAGUA, AGUA BUENA COTO, BRUS</t>
  </si>
  <si>
    <t>CAÑAS GORDAS, DEL BAR TAURUS 50 METROS OESTE, 50 METROS NORTE, 100 METROS OESTE Y 50 METROS NORTE.</t>
  </si>
  <si>
    <t>500MTS ESTE DE LA IGLESIA CATOLICA DE SAN MARTIN, AGUA BUENA.</t>
  </si>
  <si>
    <t>PUNTARENAS, COTO BRUS, AGUA BUENA, CONCEPCION, CONTIGUO AL SALON COMUNAL.</t>
  </si>
  <si>
    <t>SABANILLAS, 200 NOROESTE DE LA ESCUELA</t>
  </si>
  <si>
    <t>250 MTS SUR DE LA PULPERIA EFRAIN RIVERA</t>
  </si>
  <si>
    <t>SANTA MARTA, 500 METROS OESTE DE LA ESCUELA</t>
  </si>
  <si>
    <t>PUNTARENAS COTO BRUS LIMONCITO LAS VEGAS 100 METROS SUROESTE DE LA ESCUELA CHIVA</t>
  </si>
  <si>
    <t>SAN JUAN DE LIMONCITO 600 METROS AL OESTE DEL GIMNASIO.</t>
  </si>
  <si>
    <t>SAN GERARDO DE LIMONCITO 50 M SUR DEL COMISARIATO SAN GERARDO</t>
  </si>
  <si>
    <t>PUNTARENAS COTO BRUS LIMONCITO 500 ESTE DE LA ESCUELA DE LIMONCITO</t>
  </si>
  <si>
    <t>PUNTARENAS COTO BRUS LIMONCITO LA CHIVA 200 METROS NORTE DE LA ESCUELA LA CHIVA EN LAS VEGAS LIMONC</t>
  </si>
  <si>
    <t>100 METROS NORTE DEL LICEO DE SABANILLAS, CASA COLOR ROSADA, CONTIGUO AL INTERNETCAFE, COTO BRUS , P</t>
  </si>
  <si>
    <t>SAN GERARDO, 1200 SURESTE DE LA PULPERI TREJOS</t>
  </si>
  <si>
    <t>SABANILLAS, ESTRADA SAN GERARDO LOTE NUMERO2</t>
  </si>
  <si>
    <t>ENTRADA IGLESIA LA LUZ DEL MUNDO 300M OESTE DE LA ESCUELA</t>
  </si>
  <si>
    <t>LA UNION, 800 METROS OESTE DE LA IGLESIA CATOLICA</t>
  </si>
  <si>
    <t>SAN GERARDO, 800M SUR DE LA ANIGUA ARROCERA</t>
  </si>
  <si>
    <t>PUNTARENAS COTO BRUS PITTIER FILA TIGRE 2 KM AL OESTE DE LA ESCUELA FILA TIGRE</t>
  </si>
  <si>
    <t>FILA TIGRE, 150 METROS NORTE DE LA ESCUELA</t>
  </si>
  <si>
    <t>PALMIRA, 1KM SUR DE LA ESCUELA</t>
  </si>
  <si>
    <t>PUNTARENAS, COTO BRUS, PITTIER, FILA NARANJO, CONTIGUO A LA PLAZA DE FUTBOL</t>
  </si>
  <si>
    <t>LAS MARIAS 1KM Y MEDIO OESTE DE LA ESCUELA</t>
  </si>
  <si>
    <t>ALPHA 200M ESTE DE LA ESCUELA</t>
  </si>
  <si>
    <t>FILA SAN RAFAEL, 300M SUROESTE DE LA ESCUELA</t>
  </si>
  <si>
    <t>FILA GUINEA ARRIBA 1 KM AL SUR DEL TANQUE DE AGUA DE GUITERREZ BRAUN</t>
  </si>
  <si>
    <t>LA FLOR DEL 100M SUR DE LA PLAZA</t>
  </si>
  <si>
    <t>COTO BRUS, GUITERREZ BRAUN, ALPHA, 500M OESTE DE LA ESCUELA PUBLICA</t>
  </si>
  <si>
    <t>ROBLE ARRIBA 500M ESTE DE LA ESCUELA</t>
  </si>
  <si>
    <t>25 METROS DE LA ESCUELA</t>
  </si>
  <si>
    <t>ALPHA, 1 KILOMETRO AL SUR DE LA ESCUELA</t>
  </si>
  <si>
    <t>LAS BRISAS, 50 METROS NORTE DEL PALENQUE</t>
  </si>
  <si>
    <t>100 MTS ESTE DE LA ESCUELA FILA PINAR</t>
  </si>
  <si>
    <t>LA GUINEA ARRIBA, 500 OESTE DEL EBAIS DE LA GUINEA</t>
  </si>
  <si>
    <t>PUNTARENAS, COTO BRUS, GUTIERREZ BRAUN, FILA GUINEA ARRIBA, 100 METROS DEL EBAIS</t>
  </si>
  <si>
    <t>LAS BRISAS, 2KM AL OESTE DE LA ESCUELA</t>
  </si>
  <si>
    <t>DEL TALLER LOS ANGELES, 700 MTS AL SUR Y 150 MTS AL OESTE</t>
  </si>
  <si>
    <t>LA PALMA DE PARRITA, 200 NORTE DE LA ENTRADA A LAS OFICINAS DE LA BANANERA</t>
  </si>
  <si>
    <t>PARRITA DE LA ENTRADA A PLAYON 1.8 KM</t>
  </si>
  <si>
    <t>PARRITA ASENTAMIENTO PIRRIS</t>
  </si>
  <si>
    <t>40 MTS NORTE DEL CEMENTERIO DEL PUEBLO NUEVO</t>
  </si>
  <si>
    <t>EL TIGRE, 500 NORTE DEL PROYECTO REFORMADORES</t>
  </si>
  <si>
    <t>DE LA OFICINA DE LA ASADA, 300 MTS NOROESTE FRENTE CALLE PUBLICA</t>
  </si>
  <si>
    <t>200 MTS SUR DE LA ENTRADA DEL RESTAURANTE HUETAR, PARRITA, PUNTARENAS.</t>
  </si>
  <si>
    <t>15 OESTE Y 150 SUR DEL PUENTE</t>
  </si>
  <si>
    <t>300M NORTE DEL SUPER 2000</t>
  </si>
  <si>
    <t>FRENTE A LA ESCUELA DE SARDINAL.</t>
  </si>
  <si>
    <t>VALLE VASCONIA, DE LA ESCUELA 100 METROS ESTE</t>
  </si>
  <si>
    <t>ASENTAMIENTO DAMITAS, DE LA ASADA 150 METROS NORTE</t>
  </si>
  <si>
    <t>DEL TALLER 900 M S 325 M O</t>
  </si>
  <si>
    <t>DEL TALLER 900 SUR 250 M O</t>
  </si>
  <si>
    <t>LAS VEGAS DE PARRITA, 50 E DE LA ESCUELA PALO SECO</t>
  </si>
  <si>
    <t>LAS VEGAS, 400 METROS AL OESTE DEL PUENTE PORVENIR.</t>
  </si>
  <si>
    <t>DEL TALLER LOS ÁNGELES, 900M AL SUR Y 250M AL OESTE</t>
  </si>
  <si>
    <t>DEL TALLER LOS ÁNGELES, 980M AL SUR Y 325M AL OESTE</t>
  </si>
  <si>
    <t>CERROS 355 METROS NORESTE DE LODGE FUENTES VITALES</t>
  </si>
  <si>
    <t>LA PALMA, 50M ESTE DE LAS CABINAS LOS SANTILLOS</t>
  </si>
  <si>
    <t>SURUBRE, DE LA ESCUELA 25 METROS NORTE</t>
  </si>
  <si>
    <t>8KM CAMINO A PLAYA BANDERA FRENTE A CABINAS BRISA BONITA</t>
  </si>
  <si>
    <t>LOS ÁNGELES, 150M NORTE OFICINAS DE COOPECALIFORNIA</t>
  </si>
  <si>
    <t>ASENTAMIENTO DAMITAS, 75 NORTE 75 OESTE DEL EBAIS CALLE MURILLO</t>
  </si>
  <si>
    <t>RIO SECO, DEL PUENTE DE RIO SECO 50 METROS SUR, 600 METROS ESTE Y 25 METROS SUR</t>
  </si>
  <si>
    <t>RIO SECO, 500 METROS NORTE DE LA ESCUELA A UN COSTADO DE SUPER GARRO</t>
  </si>
  <si>
    <t>2KM Y MEDIO DESPUES DE LA ESCUELA LA FUENTE</t>
  </si>
  <si>
    <t>BARRIO EL CARMEN, ENTRADA PRINCIPAL DEL PARQUE PRINCIPAL 500 METROS AL NORESTE, LOTE ESQUINERO</t>
  </si>
  <si>
    <t>ABROJO NORTE, 500M AL NORTE DE LA PLAZA DE DEPORTES</t>
  </si>
  <si>
    <t>ABROJO NORTE, 500 METROS ESTE DE LA PULPERIA LA AMISTAD</t>
  </si>
  <si>
    <t>LA FORTUNA DETRAS DE LA PULPERIA LA FORTUNA</t>
  </si>
  <si>
    <t>PUNTARENAS CORREDORES CORREDORES LA FLORIDA 1 KILOMETRO AL SUR DE LA ESCUELA</t>
  </si>
  <si>
    <t>BARRIO DEL CARMEN DE ABROJO LOTE 118-A</t>
  </si>
  <si>
    <t>BARRIO SAN RAFAEL, DEL SALON COMUNAL 25M NORTE Y 247M ESTE</t>
  </si>
  <si>
    <t>POLACO DE TALLER FIBRAS ROMIL 75 MTS NORTE CASA COLOR PAPAYA</t>
  </si>
  <si>
    <t>FRENTE A LA ESCUELA MIRAMAR DE ABROJO</t>
  </si>
  <si>
    <t>DE LA ENTRADA AL VERTEDERO MUNICIPAL 200 MTS ESTE Y 20 MTS SUR</t>
  </si>
  <si>
    <t>PUNTARENAS CORREDORES CORREDOR SAN RAFAEL 250 METROS ESTE DE LA ESCUELA</t>
  </si>
  <si>
    <t>CIUDAD NEILY, RIO NUEVO, PRIMER ENTRADA CASA #10 BLOQUE B</t>
  </si>
  <si>
    <t>LOTE #11. 415MTS SURESTE Y 40MTS SUROESTE DEL PUENTE RIO CARACOL. LOTIFICACION SANTA ELENA.</t>
  </si>
  <si>
    <t>PUNTARENAS, CORREDORES,CORREDOR, BARRIO EL CARMEN DE ABROJO,LOTE #248-1</t>
  </si>
  <si>
    <t>CARACOL, COSTADO OESTE DE LA BLOQUERA</t>
  </si>
  <si>
    <t>75 MTS NORTE DE LA CLINICA DENTAL ALINA CAMACHO</t>
  </si>
  <si>
    <t>EL BARRIDO, 300 METROS ESTE DE LA PULPERIA EL CRUCE</t>
  </si>
  <si>
    <t>300 MTS NOROESTE DE LA IGLESIA CATOLICA</t>
  </si>
  <si>
    <t>PUNTARENAS,CORREDORES,CORREDOR, BARRIO SAN JUAN, CIUDAD NELLY</t>
  </si>
  <si>
    <t>PUNTARENAS, CORREDORES, CORREDOR</t>
  </si>
  <si>
    <t>DEL TALLER POLACO 150 METROS AL OESTE.</t>
  </si>
  <si>
    <t>250M OESTE 50M SUR DEL PARQUE DE LA CUESTA, CAMINO A PUEBLO NUEVO</t>
  </si>
  <si>
    <t>CONGREJO VERDE 50M E DE LA ESCUELA</t>
  </si>
  <si>
    <t>PUNTARENAS, CORREDORES, LA CUESTA, NARANJI, 1KM NORTE DE LA GUARDIA RURAL</t>
  </si>
  <si>
    <t>PUNTARENAS, CORREDORES, LA CUESTA, CAÑAZA, 200 MTS CALLE A LA PALMA DE LA ANTIGUA ARROCERA</t>
  </si>
  <si>
    <t>200 MTS SUR DE PALMATEC</t>
  </si>
  <si>
    <t>100 METROS AL OESTE DE LA PLAZA</t>
  </si>
  <si>
    <t>300 M ESTE DE LA POLICIA DE LA CUESTA</t>
  </si>
  <si>
    <t>50 METROS ANTES DE LA PULPERIA DONOVAN</t>
  </si>
  <si>
    <t>50MTS SUR DE LA ANTIGUA BOMBA TICA A UN COSTADO DE LA PLAZA</t>
  </si>
  <si>
    <t>PUNTARENAS, CORREDORES, CANOAS, LA MARIPOSA DEL SALON COMUNAL, 1KM AL SUR</t>
  </si>
  <si>
    <t>DE LA SALA DE BELLEZA MARITA, 100 MTS NORTE, PRIMERA CALLE AL FINAL</t>
  </si>
  <si>
    <t>DARIZARA 125 NOROESTE DE LA ESCUELA EL TRIUNFO</t>
  </si>
  <si>
    <t>BARRIO SAN JOSE, 100M ESTE DE LA PULPERIA LOS ÁNGELES</t>
  </si>
  <si>
    <t>250MTS SUR Y 100MTS ESTE DE LA ANTIGUA BOMBATICA,PASO CANOAS</t>
  </si>
  <si>
    <t>URBANIZACION LA MARIPOSA DE LA PLAZA DE DEPORTES LA MARIPOSA 331 M OESTE</t>
  </si>
  <si>
    <t>150 MTS NOROESTE DE LA CIUDADELA VERACRUZ</t>
  </si>
  <si>
    <t>100 MTS NORTE DE LAS OFICINAS DEL INDER CANOAS</t>
  </si>
  <si>
    <t>BARRIO EL COLEGIO ABAJO EN LA ENTRADA DEL LAVACAR DE CHEMO</t>
  </si>
  <si>
    <t>PUNTARENAS, CORREDORES, PASO CANOAS, CANOAS ENTRO, 350 MTS NORTE DESPUES DE LA BOMBA TICA</t>
  </si>
  <si>
    <t>PUNTARENAS, CORREDORES, PASO CANOAS ABAJO, 200 MTS DEL RANCHO MALINCHE, CARRETERA A LA CUESTA.</t>
  </si>
  <si>
    <t>LA MARIPOSA,350 MTS OESTE DE LA ESCUEKA LA MARIPOSA</t>
  </si>
  <si>
    <t>LA MARIPOSA, 500M OESTE DE LA ESCUELA</t>
  </si>
  <si>
    <t>250M NOROESTE Y 60M SUROESTE DE LA POZA DEL ABUELO</t>
  </si>
  <si>
    <t>BARRIO BETANIA, DE LA ENTRADA MITRE 200 MTS AL ESTE</t>
  </si>
  <si>
    <t>BARRIO BETANIA, 500 MTS NORTE, CALLE A PURISCAL</t>
  </si>
  <si>
    <t>PASO CANOAS, 100 METROS SUR Y 500 METROS OESTE DE LA PULPERIA ALVAREZ</t>
  </si>
  <si>
    <t>150 MTS SUR DE LA ESCUELA</t>
  </si>
  <si>
    <t>BARRIO SAN JORGE DE GALLISUR, 125 MTS OESTE, CANOAS,CORREDOR, PUNTARENAS</t>
  </si>
  <si>
    <t>50 MTS SUR Y 100 MTS OESTE DE LA IGLESIA METODISTA</t>
  </si>
  <si>
    <t>DEL CEMENTERIO SAN JORGE 150 M N</t>
  </si>
  <si>
    <t>BARRIO SAN JORGE 250 MTS AL OESTE DE HOGARES CREA, PASO CANOAS, CORREDORES, PUNTARENAS</t>
  </si>
  <si>
    <t>300 METROS AL SUR DE LA ENTRADA A LA GLORIA.</t>
  </si>
  <si>
    <t>SAN JORGE ASENTAMIENTO PADILLA LOTE 25.</t>
  </si>
  <si>
    <t>100 MTS ANTES DE LA PULPERIA SINDY BARRIO LA ABRIGADA, PASO CANOAS, CORREDORES, PUNTARENAS</t>
  </si>
  <si>
    <t>PUNTARENAS, CORREDORES, CANOAS, SAN JORGE, 50M OESTE DE LA PULPERIA LA CARMENCITA</t>
  </si>
  <si>
    <t>100M NORTE DE LA PULPERIA EL PARQUECITO, CALLE A MONTE VERDE</t>
  </si>
  <si>
    <t>COOPEVAQUITA, 400M SUR DE LA ESCUELA COTO SUR</t>
  </si>
  <si>
    <t>JOBO LAUREL, 200M NORTE DE GRUPO MATERIALES</t>
  </si>
  <si>
    <t>BEREH DE LAUREL, FRENTE A LA PULPERIA ELIAN</t>
  </si>
  <si>
    <t>LAUREL, 100M NORTE DE LA IGLESIA ASAMBLEAS DE DIOS</t>
  </si>
  <si>
    <t>CENIZO, 800 MTS SUROESTE DE LA PLAZA DE DEPORTES</t>
  </si>
  <si>
    <t>800 METROS SUR DE PALMATEC CARRETERA A INCENDIO</t>
  </si>
  <si>
    <t>100 METROS AL NORTE Y 500 METROS AL OESTE DE LA GUARDIA RURAL DE NARANJO.</t>
  </si>
  <si>
    <t>PUNTARENAS, CORREDORES, CENIZO DE LAUREL, DE LA ESCUELA 50 MTS ESTE.</t>
  </si>
  <si>
    <t>150 METROS AL ESTE DE LA ESCUELA DE COTO 47</t>
  </si>
  <si>
    <t>50M OESTE 50M SUR DEL PARQUE DE LAUREL</t>
  </si>
  <si>
    <t>NARANJO, 750 OESTE DEL CRUCE DE NARANJO</t>
  </si>
  <si>
    <t>1KM AL SUROESTE DEL BAR ABANGARES</t>
  </si>
  <si>
    <t>BAMBITO, 175M NORESTE DEL ANTIGUO BAR LAS PALMAS</t>
  </si>
  <si>
    <t>PERAL DE LAUREL, 150MTS SUROESTE DE LA PLAZA DE DEPORTES.</t>
  </si>
  <si>
    <t>1 KM AL NORTE DE LA ESCUELA DESPUES DE LA PULPERIA DEL LUGAR.</t>
  </si>
  <si>
    <t>100M SUR DE LA ENTRADA A MONTE VERDE CALLE A COOPEVAQUITA</t>
  </si>
  <si>
    <t>200 METROS OESTE DE LA PLAZA DE DEPORTES DE SANTA LUCIA.</t>
  </si>
  <si>
    <t>QUEBRADA AMARILLA 400 MTS SUR DE IGLESIA CATOLICA SOBRE ENTRADA LA HILDA LOTE A M/IZQ A MEDIA CUESTA</t>
  </si>
  <si>
    <t>DE LA ESCUELA HACIENDA IDA, BIJAGUAL 50M</t>
  </si>
  <si>
    <t>DETRAS DE LA FERIA PRIMER ENTREDA CRUZANDO EL PUENTE AL LADO DERECHO</t>
  </si>
  <si>
    <t>ALAMEDA VILLA BAVARIA TERCER LOTE A LA IZQUIERDA</t>
  </si>
  <si>
    <t>VALLE LA AURORA, 4 KM DE LA ENTRADA PRINCIPAL DE SANTA ROSA</t>
  </si>
  <si>
    <t>BARRIO SANTA ROSA 600 METROS ANTES DE LA ESCUELA DE SANTA ROSA LOTE BALDIO</t>
  </si>
  <si>
    <t>LA BOMBA, DEL BAR LEON 50 MTS ESTE, 75 MTS SUR</t>
  </si>
  <si>
    <t>ENVACO, DE PULPERIA EL TREBOL, 90M SURESTE.</t>
  </si>
  <si>
    <t>URB COOPEUTBA CASA #5 DEL LAVACAR 50 MTS NORTE COLOR ROJA</t>
  </si>
  <si>
    <t>URBANIZACION CORALES 100 M S DEL SUPER COOPERECOPE</t>
  </si>
  <si>
    <t>LIMON 2000, DEL EBAIS, TERCERA ALAMEDA A MANO DERECHA CASA 42 C COLOR CELESTE CON VERJAS NEGRAS</t>
  </si>
  <si>
    <t>LA GUARIA, PASEO LAS FLORES, 400M NORTE, 50M OESTE.</t>
  </si>
  <si>
    <t>BARRIO CRISTOBAL, ENTREADA FRENTE A LA IGLESIA</t>
  </si>
  <si>
    <t>LIMONCITO, 50 MTS NOROESTE, 100 MTS ESTE DEL ABASTECEDOR DEL OESTE, CASA TURQUESA</t>
  </si>
  <si>
    <t>LIMON, CIENEGUITA BARRIO CRISTOBAL COLON, COSTADO OESTE DE LA PLAZA DE FUTBOL, CASA DE CEMENTO COLOR</t>
  </si>
  <si>
    <t>LIMONCITO DE LA ANTIGUA ESCUELA 500 MTS AL ESTE, 100 MTS SUR Y 15 MTS ESTE</t>
  </si>
  <si>
    <t>LIMON, SANTA ROSA, 200MTS AL NORESTE DE LA ESCUELA VILLA HERMOSA</t>
  </si>
  <si>
    <t>LIMON 2000 CASA 158 C</t>
  </si>
  <si>
    <t>LIMON, LIMON 2000, LOTE 145, SEGUNDA ENTRADA DESPUES DE RTV, 350 METROS SUR Y 50 METROS OESTE (6TA E</t>
  </si>
  <si>
    <t>BANANITO SUR, DEL SUPERMERCADO SOL NACIENTE 1062M ESTE</t>
  </si>
  <si>
    <t>BEVERLY, RIO BANANO 25 MTS AL ESTE DE LA ANTIGUA OFICINA DE LA ASADA, CASA COLOR CREMA</t>
  </si>
  <si>
    <t>URBANIZACIÓN LOS COCOS, SEGUNDA ETAPA DE LA ALDEA INFANTIL S.O.S , 350M AL OESTE O CUARTA ENTRADA A</t>
  </si>
  <si>
    <t>LIMON, SANTA ROSA ENTRADA TOMATAL 125 MTS OESTE HACIA EL RELLENO EVY.</t>
  </si>
  <si>
    <t>BARRIO LIMON 2000, CASA 72-B, 25 MTS OESTE DE LA PULPERIA RAPIDO ORTIZ COLOR MARFIL.</t>
  </si>
  <si>
    <t>WESTFALIA, DEL HOTEL WESTFALIA, 300 MTS SUR Y 200 MTS OESTE</t>
  </si>
  <si>
    <t>SANTA ROSA, VALLE LA AURORA CAMINO AL TIGRE 300 MTS OESTE DE LA IGLESIA VERACA.</t>
  </si>
  <si>
    <t>PACUARE VIEJO, DEL SUPER CHICO, ENTRADA A LA IZQUIERDA, CASA #286</t>
  </si>
  <si>
    <t>LA GUARIA, DEL LUBRICENTRO 200 MTS NORTE</t>
  </si>
  <si>
    <t>LLANO GRANDE, COSTADO NORESTE DE LA PLAZA DE DEPORTES</t>
  </si>
  <si>
    <t>CASA AMARILLA, DEL CRUCE A LLANO GRANDE 300M OESTE, 45M NORTE</t>
  </si>
  <si>
    <t>ARMENIA, DE LOS TANQUES DE AGUA 150M OESTE, 20 SUR.</t>
  </si>
  <si>
    <t>EL PORVENIR, DEL PUENTE SOBRE EL RIO LYNCH 1920M NORTE</t>
  </si>
  <si>
    <t>LA GUARIA, DE LA PLAZA DE DEPORTES 120M NORTE</t>
  </si>
  <si>
    <t>ARMENIA DE LOS TANQUES DE AGUA 150M OESTE</t>
  </si>
  <si>
    <t>EL PORVENIR, DE LA ESCUELA DE PANDORA, 84M SUR.</t>
  </si>
  <si>
    <t>CASA AMARILLA, DEL BAR ALKALA, 50M SUR, 550M ESTE.</t>
  </si>
  <si>
    <t>CASA AMARILLA, DEL BAR ALKALA, 50M SUR, 535M ESTE.</t>
  </si>
  <si>
    <t>ARMENIA, DE LA ESCUELA 400M SURESTE, 55M SUR.</t>
  </si>
  <si>
    <t>SAN ANDRES, DEL CEMENTERIO 150M OESTE.</t>
  </si>
  <si>
    <t>EL PROGRESO, DEL EBAIS 400M NORTE.</t>
  </si>
  <si>
    <t>EL PROGRESO, DEL EBAIS 1KM NORTE.</t>
  </si>
  <si>
    <t>BURRICO, DE LA IGLESIA EVANGELICA RESCATE FINAL 150M SUR</t>
  </si>
  <si>
    <t>PUEBLO NUEVO, DE LA ESCUELA 600M NORTE.</t>
  </si>
  <si>
    <t>ARMENIA, DE LA ESCUELA 400M SURESTE, 80M SUR.</t>
  </si>
  <si>
    <t>BURRICO DE LA IGLESIA EVANGELICA RESCATE FINAL 30M NORTE.</t>
  </si>
  <si>
    <t>LIMÓN, LIMÓN, VALLE LA ESTRELLA, SAN CARLOS, 2 KM AL NORESTE DE LA ESCUELA DE ARMENIA, 3 KM AL NORTE</t>
  </si>
  <si>
    <t>SAN RAFAEL DE PANDORA, DEL EBAIS 100M NORTE</t>
  </si>
  <si>
    <t>ARMENIA, DE LOS TANQUES DE AGUA 150M OESTE, 13M SUR.</t>
  </si>
  <si>
    <t>LA GUARIA, DEL LUBRICENTRO 70 MTS AL ESTE Y 90 MTS AL NOROESTE</t>
  </si>
  <si>
    <t>SAN CARLOS, VALLE LA ESTRELLA, 2 KM AL NOROESTE DE LA ESCUELA DE ARMENIA, CASA VIEJA</t>
  </si>
  <si>
    <t>LA GUARIA, 150M AL SUR DE LA PLAZA DE DEPORTES, ATRAS DE CASA DE DOS PLANTAS, PRIMERA CASA A MANO DE</t>
  </si>
  <si>
    <t>VESTA, DEL BAR MIRIAM, 200M ESTE, 27M NORTE</t>
  </si>
  <si>
    <t>SAN CARLOS, DEL TALLER EDUARDO 40M OESTE, 696M NORTE</t>
  </si>
  <si>
    <t>LIMON, VALLE LA ESTRELLA SAN CLEMENTE, JABILLO, TERCERA ENTRADA IZQUIERDDA, 200 MTS ESTE, PRIMER ENT</t>
  </si>
  <si>
    <t>LA GUARIA, DE LA SODA LOS TALLERES, 62M OESTE.</t>
  </si>
  <si>
    <t>URB VALLE LAS ROSAS 75 MTS ESTE DE LA ESCUELA</t>
  </si>
  <si>
    <t>DEL PUENTE NUEVO RIO SURUY, 200 MTS A MANO DERECHA CASA PREFABRICADA</t>
  </si>
  <si>
    <t>SAN CLEMENTE, DEL CRUCE A SAN ANDRES, 150M NORESTE</t>
  </si>
  <si>
    <t>VESTA, DEL BAR MIRIAM, 200M ESTE, 47M NORTE</t>
  </si>
  <si>
    <t>BANANITO SUR, BURRICO, DE LA IGLESIA EVANGELICA RESCATE FINAL 65M SUR</t>
  </si>
  <si>
    <t>PROGRESO LLANO GRANDE 500 M DEL EBAIS</t>
  </si>
  <si>
    <t>PENSHURT DEL BAR AFRICA 400 M AL OESTE ENTRADA A MANO DERECHA</t>
  </si>
  <si>
    <t>LA GUARIA, DEL LUBRICENTRO, 137M NORTE</t>
  </si>
  <si>
    <t>LA GUARIA, 350 MTS AL NORTE DEL COMISARIATO ASEVE</t>
  </si>
  <si>
    <t>EL PROGRESO, 25 MTS AL NORTE DEL EBAIS DEL PROGRESO</t>
  </si>
  <si>
    <t>PASEO LAS FLORES, DEL SUPER ASEVE 300MTS AL NORTE Y 25 MTS AL OESTE</t>
  </si>
  <si>
    <t>DESPUES DEL PUENTE RIO LA ESTRELLA 2KM ESTE 2KM ESTE SOBRE LINEA FERREA</t>
  </si>
  <si>
    <t>CASA AMARILLA, DEL BAR ALKALA 50M SURESTE, 267M NOROESTE</t>
  </si>
  <si>
    <t>VALLE LA ESTRELLA, LA GOGÓ, RUTA HACÍA LA ESCUELA DE LAS BRISAS, CUARTA CASA ANTES DE LLEGAR A LA ES</t>
  </si>
  <si>
    <t>VALLE LA ESTRELLA, DE LA ESCUELA DE ARMERIA 3 KM, ENTRADA M/D</t>
  </si>
  <si>
    <t>LIVERPOOL, RIO MADRE, DEL PREDIO RAELA 200 MTS A MANO DERECHA, CASA BLANCA</t>
  </si>
  <si>
    <t>CALLE BANAGA, DEL ASERRADERO 215M SUR</t>
  </si>
  <si>
    <t>BEVERLY, DEL CRUCE HACIA LA BOMBA 716M NOROESTE</t>
  </si>
  <si>
    <t>BEVERLY, LA BOMBA, 150 MTS DESPUES DEL CRUCE DE LA LINEA FERREA</t>
  </si>
  <si>
    <t>BEVERLY, 200 MTS DEL BAR TUCAN A MANO DERECHA, TERCERA CASA</t>
  </si>
  <si>
    <t>CALLE BANAGA, DE LA DELEGACIÓN 780M SUR</t>
  </si>
  <si>
    <t>BEVERLY DE LA PULPERIA LA UNICA 700 MTS CARRETERA HACIA SANTA ROSA</t>
  </si>
  <si>
    <t>410 METROS OESTE DE LA PLAZA DE COMUNIDAD DE AGUA ZARCAS</t>
  </si>
  <si>
    <t>CALLE BANAGA, DEL SALON LAS PALMERAS, 1210M SUROESTE.</t>
  </si>
  <si>
    <t>BANANITO, MATAMA PARAISO DE LA PULPERIA DE PARAISO 200 MTRS NOROESTE CASA DE MADERA</t>
  </si>
  <si>
    <t>BEVERLY, DE LA ESCUELA 60M ESTE, 75M SUR, 26M ESTE</t>
  </si>
  <si>
    <t>BEVERLY, DE LA IGLESIA EVANGELIO COMPLETO, 96M SUR.</t>
  </si>
  <si>
    <t>LA BOMBA, 300 OESTE DEL CEMENTERIO</t>
  </si>
  <si>
    <t>AGUA ZARCAS, DE LA PLAZA DE DEPORTES 300M ESTE</t>
  </si>
  <si>
    <t>DONDONIA, DE LA PLAZA DE DEPORTES, 200 M SUR.</t>
  </si>
  <si>
    <t>DONDONIA, EL CRUCE HACIA LAS BRISAS DE KENT, 270M SUR</t>
  </si>
  <si>
    <t>RIO BANANO, DEL BASTION DEL PUENTE SOBRE EL RIO BANANO, 73M SUR</t>
  </si>
  <si>
    <t>BEVERLY, DEL CEMENTERIO 600M ESTE, 30M SURESTE</t>
  </si>
  <si>
    <t>LA BOMBA, DEL BAR EL LEON 100M SUROESTE, 70M OESTE</t>
  </si>
  <si>
    <t>MATAMA BEVERLY, 50 MTS SUR DE LA IGLESIA EVANGELICA</t>
  </si>
  <si>
    <t>BANANITO NORTE, CALLE BANAGA, DEL ASERRADERO 150 MTS ESTE</t>
  </si>
  <si>
    <t>DE LA ENTRADA DE LA ESCUELA DE SANTA ROSA 1.76 KILOMETROS AL SURESTE</t>
  </si>
  <si>
    <t>AGUAS ZARCAS, DE LA ESCUELA 790 MTS OESTE</t>
  </si>
  <si>
    <t>LA BOMBA, 250M AL OESTE DEL CEMENTERIO LA BOMBA A MANO IZQUIERDA, CONTIGUO A CASA COLOR ROSADA</t>
  </si>
  <si>
    <t>MARIA LUISA DEL CRUCE A AGUA ZARCAS, 637M SUR.</t>
  </si>
  <si>
    <t>BANANITO NORTE, CALLE BANAGA, DEL CRUCE A COBAL, 1.5 KM AL OESTE</t>
  </si>
  <si>
    <t>RIO BANANO, FRENTE AL EBAIS</t>
  </si>
  <si>
    <t>BEVERLY, DEL CRUCE DE LA LINEA DEL TREN A MANO DERECHA 189M NORTE, BUSCANDO FINCA FILADELDIA</t>
  </si>
  <si>
    <t>CALLE BANAGA, DEL SALON LAS PALMERAS 890M OESTE</t>
  </si>
  <si>
    <t>BERVERLY 75 MMETROS OESTE Y 25 METROS NORTE DE LA ESCUELA DE BEVERLY</t>
  </si>
  <si>
    <t>MARIA LUISA, DEL CRUCE DE AGUA ZARCAS, 383M OESTE</t>
  </si>
  <si>
    <t>BANANITO, PARAISO, DOS CASAS ANTES DE LA PULPERIA PARAISO, A LA PAR DE LA CASA COLOR MELON</t>
  </si>
  <si>
    <t>MARIA LUISA, DEL CRUCE DE AGUA ZARCAS 217M OESTE</t>
  </si>
  <si>
    <t>RIO BANANO, 900 NORTE ANTES DEL MINAE</t>
  </si>
  <si>
    <t>MARIA LUISA, DEL BASTION DEL PUENTE DE AGUA ZARCAS 635M OESTE</t>
  </si>
  <si>
    <t>DE LA ESCUELA LA GURIA, 92 M NORESTE, 72 M OESTE Y 41 M NORTE</t>
  </si>
  <si>
    <t>CASCADAS, DEL HOGAR BETEL 1500 MTS NORTE A MANO DERECHA, FRENTE A LA MUEBLERIA</t>
  </si>
  <si>
    <t>300 M NORTE DE LA PLAZA</t>
  </si>
  <si>
    <t>DE LAS OFICINAS DE DOLE, 500 MTS NORTE Y 100 MTS</t>
  </si>
  <si>
    <t>1670 MTS SUR DEL PUENTE SOBRE RIO BLANCO, GUAPILES</t>
  </si>
  <si>
    <t>EL PRADO, CONDOMINIO TOLEDO, FINCA FILIAL #5 ENTRANDO PRIMER LOTE A MANO DERECHA</t>
  </si>
  <si>
    <t>LA UNION DE LA PLAZA DE DEPORTES, 50 M ESTE Y 250 M SUR Y 36 OESTE</t>
  </si>
  <si>
    <t>LA LEONA DE BELLAVISTA 500 MTS SUROESTE DE LA ESCUELA</t>
  </si>
  <si>
    <t>DEL BAR MONTECARLO 50M OESTE Y 75M SUR</t>
  </si>
  <si>
    <t>ASENTAMIENTO LOSILLA LOTE V-1</t>
  </si>
  <si>
    <t>TORO AMARILLO TORO AMARILLO DEL CENCINAI 75 OESTE 75 SUR LOTE ESQUINERO</t>
  </si>
  <si>
    <t>OLA MARINA, 200 M NORTE DE LA CANCHA SINTETICA</t>
  </si>
  <si>
    <t>PALMA DORADA, SEGUNDA ENTRADA DEL PARQUE 75 M SUR</t>
  </si>
  <si>
    <t>BARRIO SINAI DEL ANTIGUO RESTAURANTE COMALITOS 100 MTS OESTE Y 25 MTS NORTE</t>
  </si>
  <si>
    <t>LA COLONIA DE LA ESCUELA SAN RAFAEL 2 KM NORTE</t>
  </si>
  <si>
    <t>BELLA VISTA, LA GUARIA DE LA ESCUELA 170 M NORTE Y 200 M OESTE</t>
  </si>
  <si>
    <t>BARRIO EL CACIQUE, DEL LICEO 265 MTS OESTE, 41 MTS NORTE Y 13 MTS ESTE</t>
  </si>
  <si>
    <t>CASCADAS, 600 MTS SUR DEL SUPER LA GRANJA</t>
  </si>
  <si>
    <t>LIMON, POCOCI, GUAPILES, DE LA PLAZA DE TORO AMARILLO 125M SUR Y 125 M OESTE.</t>
  </si>
  <si>
    <t>GUAPILES COOPEVIGUA TRES 100 MTS ESTE DEL BAR TIA TERE</t>
  </si>
  <si>
    <t>600 MTS SUR Y 54 MTS MTS OESTE DE LA PLAZA DE BOVINOS</t>
  </si>
  <si>
    <t>GUAPILES DE LA IGLESIA APOSENTO ALTO, 550 M NORTE Y 104 M OESTE</t>
  </si>
  <si>
    <t>150 MTS OESTE DE LA IGLESIA CATOLICA</t>
  </si>
  <si>
    <t>TORO AMARILLO, CALLE EL TRACTOR</t>
  </si>
  <si>
    <t>233 METROS OESTE DE LA ENTRADA A RESIDENCIA DOÑA LILIA</t>
  </si>
  <si>
    <t>200 M ESTE DEL COSTADO SUR DEL GIMNASIO COOPEVIGUA 1.</t>
  </si>
  <si>
    <t>SAN RAFAEL, 180M ESTE Y 100M SUR DE LA ESCUELA DE LA COLONIA</t>
  </si>
  <si>
    <t>GUÁPILES, BARRIO JESÚS, DE LA CALLE PRINCIPAL 500 OESTE CASA 3D.</t>
  </si>
  <si>
    <t>SAN RAFAEL, CASCADAS #4, DEL SUPER COTRO BRUS, 100 MTS SUR, CASA 14-A</t>
  </si>
  <si>
    <t>GUAPILES, FRENTE A LA PLAZA LOS BOVINOS</t>
  </si>
  <si>
    <t>DEL PLANTEL DE LA MUNICIPALIDAD 900 MTS NORTE DIAGONAL CASA NARANJA</t>
  </si>
  <si>
    <t>LA UNION, DEL SUPER LA UNION 450 MTS SUR A MANO DERECHA</t>
  </si>
  <si>
    <t>LA UNION, CALLE PEREZ, DE LA DELEGACIÓN 300 MTS SUR</t>
  </si>
  <si>
    <t>BARRIO BELLA VISTA DE LA PULPERIA EL CRUCE 140 MTS SUR</t>
  </si>
  <si>
    <t>LA URBA, DEL ABASTECEDOR DON KIKO 150 M NORTE Y 125 M OESTE</t>
  </si>
  <si>
    <t>DE MUNDIMAR 2.5KM AL SUR Y 500M ESTE</t>
  </si>
  <si>
    <t>LOS LAGOS, DE LA ENTRADA EL TUCAN 300 MTS NORTE Y 50 MTS NORTE</t>
  </si>
  <si>
    <t>CALLE NEGRA, LOS SAUCES 1 KM NORTE DEL ASERRADERO BARBOZA</t>
  </si>
  <si>
    <t>340 MTS OESTE DE SUPER CARIBEAN, BARRIO SAN MIGUEL, GUAPILES</t>
  </si>
  <si>
    <t>BELLA VISTA, ESCUELA LA GUARIA 1KM AL SUR</t>
  </si>
  <si>
    <t>TORO AMARILLO DE LA PLAZA 250 MTS NORTE</t>
  </si>
  <si>
    <t>RESIDENCIAL MONTE LIMAR DE LA ENTRADA 450 MTS AL ESTE</t>
  </si>
  <si>
    <t>BAJANDO STANFORD, 1.5 KM HACIA LA COLONIA, CALLE VARGAS 300 M A MANO DERECHA</t>
  </si>
  <si>
    <t>COOPEVIGUA 3 BARRIO LAS PALMAS CALLE 8 DE LA ENTRADA 40 M OESTE</t>
  </si>
  <si>
    <t>50 N 400 O DE SALON DE PROGRESO SAN BOSCO LA TERESA</t>
  </si>
  <si>
    <t>PALMA DORADA, DE LA ENTRADA 300 MTS OESTE, 50 MTS NORTE</t>
  </si>
  <si>
    <t>SAN MARTIN, DEL SUPER GAMBOA, 500 NORTE, 100 OESTE, 70 NORTE</t>
  </si>
  <si>
    <t>BUENOS AIRES, 2 KM SUR DEL CENTRO COMERCIAL NUEVO GUAPILES, CALLE 026 EL MAMEY</t>
  </si>
  <si>
    <t>BUENOS AIRES DE JIMENEZ, 800MTS SUR Y 100MTS OESTE DE LA ESCUELA CALLE GAVILAN</t>
  </si>
  <si>
    <t>SAN MARTIN, DEL SUPER SAN MARTIN 300 NORTE</t>
  </si>
  <si>
    <t>50 METROS SUR DE LA ESCUELA LA LEONNA, BUENOS AIRES</t>
  </si>
  <si>
    <t>DEL BASTON DE PUENTE SOBRE RIO SUERRE 100 NORTE SUERRE</t>
  </si>
  <si>
    <t>DEL PARQUE DE JIMENEZ 300 MTS OESTE Y 200 MTS SUR</t>
  </si>
  <si>
    <t>JIMENEZ ENTRADA FRENTE AL RESTAURANTE LAS TILAPIAS 1500 MTS AL SUR</t>
  </si>
  <si>
    <t>450 OESTE DE LA ESCUELA DE SUERRE SECTOR G3</t>
  </si>
  <si>
    <t>150 MTS OESTE DE LA IGLESIA DE SUERRES</t>
  </si>
  <si>
    <t>SUERRE 500M SUR Y 200M ESTE DE MUNDIMAR</t>
  </si>
  <si>
    <t>SAN MARTIN, DEL MINISUPER GAMBOA 400 ESTE</t>
  </si>
  <si>
    <t>1 KM AL SUR 300 OESTE Y 30 MTS AL NORTE DE LA ENTRADA CALLE 6</t>
  </si>
  <si>
    <t>ANITA GRANDE, SAN LUIS DE LA ESCUELA SAN LUIS 800 MTS NORTE</t>
  </si>
  <si>
    <t>DE LA BOMBA DE JIMENEZ, 600 MTS SUR, CONTIGUO A PULPERIA JAYS</t>
  </si>
  <si>
    <t>CALLE UNO, 200 MTS SUR DE CABINAS CALET</t>
  </si>
  <si>
    <t>SAN MARTIN, DE LA ESCUELA 400MTS NORTE</t>
  </si>
  <si>
    <t>CALLE TABLON , SUBIENDO LA PRIMERA ENTRADA CALLE 1, 300M OESTE A LA DERECHA.</t>
  </si>
  <si>
    <t>2KM SUR DE MUNDIMAR, SUERRE</t>
  </si>
  <si>
    <t>JIMENEZ, COSTADO OESTE DEL PALI DE JIMENEZ 800 M NORTE</t>
  </si>
  <si>
    <t>350M OESTE DE LA ESCUELA DE SUERRE</t>
  </si>
  <si>
    <t>SAN MARTIN, DE LA ESCUELA SAN MARTIN 100 MTS ESTE</t>
  </si>
  <si>
    <t>TICABA FINCA NUMERO 22.5 KM AL OESTE DE LA ENTRADA A LA ESCUELA FINCA DOS</t>
  </si>
  <si>
    <t>TICABAN, FINCA 2 DE LA PULPERIA HERMANOS ARAYA 700 MTS OESTE, 880 OESTE</t>
  </si>
  <si>
    <t>BARRIO NAGERA, 25 METROS OESTE DEL EBAIS DE NAJERA</t>
  </si>
  <si>
    <t>PRIMAVERA, DE LA ESCUELA 100 MTS NORTE Y 80 MTS ESTE</t>
  </si>
  <si>
    <t>LA TERESA, 800 MTS NORTE Y 400 MTS SUR DE LA PULPERIA BELLA VISTA</t>
  </si>
  <si>
    <t>LA RITA, JARDIN, DEL EBAIS DE JARDIN 600 M ESTE</t>
  </si>
  <si>
    <t>800 M O Y 230 M N DEL EBAIS</t>
  </si>
  <si>
    <t>LIMON, POCOCI, LA RITA , COSTADO SUR DEL SALON COMUNAL DE TARIRE.</t>
  </si>
  <si>
    <t>TICABAN FINCA 1 DE LA PLAZA DE DEPORTES 135 M OESTE Y 115 M NORTE</t>
  </si>
  <si>
    <t>DE LA OFICINA DE LA ASADA LA TERESA 600 MTRS NOROESTE</t>
  </si>
  <si>
    <t>LIMON, POCOCI, CARIARI, LA RITA 2 KM SUROESTE DE LA ENTRADA DEL SALON CHUMOLINA, PUEBLO NUEVO , COLO</t>
  </si>
  <si>
    <t>RITA, EN EL CENTRO DETRAS DE LA IGLESIA CATOLICA</t>
  </si>
  <si>
    <t>DE MINISUPER EL 15, 600 M AL OESTE Y 150 M NORTE</t>
  </si>
  <si>
    <t>CIUDADELA FINCA SAN JOSÉ, FRENTE A SURTIDOR LOS RODRIGUEZ, CASA ANARANJADA CON VERDE</t>
  </si>
  <si>
    <t>CEDRAL, DE LA ESCUELA 100 M OESTE</t>
  </si>
  <si>
    <t>400M ESTE DEL SUPER MANOLO, LA RITA</t>
  </si>
  <si>
    <t>DE LA ESQUINA SUROESTE DE LA PLAZA DE DEPORTES 215 METROS SUR</t>
  </si>
  <si>
    <t>TICABAN, IZTARU, DEL ABASTECEDOR YENDRY 100 MTS NORTE Y 100 MTS OESTE</t>
  </si>
  <si>
    <t>DE LA ESCUELA DE LLANO BONITO, 200M SUR Y 100M OESTE</t>
  </si>
  <si>
    <t>TAIRE, DE LA ESCUELA DE TARIRE, 500 M ESTE Y 89 M NORTE</t>
  </si>
  <si>
    <t>LA RITA, EL PELIGRO, DE LA LINEA DEL TREN 1.5 KM NORTE</t>
  </si>
  <si>
    <t>TARIRE, DE LA ESCUELA 650 METROS SUR Y 500 METROS ESTE</t>
  </si>
  <si>
    <t>LA RITA, 100 MTS OESTE Y 50 MTS SUR DEL SUPER VARGAS, LOTE CON TAPIA PREFABRICADA, M/IZQUIERDA</t>
  </si>
  <si>
    <t>NAJERA, DE LA ESCUELA DE POLICIA 450 NORTE Y 150 OESTE</t>
  </si>
  <si>
    <t>SAN CARLOS DEL EBAIS LOS COCOS 500 OESTE</t>
  </si>
  <si>
    <t>TIBACAN ,LA SUERTE, 800 M SUR DE LA ESCUELA SOBRE PISTA, CASA A MANO IZQUIERDA</t>
  </si>
  <si>
    <t>PORVENIR, ZOTA 1 DE LA IGLESIA EVANGELICA, 50 MTS ESTE</t>
  </si>
  <si>
    <t>LA RITA DE LA DELEGACION 250 NORESTE, DETRAS DE LA IGLESIA CATOLICA</t>
  </si>
  <si>
    <t>DEL PARQUE DE LA RITA , 2 KM NORTE Y 750 ESTE, MANO IZQUIERDA</t>
  </si>
  <si>
    <t>POCOCI, RITA, DE LA PULPERIA DE LAS PALMAS, 100 METROS SUR</t>
  </si>
  <si>
    <t>NAJERA, DEL ABASTECEDOR EL PUEBLO 65 METROS OESTE</t>
  </si>
  <si>
    <t>TICABAN, SECTOR 9 , 200 MTS NORTE DE PULPERUA HIGUERON</t>
  </si>
  <si>
    <t>TICABAN, SECTOR 9 700M NORTE DEL ABASTECEDOR HIGUERON</t>
  </si>
  <si>
    <t>LA SUERTE, DE LA ESQUINA NORESTE DE LA PLAZA DE DEPORTES 100 OESTE Y 56 SUR</t>
  </si>
  <si>
    <t>DE LA ESCUELA LA SUERTE 800 M SUR A MANO IZQUIERDA</t>
  </si>
  <si>
    <t>PALMITAS 2.200NORTE DE LA PLAZA DE DEPORTES, SEGUNDA CASA A MANO DERECHA, CASA COLOR TURQUESA</t>
  </si>
  <si>
    <t>DE LA ESCUELA DE PATIO SAN CRISTOBAL, 600M NORTE</t>
  </si>
  <si>
    <t>CHUMOLINA 1 KM ESTE DEL ANTIGUO SALON MONTIEL</t>
  </si>
  <si>
    <t>LA RITA, DE LA ESCUELA EVANGELICA 300M NORTE</t>
  </si>
  <si>
    <t>TICABAN, DE LA ESCUELA DE IZTARU 200 MTS ESTE Y 100 MTS OESTE</t>
  </si>
  <si>
    <t>TRIANGULO, COSTADO SUR DE LA ESCUELA</t>
  </si>
  <si>
    <t>LA SUERTE, DE LA PLAZA DE DEPORTES 70 MTS NORTE</t>
  </si>
  <si>
    <t>TICABAN, ASENTAMIENTO LOMAS DE PORVENIR, PARCELA 3</t>
  </si>
  <si>
    <t>IZTARU, DE LA IGLESIA REY DE REYES, 70 MTS NORTE, 770MTS ESTE Y 335 SUR</t>
  </si>
  <si>
    <t>50 MTS NORTE DE SERVICENTRO LAS PALMITAS, PALMITAS, LA RITA</t>
  </si>
  <si>
    <t>DE LA ESQUINA NORESTE DE LA PLAZA DE DEPORTES, 12 METROS NORTE Y 345 METROS ESTE</t>
  </si>
  <si>
    <t>LA TERESA, DEL ABASTECEDOR BELLAVISTA 50M SUR</t>
  </si>
  <si>
    <t>PUNTA RIEL, DEL TEMPLO ADVENTISTA 200 MTS ESTE Y 400 MTS NORTE CALLE RAMAL</t>
  </si>
  <si>
    <t>EL HUMO SAN ANTONIO, DEL BODEGON SUPERMERCADO 25 MTS SUROESTE Y 350 MTS NORTE</t>
  </si>
  <si>
    <t>DEL BAR NETOS 800 METROS SUR</t>
  </si>
  <si>
    <t>100 M NORTE DEL SUPER UNICASA</t>
  </si>
  <si>
    <t>LOS LAGOS, DE LA ESCUELA 150 M OESTE Y 670 M NORTE</t>
  </si>
  <si>
    <t>LOS LAGOS, DE LA ESCUELA 100 M OESTE Y 400 NORTE</t>
  </si>
  <si>
    <t>DEL SUPER CHINO 300 MTS SUR 50 METROS ESTE Y 20 MTS SUR</t>
  </si>
  <si>
    <t>300 MTS SUR DE LA CARNICERIA LA PARADA, CALLE A LESVILLE</t>
  </si>
  <si>
    <t>ROXANA DE LA ENTRADA VERDE TICA 172 M NORTE A MANO IZQUIERDA</t>
  </si>
  <si>
    <t>DE LA PANADERIA IVARODI 850 MTS NOROESTE</t>
  </si>
  <si>
    <t>CAMINO AL HUMO DEL EBAIS DE ROXANA 300 M ESTE</t>
  </si>
  <si>
    <t>DE LA ESQUINA SUR ESTE DE LA PLAZA DE DEPORTES DE OUNTA DE RIEL 1030 METROS SUR</t>
  </si>
  <si>
    <t>DE LA PULPERIA WODY 350 ESTE Y 28 SUR</t>
  </si>
  <si>
    <t>DEL LINDERO NORTE DE LA ESCUELA, 841 METROS NORTE</t>
  </si>
  <si>
    <t>ASENTAMIENTO AGUAS FRIAS, DEL SUPER SAM 200 MTS OESTE Y 50 MTS NORTE</t>
  </si>
  <si>
    <t>DE LA ESQUINA NOROESTE DE LA ESCUELA 50 METROS SUR</t>
  </si>
  <si>
    <t>SAN ANTONIO, DEL LICEO 300M NORTE Y 100 M SUR</t>
  </si>
  <si>
    <t>ROXANA LUIS XV, 500 MTS SUR DE LA ESCUELA</t>
  </si>
  <si>
    <t>ROXANA, DE LA ENTRADA DE LA ESCUELA 200 MTS NORTE</t>
  </si>
  <si>
    <t>FRENTE A LA TORRE DEL ICE</t>
  </si>
  <si>
    <t>CARRETERA SAN ANTONIO EL HUMO, URB. GUADALUPE DETRAS DE LA PULPERIA ALMENDRO, LA 5TA CASA M/D COLOR</t>
  </si>
  <si>
    <t>LUIS XV, DE LA ESCUELA A 300 MTS ESTE Y 164 MTS NORTE, 3ERA ENTRADA M/I</t>
  </si>
  <si>
    <t>LAS GARDENIAS, DEL COLEGIO DE LA TIA TERE 50M NORTE</t>
  </si>
  <si>
    <t>LLANO BONITO, DE LA ESCUELA LLANO BONITO 200 MTS SUR Y 200 MTS OESTE</t>
  </si>
  <si>
    <t>PUNTA RIEL DEL SUPER FELIZ 75 M NORESTE</t>
  </si>
  <si>
    <t>200M ESTE DEL TANQUE DE AGUA DE LAS VEGAS DEL TORTUGUERO</t>
  </si>
  <si>
    <t>LIMON, POCOCI, ROXANA, COSTADO SUR DE LA CLINICA DE ROXANA, 600 METROS OESTE Y 70 METROS SUR</t>
  </si>
  <si>
    <t>ROXANA, LUIS XV, EL CONGO 300 M ESTE Y 25 M NORTE DE LA ESCUELA</t>
  </si>
  <si>
    <t>PUNTA RIEL DEL SALON KAMARIKI 300 M ESTE</t>
  </si>
  <si>
    <t>SAN ANTONIO, DEL BAR ACUARIOS 300 MTS SOBRE CARRETERA PRINCIPAL</t>
  </si>
  <si>
    <t>CONGO, 270 ESTE 30 ENTRADA A CIUDADELA LUIS XV EL CONGO</t>
  </si>
  <si>
    <t>LA TRINIDAD, DE LA PULPERIA LA AMISTAD 100M ESTE, CASA COLOR LILA</t>
  </si>
  <si>
    <t>1 KM AL ESTE DE ESCUELA LA CURIA</t>
  </si>
  <si>
    <t>LA PRADERA, 50 MTS ESTE DE HOGARES CREA</t>
  </si>
  <si>
    <t>ROXANA, PARISMINA FRENTE A LA PLAZA DE DEPORTES</t>
  </si>
  <si>
    <t>DE LA ESCUELA UNIDAD PEDAGOGICA CASA HOGAR, 200 ESTE Y 25 NORTE</t>
  </si>
  <si>
    <t>LA CLAUDIA,300 M NORTE, 1 KM ESTE Y 40 M SUR DE LA PLAZA DE DEPORTES DE LA TRINIDAD.</t>
  </si>
  <si>
    <t>ASTUA PIRIE,AGUAS FRIAS DEL SUPER SAM 50 METROS OESTE</t>
  </si>
  <si>
    <t>LUIS XV 300 MTS NORTE Y 50 MTS ESTE DE LA ESCUELA LUIS XV</t>
  </si>
  <si>
    <t>EL BRONCON 300 M ESTE DE LA ESCUELA</t>
  </si>
  <si>
    <t>LLANO BONITO ENTRADA LA CURIA 800M NORTE DEL PUENTE DE LAS VEGAS</t>
  </si>
  <si>
    <t>LA SOLE CASA P-20, DE LA IGLESIA IMPACTO DEL ESPIRITU SANTO 300 N Y 25 E</t>
  </si>
  <si>
    <t>CAMPO CINCO, DE LA VERDURERIA 100 METROS NORTE</t>
  </si>
  <si>
    <t>10148000</t>
  </si>
  <si>
    <t>COLONIA ZELEDON DE LA IGLESIA EVANGELICA 200 MTS SUR ENTRADA A MANO DERECHA, PRIMERA CASA MANO IZQUI</t>
  </si>
  <si>
    <t>200 M E DE LA PULPERIA LA AMISTAD</t>
  </si>
  <si>
    <t>DEL CRUCE A HOJANCHA 100 ESTE Y 75 NORTE LOS ANGELES DE CARIARI</t>
  </si>
  <si>
    <t>SAN MARCOS, DE LA ENTRADA A MOLA, 100 SUR Y 169 ESTE</t>
  </si>
  <si>
    <t>DE LA ESQUINA NOR ESTE DE LA ESCUELA 1300 METROS OESTE</t>
  </si>
  <si>
    <t>CAROLINA, 1465 MTS OESTE DE LA ESQUINA SUROESTE DE LA ESCUELA DE LOS ANGELES</t>
  </si>
  <si>
    <t>ASTUA PIRIE, CALLE DETRAS DE IGLESIA EVANGELICA</t>
  </si>
  <si>
    <t>CAMPO 5, DE LA ESCUELA 400 NORTE (LOTE A MANO IZQUIERDA)</t>
  </si>
  <si>
    <t>CALLE EL COTO, CAMPO UNO, DE LA CENTRAL DE BOMBEROS 200M ESTE, 168 M NOROESTE Y 275M SUROESTE</t>
  </si>
  <si>
    <t>EL PROGRESO, 100 MTS OESTE DE LA ESCUELA</t>
  </si>
  <si>
    <t>CAMPO 3 OESTE 200 M ESTE Y 100 M SUR DE LA ESCUELA DE CAMPO 3</t>
  </si>
  <si>
    <t>DEL SALON MIRAFLORES 200M NORTE, LOTE ESQUINERO</t>
  </si>
  <si>
    <t>DE LA ENTRADA A SAN MIGUEL, 1 KM AL SUR</t>
  </si>
  <si>
    <t>CAMPO 5, 150M OESTE DE LA ESCUELA, CASITA DE FIBROLIT</t>
  </si>
  <si>
    <t>LIMON, POCOCI, CARIARI, CAMPO CUATRO, DEL TANQUE DE AGUA 300 M SUR.</t>
  </si>
  <si>
    <t>LIMON, POCOCI, CARIARI, LOS ANGELES, 200 M OESTE DE LA ESCUELA , CASA VERDE MANO DERECHA.</t>
  </si>
  <si>
    <t>CRISTO REY PALERMO DE LA ENTRADA PRINCIPAL A LA SUBASTA 142 MTS OESTE 219 MTS NOROESTE 35 MTS ESTE</t>
  </si>
  <si>
    <t>DE LA ESCUELA 260 METROS NORTE, 630 METROS OESTE Y 40 METROS NORTE</t>
  </si>
  <si>
    <t>POCOCI, CARIARI, CAMPOS 2, DE LA PALZA, 900 MTS NORTE, FRENTE A LA ZACATERA</t>
  </si>
  <si>
    <t>POCOCI, CARIARI, CAMPO 2, DEL SALON DEL REINO DE LOS TESTIGOS DE JEHOVA, 400 METROS ESTE Y 550 MTS N</t>
  </si>
  <si>
    <t>200 M NORTE Y 226 M OESTE DE IGLESIA EVANGELICA LA GUARIA CAMPO CINCO</t>
  </si>
  <si>
    <t>URBANIZACION LA SOLE ,DEL EBAIS DE NAZARETH 800 MTS DESPUES DE LA PLAZA Y 150 MTS ESTE CASA ESQUINER</t>
  </si>
  <si>
    <t>URB LA SOLE, CASA Q-3</t>
  </si>
  <si>
    <t>PROYECTO LOS ROSALES LOTE B-03</t>
  </si>
  <si>
    <t>200 METROS SUR DE LA ACADEMIA DE MATEMATICAS ARTHUR, CARIARI</t>
  </si>
  <si>
    <t>URB, LA SOLE, CASA N°3 COLOR MENTA</t>
  </si>
  <si>
    <t>LA GUARIA, DE LA ESQUINA NORESTE DEL COLON AGROPECUARIO 310 METROS SUR 100 METROS ESTE 87 METROS SUR</t>
  </si>
  <si>
    <t>CARIBE, EL PROGRESO DE LA IGLESIA CATOLICA 80 METROS NORTE</t>
  </si>
  <si>
    <t>500 MTS ESTE DEL PUENTE SOBRE EL RIO TORTUGUERO</t>
  </si>
  <si>
    <t>LA SOLE CASA V-13 CALLE PRINCIPAL 25M E DEL TANQUE</t>
  </si>
  <si>
    <t>EL CEIBO ASENTAMIENTO LA LUCHA DEL COLEGIO ACADEMICO 450 M ESTE</t>
  </si>
  <si>
    <t>EL PROGESO DE LA PLAZA DE DEPORTES 100 M OESTE</t>
  </si>
  <si>
    <t>ASTUA PIRIE SAN MARCOS 100 MTS OESTE Y 175 SUR DE REST PARAISO</t>
  </si>
  <si>
    <t>800 NORTE DE LA PRIMERA ENTRADA A LOS LAGOS</t>
  </si>
  <si>
    <t>SAGRADA FAMILIA, DEL SUPER RODRIGUEZ CASTILLO, 50 MTS OESTE</t>
  </si>
  <si>
    <t>DESPUES DE LA FINCA BANANERA LAS JUNTAS, TERCERA CASA A MANO ISQUIERDA</t>
  </si>
  <si>
    <t>DE LA FRUTERIA, DEL SUPER BATALLA, 600 OESTE Y 25 OESTE</t>
  </si>
  <si>
    <t>LA SOLE, CASA X-2, DEL TANQUE PARA AGUA 100M OESTE CASA BLANCA</t>
  </si>
  <si>
    <t>LOS LIRIOS DEL CARIBE LOTE 16, 60 M ESTE DE LA IGLESIA EVANGELICA</t>
  </si>
  <si>
    <t>CAMPO4, 200 MTS OESTE DEL TANQUE DE AGUA</t>
  </si>
  <si>
    <t>CARIARI, 100 MTS SUR DE LA CABALLERIZA CASTILLO, AL FORESTA</t>
  </si>
  <si>
    <t>DE LA ESCUELA DE CAMPO 2 800M NORTE Y 700M ESTE LOTE A MANO IZQ</t>
  </si>
  <si>
    <t>CARIARI, 100 MTS DESPUES DEL CAMPAMENTO DEL CAMPO KENNEDY</t>
  </si>
  <si>
    <t>URB. LA SOLE, CASA J-1, DE LA PANADERIA 25 M NORTE CASA COLOR VERDE CLARO</t>
  </si>
  <si>
    <t>ASTUA PIRIE, SAN MIGUEL, DEL CRUCE DEL BOTADERO, 215 MTS</t>
  </si>
  <si>
    <t>100 MTS NORTE DE LA ENTRADA DE BANANERA SAN ALBERTO (LA ORO), SEGUNDA CASA, COLOR CELESTE PASTEL</t>
  </si>
  <si>
    <t>SAN MIGUEL, DE LA ESCUELA DE ASTUA 200 MTS NORTE Y 600 MTS ESTE, 30 MTS SUR</t>
  </si>
  <si>
    <t>DE LA PULPERIA SUSANA 75 MTS OESTE Y 75 MTS NORTE, BARRIO SAN JUAN, CARIARI</t>
  </si>
  <si>
    <t>CAMPO UNO, URBANIZACION LA RIBIERA, DEL PUENTE SOBRE EL RIO TORTUGUERO 175M SUR Y 60M OESTE</t>
  </si>
  <si>
    <t>LOS LAGOS FRENTE A ANTIGUA PULPERIA LA AMISTAD</t>
  </si>
  <si>
    <t>CAMPO 3 AL COSTADO OESTE DE LA ESCUELA</t>
  </si>
  <si>
    <t>100 OESTE Y 130 NORTE DE LA PULPERIA</t>
  </si>
  <si>
    <t>ASTUA PIRIE, CALLE PUERTA DEL SOL, DE LA IGLESIA CATOLICA, 50 MTS NORTE, 17 MTS OESTE Y 30 MTS SUR</t>
  </si>
  <si>
    <t>100 MTS OESTE DE LA ENTRADA PRINCIPAL DE LA ESCUELA CAMPO DOS</t>
  </si>
  <si>
    <t>SEMILLERO, 75 MTS AL OESTE DEL SALON COMUNAL CAMPO 5, CASA CONTIGUA A LA IGLESIA ADVENTISTA COLOR TE</t>
  </si>
  <si>
    <t>LAS TORRES 300 NORTE DE LA ACTUAL ESCUELA CARIARI</t>
  </si>
  <si>
    <t>1KM NORESTE DE LA PLAZA DE FUTBOL LOS ANGELES</t>
  </si>
  <si>
    <t>ASENTAMIENTOMANA, 100 MTS SUR DE LA PLAZA</t>
  </si>
  <si>
    <t>URB. LA SOLE, CASA 41-O, DE LA PULPERIA LA ESQUINA, ANTEPENULTIMA ENTRADA A MANO DERECHA, CASA COLO</t>
  </si>
  <si>
    <t>DEL TEMPO BETEL 110 AL N Y 230 O, BARRIO LOS OLIVOS CALLE AL BOSQUE</t>
  </si>
  <si>
    <t>100 M ESTE DEL PUENTE SOBRE RIO TORTUGUERO BARRIO NAZARET</t>
  </si>
  <si>
    <t>125M OESTE DE LA ENTRADA PRINCIPAL DE LA ESCUELA CAMPO DOS</t>
  </si>
  <si>
    <t>CAMPO 5 200 M ESTE DE LA ANTIGUA COMISARIA</t>
  </si>
  <si>
    <t>CAROLINA TICA, DE LA ESCUELA 200 MTS NORTE</t>
  </si>
  <si>
    <t>LOS ANGELES 500M NORTE DE LA PLAZA DE DEPORTES</t>
  </si>
  <si>
    <t>LOS LAGOS PRIMERA ENTRADA 200 M NORTE 100 M ESTE Y 50 M NORTE</t>
  </si>
  <si>
    <t>PALERMO DE LA IGLESIA CRISTIANA DE 150 M SUR</t>
  </si>
  <si>
    <t>ASTUA PIRIE ENTRADA A LA VIÑA FRENTE A TALLER RICHARD</t>
  </si>
  <si>
    <t>DEL ACUEDUCTO RURAL DE LOS ANGELES 47 METROS OESTE Y 55 METROS SUR</t>
  </si>
  <si>
    <t>LA SOLE CASA N-21 DE LA ENTRADA PRINCIPAL BORDEANDO LA PLAZA DE FUTBOL 4TA CALLE A MANO IZQUIERDA, 4</t>
  </si>
  <si>
    <t>25 OESTE DE LA ENTRADA A MOLA-PERDEIZ , BARRIO LA ROXANITA , CARIARI</t>
  </si>
  <si>
    <t>URBANIZACIÓN LA RIVERA, DE LA PLAZA DE DEPORTES, DEL MARCO SUR 100 MTS, CASA NUMERO 6</t>
  </si>
  <si>
    <t>DE LA ESCUELA 1.5 KM NORTE, CASA M/D</t>
  </si>
  <si>
    <t>PALERMO LOS GUIDOS DE DESAMPARADOS DEL PLANTEL DE BUSES 200 MTS NORTE</t>
  </si>
  <si>
    <t>CARIARI 200MTS NORTE DE LA ESCUELA CAMPO 3 OESTE, CALLE VARGAS</t>
  </si>
  <si>
    <t>CAMPO 2, 600 MTS NORTE DE LA PULPERIA TRINIDAD</t>
  </si>
  <si>
    <t>93M SURESTE DE LA ENTRADA A LAS GAVIOTAS, ASTUA PIERE</t>
  </si>
  <si>
    <t>200 MTS OESTE DEL CEMENTERIO DE CAMPOS 5</t>
  </si>
  <si>
    <t>1700 ESTE DE LA ESCUELA CAMPO 5</t>
  </si>
  <si>
    <t>25 M SUR DEL SUPER MAX, 25 OESTE DETRAS DEL TALLER DE MUFLAS</t>
  </si>
  <si>
    <t>150 MTS SUR Y 40 M OESTE DE LA PULPERIA JORDAN, BARRIO NAZARETH, CASA VERDE CON MALLA</t>
  </si>
  <si>
    <t>CAMPO 2 DE SALON COMUNAL100 SUR Y 25 OESTE</t>
  </si>
  <si>
    <t>LA COLONIA DE LA ESCUELA 580 MTS NORTE Y 580 MTS OESTE</t>
  </si>
  <si>
    <t>DE DISTRIBUIDORA GONZALEZ, 600M NORTE, 65M OESTE Y 60M SUR</t>
  </si>
  <si>
    <t>DE LA ESCUELA 580 MTS NORTE Y 600 MTS OESTE</t>
  </si>
  <si>
    <t>SAN BOSCO, DE LA IGLESIA CATOLICA 360 M SUR Y 252 M OESTE</t>
  </si>
  <si>
    <t>DE LA ENTRADA AL BARRIO DE DON BOSCO 530 METROS OESTE</t>
  </si>
  <si>
    <t>DE CABINAS EL OASIS, 250 MTS NORTE</t>
  </si>
  <si>
    <t>DE LA ESQUINA NOR OESTE DE LA PLAZA DE DEPORTES 1085 SUR Y 160 OESTE</t>
  </si>
  <si>
    <t>110M OESTE DE ANTIGUO BAR VACA MUCA</t>
  </si>
  <si>
    <t>SAN RAFAEL, LA COLONIA, 800 MTS AL SUR DE LA PLAZA DE SAN RAFAEL, LA COLONIA, 800 MTS AL SUR DE LA P</t>
  </si>
  <si>
    <t>LOS ANGELES DE MARYLAND, FRENTE AL EBAIS</t>
  </si>
  <si>
    <t>LIMÓN, SIQUIRRES, LA AMELIA, DE LA ESCUELA LA AMELIA 300M SUR Y 75M ESTE.</t>
  </si>
  <si>
    <t>LIMON, SIQUIRRES ,NUEVA ESPERANZA, 1 KM ,SUROESTE DE LA PALZA.</t>
  </si>
  <si>
    <t>LIMON, SIQUIRRES ,NUEVA ESPERANZA, COSTADO ESTE DE LA ESCUELA.</t>
  </si>
  <si>
    <t>IMPERIO, DEL CRUCE A LAS VEGAS DE PACUARE 460 METROS NORTE</t>
  </si>
  <si>
    <t>DE LA PLAZA DE DEPORTES DE SAN RAFAEL, 50 M ESTE 280 M NORTE 50 M ESTE 200 M Y 80 M OESTE A M/I</t>
  </si>
  <si>
    <t>BARRIO LOS LAURELES, 200MTS NORTE DE LA ESCUELA</t>
  </si>
  <si>
    <t>SANTO DOMINGO, DE LA ESCUELA 150 SUR Y 46 ESTE</t>
  </si>
  <si>
    <t>BARRIO LOS LAURELES, PRIMERA ENTRADA DE LOS LAURELES 300 MTS MANO IZQUIERDA</t>
  </si>
  <si>
    <t>LOTES NUEVA VIRGINIA, LOTE #15</t>
  </si>
  <si>
    <t>500MTS OESTE Y 25MTS SUR DEL CEMENTERIO.</t>
  </si>
  <si>
    <t>EL COCO DE LA ENTRADA DEL RESTAURANTE TORO SENTADO 100 MTS AL ESTE</t>
  </si>
  <si>
    <t>500 M ESTE DE LA ENTRADA AL CASI MANO IZQUIERDA</t>
  </si>
  <si>
    <t>BARRIO SAN MARTIN DEL BAR TUCKER 450 NORTE</t>
  </si>
  <si>
    <t>BO. EL MANGLAR, LA PRIMERA ENTRADA, SEXTA CASA M7I, CASA #94</t>
  </si>
  <si>
    <t>MERYLAND, DEL ANTIGUO BAR OCONOR A MANO DERECHA, CALLE 4, 1KM HASTA LLEGAR AL CRUCE.</t>
  </si>
  <si>
    <t>SAN MARTIN CONTIGUO A LAS ANTENAS DE CABLE CARIBE</t>
  </si>
  <si>
    <t>LIMON, SIQUIRREZ, GUAYACAN DEL SUPER SAN LORENZO 200 METROS</t>
  </si>
  <si>
    <t>200 MTS NORTE DEL BAR LA ESQUINA, ENTRADA TALAVERA, CASA COLOR PAPAYA</t>
  </si>
  <si>
    <t>BARRIO SAN MARTIN DE SIQUIRRES, FRENTE A LA PULPERIA LA GIRELDA</t>
  </si>
  <si>
    <t>MARYLAND, DEL EBAIS DE LOS ANGELES 2 KM AL ESTE Y 60 MTS NORTE</t>
  </si>
  <si>
    <t>DEL PREDIO HERMANOS CALVO AGUILAR 100 M E 5TA CASA A MANO DERECHA</t>
  </si>
  <si>
    <t>DE LA CRUZ ROJA 75 METROS OESTE</t>
  </si>
  <si>
    <t>LINDA VISTA DE SIQUIRRES, FRENTE A LA CANCHA SINTETICA</t>
  </si>
  <si>
    <t>BARRIO NAZARETH, DE LA PLAZA DE DEPORTES 125 M NORTE Y 120 M ESTE</t>
  </si>
  <si>
    <t>125 MTS ESTE Y 50 MTS NORTE DE LA FINCA LA MODESTA, B° LOS LAURELES, SIQUIRRES</t>
  </si>
  <si>
    <t>LINDA VISTA DE SIQUIRRES, 150M OESTE DEL BAR CENTRO DE AMIGOS, FRENTE A LA EMPACADORA DE CULANTRO</t>
  </si>
  <si>
    <t>NUEVA VIRGINIA, 150 MTS DE LA PULPERIA LA CHINA A MANO IZQUIERDA</t>
  </si>
  <si>
    <t>MARYLAND, 200 METROS AL NORTE DEL BAR LA PEGAJOSA</t>
  </si>
  <si>
    <t>EL COCO DEL RESTAURANTE TORO SENTADO 350 MTS OESTE ENTRADA PH REVENTAZON A MANO DERECHA</t>
  </si>
  <si>
    <t>200 MTS NORTE DEL CENTRO TURISTICO LAS TILAPIAS, CAMINO A LA SIQUIRREÑA</t>
  </si>
  <si>
    <t>BARRIO EL MANGAL FRENTE AL POLIDEPORTIVO</t>
  </si>
  <si>
    <t>130M OESTE DE LA ENTRADA PRINCIPAL DEL CEMENTERIO DEL INVU</t>
  </si>
  <si>
    <t>250MTS AL NORTE DE LA BODEGA MUNICIPAL DE SAN MARTIN</t>
  </si>
  <si>
    <t>SIQUIRRES, LOS LAURELES, DEL ABASTECEDOR OASIS 100 MTS NORTE</t>
  </si>
  <si>
    <t>EL CARMEN, IMPERIO 3, CELINA, DEL CRUCE DE BANCOL, 3.5KM SUR</t>
  </si>
  <si>
    <t>SIQUIRRES, EL IMPERIO, DE LA ENTRADA LA LAGUNA DE LA IGLESIA DISCIPULOS DE CRISTO, 80 MTS AL OESTE,</t>
  </si>
  <si>
    <t>BARRIO SAN RAFAEL, DE LA ESQUINA 700 MTS NORTE, 100 MTS OESTE Y 60 MTS NORTE</t>
  </si>
  <si>
    <t>TOBIAS VAGLIO, DEL EBAIS, 400 MTS OESTE, 100 MTS NORTE Y 45 MTS ESTE, CASA A MANO DERECHA</t>
  </si>
  <si>
    <t>BROOKLYN, DEL PLANTEL DE TRACASA, 350 MTS OESTE Y 20 MTS SUR, SIQUIRRES</t>
  </si>
  <si>
    <t>GUAYACAN, 800 MTS SUR DEL SUPER SAN LORENZO, CAMINO AL TRAPICHE</t>
  </si>
  <si>
    <t>NUEVO SIQUIRRES, DE LA CAPILLA DEL INVO 50 MTS ESTE Y 75 MTS NORTE</t>
  </si>
  <si>
    <t>100 MTS NORTE DEL COLEGIO ACADEMICO</t>
  </si>
  <si>
    <t>BARRIO NAZARETH, DE LA PLAZA DE DEPORTES 300 MTS OESTE, SEGUNDA ENTRADA</t>
  </si>
  <si>
    <t>WALDECK, CALLE A SAHARA DE LA PARADA DE BUSES 373 METROS OESTE</t>
  </si>
  <si>
    <t>LA PERLA, EL PORVENIR</t>
  </si>
  <si>
    <t>SIQUIRRES, PACUARITO, SAN CARLOS, TERCER ENTRADA A MANO DERECHA, 4 CASAS</t>
  </si>
  <si>
    <t>CUADRANTE PORVENIR</t>
  </si>
  <si>
    <t>LIMON, SIQUIRRES , SAN CARLOS DE PACUARITO , DEL BAR EL PELICANO 220 M NORTE . 80 M OESTE ,25 M SUR</t>
  </si>
  <si>
    <t>SIQUIRRES, LA PIEDRA, DE LA IGLESIA, 75M SOBRE LA CALLE HACIA SAN LUIS</t>
  </si>
  <si>
    <t>LA PERLA, CUADRANTE PORVENIR LOTE 42</t>
  </si>
  <si>
    <t>CUADRANTE PROVENIR LOTE 56</t>
  </si>
  <si>
    <t>PACUARITO, DE LA PULPEIRA YANIN 200 M NORTE</t>
  </si>
  <si>
    <t>COSTADO OESTE DE LA ESCUELA</t>
  </si>
  <si>
    <t>LA PERLA CUADRANTE PORVENIR LOTE 15</t>
  </si>
  <si>
    <t>CUADRANTE PROVENIR LOTE 02</t>
  </si>
  <si>
    <t>75 MTS OESTE DE LA IGLESIA DE LA FLORIDA</t>
  </si>
  <si>
    <t>CUADRANTE PROVENIR LOTE 38</t>
  </si>
  <si>
    <t>MILANO, 75 MTS NE, 95 MTS SE Y 10 MTS SO DE LA ESQUINA SUROESTE DE LA PLAZA DE DEPORTES</t>
  </si>
  <si>
    <t>CAIRO, LOUISIANA, 390 MTS NORESTE Y 155 MTS ESTE DE LA ESQUINA NORESTE DE LA ESCUELA</t>
  </si>
  <si>
    <t>DEL BAR MINI TIERRA 100 M N LOTE A MANO DERECHA</t>
  </si>
  <si>
    <t>PEJE, DE LA ESQUINA SUROESTE DE LA PLAZA DE DEPORTES 270 METROS NOROESTE Y 70 NORESTE Y 50 SURESTE</t>
  </si>
  <si>
    <t>CALLE FUENTES, 250 MTS SUR Y 50 MTS ESTE DE LA FERRETERÍA</t>
  </si>
  <si>
    <t>CAIRO DE LUIIANA DE MAXIFRUTAS 300 METROS NORTE</t>
  </si>
  <si>
    <t>SIQUIRRES, EL CAIRO, DEL EBAIS 50 MTS SUR</t>
  </si>
  <si>
    <t>DE LA ENTRADA PRINCIPAL, 600 MTS NORTE FRENTE A MINISUPER 99</t>
  </si>
  <si>
    <t>LUISIANA DE CAIRO, DE PULPERIA ,ELISSA 500 MTS OESTE, LIMON</t>
  </si>
  <si>
    <t>EL CAIRO, 150 MTS AL NORTE DE LA ESCUELA EL PEJE, CARRETERA A CATALINA.</t>
  </si>
  <si>
    <t>CAIRO, DEL COLEGIO 300 MTS OESTE, DIAGONAL AL GIMNASIO, A MANO IZQUIERDA</t>
  </si>
  <si>
    <t>DEL BAR MI TIERRA 100 M N A MANO DERECHA</t>
  </si>
  <si>
    <t>EL CAIRO, DELA DELEGACION DE CAIRO 800 MTS ESTE</t>
  </si>
  <si>
    <t>LA FRANCIA DEL SUPER LA BENDICION 800 MTS NORTE</t>
  </si>
  <si>
    <t>EL PEJE, DE LA ESCUELA 1KM AL OESTE</t>
  </si>
  <si>
    <t>300 M O DE LA EMPRESA MEXI FRUIT</t>
  </si>
  <si>
    <t>EL SILENCIO, 100 MTS NOROESTE DEL SALON COMUNAL</t>
  </si>
  <si>
    <t>LUISIANA DEL BAR MI TIERRA 100 M N A LA DERECHA SEGUNDO LOTE</t>
  </si>
  <si>
    <t>200 M E 110 M E DEL EBAIS LOTE A MANO DERECHO</t>
  </si>
  <si>
    <t>LIMON, SIQUIRRES, SAN ISISDRO DEL RESTAURANTE CALIPSO 250 MTS OESTE</t>
  </si>
  <si>
    <t>ALEGRIA, 50 MTS OESTE DE LA ENTRADA LOS CEIBOS, CARRETERA PORTON IBERIA</t>
  </si>
  <si>
    <t>EL CRUCE 100 MTS NORTE DEL BAR PALMARES</t>
  </si>
  <si>
    <t>ALEGRIA, SAN ISIDRO DE REST.CALIPSO 900 MTS SUROESTE</t>
  </si>
  <si>
    <t>GERMANIA, LA ESEMARLDA A 200 MTS SUR DE LA PLANTA EMPACADORA</t>
  </si>
  <si>
    <t>LA ALEGRIA, DEL CAMPO FERIAL LA ALEGRIA 130 MTS ESTE Y 45 MTS SUR</t>
  </si>
  <si>
    <t>BARRIO LA ESMERALDA, DE LA IGLESIA CATÓLICA 50 MTS SUR</t>
  </si>
  <si>
    <t>BARRIO Y GRIEGA, HEREDIANA, 800MTS AL SURESTE DEL BAR CHICOS.</t>
  </si>
  <si>
    <t>LA ESMERALDA, DE LA ANTIGUA IGLESIA EVANGELICA 800MTS SUR</t>
  </si>
  <si>
    <t>ALEGRIA, DE LA ENTRADA ESMERALDA 1KM OESTE</t>
  </si>
  <si>
    <t>LIMON, TALAMANCA, BRATSI, BRIBI, 200 MTS DEL PUENTE DE LA PAZ, FRENTE A LA PLAZA DE BRIBI</t>
  </si>
  <si>
    <t>PUEBLO NUEVO DE OLIVIA, ENTRADA DESPUES DEL BAR LOS COQUITOS, 200 MTS HACIA EL RIO A MANO IZQUIERDA</t>
  </si>
  <si>
    <t>BRATSI, BRIBRI, DE BARRIO LA UNION 1 KM</t>
  </si>
  <si>
    <t>SIBUJU, BRATSI, TALAMANCA, DE LA IGLESIA EVANGELICA 500M SUR</t>
  </si>
  <si>
    <t>SIBUJU, BRATSI TALAMANCA DE LA PLAZA DEPORTES 2KM AL NORTE</t>
  </si>
  <si>
    <t>EL PROGRESO, BRATSI, TALAMANCA, DE LAS OFICINAS DE ADI 1KM AL ESTE TERRABA</t>
  </si>
  <si>
    <t>LIMON TALAMANCA BRATSI, LOS ANGELES 1KM AL NORTE DE LA TORRE DEL ICE</t>
  </si>
  <si>
    <t>NUEVO DE OLIVIA, 600 MTS SUR DE LA RUTA A SIXAOLA LOTE # 1</t>
  </si>
  <si>
    <t>EL PROGRESO, BRATSI, TALAMANCA, DEL EBAIS 200M OESTE</t>
  </si>
  <si>
    <t>EL PROGRESO, BRATSI, TALAMANCA, DE LAS OFICINAS DE LA ADI 100M ESTE</t>
  </si>
  <si>
    <t>EL PROGRESO, BRATSI, TALAMANCA, DE LA OFICINA ADI 500M OESTE</t>
  </si>
  <si>
    <t>EL PROGRESO BRATSI, DE LAS OFICINAS DE LA ADI CABECAR 800M ALSUR</t>
  </si>
  <si>
    <t>SIBUJU, BRATSI, DE LA PLAZA DEPORTES 800M NOROESTE, CONTIGUO A LA IGLESIA EVANGELICA</t>
  </si>
  <si>
    <t>PUEBLO NUEVO DE OLIVIA, ENTRADA DESPUES DEL BAR LOS COQUITOS, 200M HACIA EL RIO A MANO DERECHA</t>
  </si>
  <si>
    <t>DE LA IGLESIA VOLIO, 50 OESTE Y 150 SUR, LOTE A MANO IZQUIERDA</t>
  </si>
  <si>
    <t>CHASE, DEL PUENTE DE LA PAZ, 700M AL SUR A MANO DERECHA</t>
  </si>
  <si>
    <t>PARAISO DE LA EMPACADORA LUIS DEL BARCO, 700 MTS AL SUR Y 50 AL OESTE, LOTE A LA IZAUIEDA BALDÍO</t>
  </si>
  <si>
    <t>LIMON, TALAMANCA, SIXAOLA, PARAÍSO DE LA EMPACADORA LUIS DEL BARCO, 700 MTS AL SUR, 50 AL OESTE, LOT</t>
  </si>
  <si>
    <t>LIMON ,SIXAOLA, PARAISO, 230 M ANTES DEL SUPER VANESSA CARRETERA A SIXAOLA,LOTE A MONO DERECHA.</t>
  </si>
  <si>
    <t>PARAISO, 1345 M SE DE LA INTERSECCIÓN ENTRE RUTA NACIONAL Y CALLA A PUNTA UVA</t>
  </si>
  <si>
    <t>LIMON, TALAMANCA, SIXAOLA, DE LA ESCUELA DE PARAISO, 800 MTS CAMINO A SWITH AL LADO DERECHO, CASA CO</t>
  </si>
  <si>
    <t>LIMON, TALAMANCA,SIXAOLA,MARGARITA, DETRAS DEL CENCINAE,CASA DE FRIBOLIT DE ALTO, SIN PINTAR</t>
  </si>
  <si>
    <t>SIXAOLA, GANDOCA, 100 MTS ESTE DE LA ESCUELA, CASA COLOR VERDE</t>
  </si>
  <si>
    <t>GANDOCA, 100M ANTES DE LA IGLESIA CATOLICA</t>
  </si>
  <si>
    <t>LIMON, TALAMANCA, SIXAOLA, CARRETERA A SIXAOLA, MARGARITA, 150 MTS ANTES DE LA ESCUELA FINCA MARGAR</t>
  </si>
  <si>
    <t>ENTRADA DE PARAISO, ANTES DE LA PLAZA DE DEPORTES, CASA DE DOS PISOS AL FRENTE</t>
  </si>
  <si>
    <t>ANNIA, ENTRADA A MANO IZQUIERDA DE LA PULPERIA ANNIA 75 MTS, ENTRADA A LA PAR DE CUATRO CASAS AZULES</t>
  </si>
  <si>
    <t>TALAMANCA, SIXAOLA, PARAISO, 1 KM ESTE DE LA IGLESIA CATOLICA DE SAN RAFAEL</t>
  </si>
  <si>
    <t>GANDOCA, DESPUES DE LA ESCUELA DE GANDOCA, 125 MTS, LOTE CON MALLA CON UNA CASA DE COLOR CELESTE</t>
  </si>
  <si>
    <t>CATARINA, DEL BAZAR 25MTS HACIA EL FRENTE, DE LA ENTRADA A MANO IZQUIERZA LOTE ESTA A LA PAR DE UNA</t>
  </si>
  <si>
    <t>PARAISO, DE LA ENTRADA DE BONANZA, 200 MTS HACIA LA PLAZA, CASA COLOR VERDE</t>
  </si>
  <si>
    <t>PARAISO, 200MTS AL SUR DEL SUPER CATARINA</t>
  </si>
  <si>
    <t>BRATSI, 600 MTS SUR DEL SALON COMUNAL DE PARAISO</t>
  </si>
  <si>
    <t>PARAISO, PUEBLO CIVIL, 700M AL SUR Y 50M AL OESTE, LOTE BALDIO</t>
  </si>
  <si>
    <t>MARGARITA, DE LA PLAZA DE DEPORTES DE MARGARITA, 1KM AL SURESTE</t>
  </si>
  <si>
    <t>LIMON,TALAMANCA,CAHUITA,LIMONAL,DELABASTECEDORBORDÓN,800MTSSURESTE,CARRETERAHACIACAHUITA,ENTADAAMANO</t>
  </si>
  <si>
    <t>DE LA CLINICA, CAMINO A CARBON A MANO DERECHA DE LA IGLESIA ADVENTISTA 300 MTS AL FONDO</t>
  </si>
  <si>
    <t>TALAMANCA 30 SUR DEL PUENTE DE HONE CREEK</t>
  </si>
  <si>
    <t>COMADRE DE CAHUITA, COSTADO NORTE ENTRADA CARBON N°2</t>
  </si>
  <si>
    <t>CAHUITA, HOME CREEK, CARBON 1, DE LA PULPERIA LA CABAÑA 150 MTS M/D CASA COLOR FUCSIA</t>
  </si>
  <si>
    <t>CAHUITA, DEL LAVACAR BROOKS, PRIMERA ENTRADA 300 MTS AL OESTE, AL FINAL DE LA CALLE</t>
  </si>
  <si>
    <t>COCLES DE PUESTO VIEJO, ENTRADA OLE CARIBE 500 METROS AL SUR DESPUES DE LA LOMA PRIMERA, ENTRADA A M</t>
  </si>
  <si>
    <t>DEL BAR LILAN, 600M AL OESTE, CARRETERA A SAN RAFAEL, LADO IZQUIERDO, CASA COLOR MADERA, FRENTE A TA</t>
  </si>
  <si>
    <t>DEL CEMENTERIO DE HOME CREEK, PRIMERA CASA A MANO DERECHA, CASA DE MADERA</t>
  </si>
  <si>
    <t>SAN MIGUEL, DE LA ESCUELA 400M SUR Y 200M ESTE</t>
  </si>
  <si>
    <t>CORINA, 165 MTS NORESTE DE LA ESQUINA SUROESTE DEL SALÓN DE REINO DE LOS TESTIGOS DE JEHOVÁ</t>
  </si>
  <si>
    <t>DEL SALON DEL REINO DE LOS TESTIGOS DE JEHOVA 300 M E</t>
  </si>
  <si>
    <t>CHINAKICHA, BRATSI, TALAMANCA, DEL CRUCE DE CHINAKICHA 25M OESTE</t>
  </si>
  <si>
    <t>LIMON, MATINA, PALMERA, DEL LICEO RURAL DE PALMERA 180M SUR</t>
  </si>
  <si>
    <t>SAN MIGUEL, FRENTE A LA ESCUELA DE SAN MIGUEL, POR SERVIDUMBRE DE PASO LOTE AL FONDO.</t>
  </si>
  <si>
    <t>LIMON MATINA, BAJO PALMERA, DEL CRUCE PALMERA 1.0KM OESTE. CONTIGUO IGLESIA DIOS SOBERANO</t>
  </si>
  <si>
    <t>LIMÓN, MATINA, NAMALDI, DE LA ESCUELA DE CORINA 1KM SUR</t>
  </si>
  <si>
    <t>BARRIO GOLY, 300 MTS AL NORTE DE LA IGLESIA PENTENCOSTES</t>
  </si>
  <si>
    <t>BALTIMORE, DEL EBAIS DE BALTIMORE 250M SUR</t>
  </si>
  <si>
    <t>CORINA,50MTS DEL BAR TRES PERLAS, CASA TURQUESA</t>
  </si>
  <si>
    <t>GOLI, DE LA TORRE DEL ICE, 50 MTS SUR</t>
  </si>
  <si>
    <t>SAN MIGUEL, DE LA POLLERA 300 MTS AL NORTE</t>
  </si>
  <si>
    <t>COSTADO NORTE DEL EBAIS, CASA COLOR VERDE</t>
  </si>
  <si>
    <t>SAN MIGUEL, FRENTE A LA ESCUELA DE SAN MIGUEL</t>
  </si>
  <si>
    <t>MATINA, BATAN, BO.LOS ALMENDROS, 50 MTS ESTE DEL SALON COMUNAL</t>
  </si>
  <si>
    <t>DEL SALON 150 MTS NOROESTE Y 50 MTS SUROESTE, LOTE 46-2, FRENTE A CASA DE MADERA ROSADA</t>
  </si>
  <si>
    <t>BATAN, BARRIO EL PROGRESO, 55 MTS ESTE DE LA ESQUINA SUROESTE DE CEN CINAI DE BELÉN</t>
  </si>
  <si>
    <t>42 OESTE DE LA ESCUELA DE SANTA MARTA</t>
  </si>
  <si>
    <t>SANTA MARTA, 50 MTS ESTE Y 45 MTS NORTE DE LA ESQUINA SURESTE DE LA ESCUELA</t>
  </si>
  <si>
    <t>BARBILLA, DE LA ENTRADA 200 MTS SUR FRENTE A LA SODA PANTERA</t>
  </si>
  <si>
    <t>BATAN, 385 MTS ESTE Y 25 MTS SUR DE LA ESQUINA NORESTE DE LA ESTACIÓN DE BOMBEROS</t>
  </si>
  <si>
    <t>BARBILLA, BATAN DE LA ENTRADA 200 MTS SUR FRENTE A LA SODA PANTERA</t>
  </si>
  <si>
    <t>BARIO LAS PALMAS DE BATAN</t>
  </si>
  <si>
    <t>DE LA ZONITA DE BANDECO, SEGUNDO PUENTE METALICO PRIMERA CASA A MANO DERECHA</t>
  </si>
  <si>
    <t>BARRIO LOS ALMENDROS, DE LA ESCUELA BARRIO LOS ALMENDROS 75 MTS OESTE</t>
  </si>
  <si>
    <t>BARRIO EL JARDIN, GRANJA 05, 25 METROS DESPUES DE LA PLAZA</t>
  </si>
  <si>
    <t>BARRIO LA TRINIDAD 100 MTS NORTE Y 580 MTS ESTE DE LA IGLESIA OSANA</t>
  </si>
  <si>
    <t>BARRIO LAS PALMAS, 65M NORTE DEL PARQUECITO, LOTE #3</t>
  </si>
  <si>
    <t>BARRIO MIRAFLORES ULTIMA ENTRADA A MANO IZQUIERDA PENULTIMA CASA</t>
  </si>
  <si>
    <t>DEL IDA DE BATAN, 800M A MANO DERECHA, TERCER ENTRADA, CASA MIXTA</t>
  </si>
  <si>
    <t>GOCHEN, DEL BAR LA AMISTAD 1 KM Y MEDIO AL ESTE</t>
  </si>
  <si>
    <t>100 MTS NORTE DE LA ESCUELA LOS ALMENDROS</t>
  </si>
  <si>
    <t>PRIMERA ENTRADA AL CENISARO MANO IZQUIERDA, AL FINAL DE LA CALLE PRIMER LOTE MANO DERECHA</t>
  </si>
  <si>
    <t>26 MILLAS 100 MTS ANTES DEL BAR POTRO</t>
  </si>
  <si>
    <t>BATAN, BARRIO LAS PALMAS, 60 M SUR DE LA PLAZA</t>
  </si>
  <si>
    <t>25 M OESTE DE LA IGLESIA DEL MOVIMIENTO EN BARBILLA</t>
  </si>
  <si>
    <t>BATAN, DE LA ESCUELA MENESES, 80M AL SUR Y 25M AL ESTE, CASA COLOR CELESTE CLARO</t>
  </si>
  <si>
    <t>LIMON, BATAN, BARRIO LA PAZ 100 MTS OESTE DE LA IGLESIA OSSANA, FRENTE A PULPERIA KARLA</t>
  </si>
  <si>
    <t>LIMON, MATINA, CARRANDI, ZENT, DE LA ENTRADA A FINCA APROVECO 230 MTS AL NORTE</t>
  </si>
  <si>
    <t>CUBA CREEK, DESPUES DEL PUENTE NEGRO 100 MTS NORTE Y 200 MTS ESTE</t>
  </si>
  <si>
    <t>BOSTON, DE LA IGLESIA CATOLICA 150 MTS ESTE, CALLE HACIA CUBA CREEK</t>
  </si>
  <si>
    <t>80 MTS ESTE DEL COMEDOR ESCOLAR</t>
  </si>
  <si>
    <t>ESTRADA, EL PRECARIO 400 M SUR DEL PARQUE, CUARTA ENTRADA A MANO DERECHA</t>
  </si>
  <si>
    <t>LARGA DISTANCIA COSTADO ESTE DE LA PLAZA</t>
  </si>
  <si>
    <t>CARRANDI, LA MARAVILLA, DE LA PULPERIA, LA TERCERA ENTRADA EN LA ESQUINA M/D</t>
  </si>
  <si>
    <t>DE LA RUTA 32, ENTRADA DE BOSTON, 2KM AL SUR, CASA ESQUINERA A MANO DERECHA</t>
  </si>
  <si>
    <t>LIMÓN, MATINA, CARRANDI, CUBA CREEK, 1 KM A LA ENTRADA DE CUBA CREEK, CASA DE COLOR AZUL A MANO DERE</t>
  </si>
  <si>
    <t>CONTIGUO AL BAR MASTURBAR 50 MTS AL SUR</t>
  </si>
  <si>
    <t>CUBA CREEK, CONTIGUO AL SUPER BONANZA, CASA COLOR CELESTE CON MAYA ROJA</t>
  </si>
  <si>
    <t>LARGA DISTANCIA, 100 MTS AL SUR DE LA PLAZA DE DEPORTES, A LA PAR DE LA IGLESIA EVANGELICA</t>
  </si>
  <si>
    <t>LA MARAIVILLA, DE LA ESCUELA LA MARAVILLA, 50 MTS NORTE Y 100 MTS OESTE A LA PAR DE CASA COLOR AZUL</t>
  </si>
  <si>
    <t>DE LA ENTRADA A CUBA CREEK, 200 MTS NORTE, 200 MTS ESTE, CASA COLOR MADERA</t>
  </si>
  <si>
    <t>CUBA CREEK, 1.5 KM SUR DEL SALON COMUNAL CARRETERA HACIA LAS PISCINAS</t>
  </si>
  <si>
    <t>ZENT VIEJO, FRENTE AL POZO DE AGUA DEL AYA, CAMINO A CHUMICO</t>
  </si>
  <si>
    <t>DE LA ENTRADA DEL TORO, 150M A MANO IZQUIERDA, CASA MADERA DE COLOR PAPAYA</t>
  </si>
  <si>
    <t>BOSTON, DE LA IGLESIA CATOLICA 30 M OESTE Y 25 M NORTE</t>
  </si>
  <si>
    <t>200MTS AL ESTE Y 300MTS AL NORTE DEL RESTAURANTE LOS PILONES A MANO IZQUIERDA</t>
  </si>
  <si>
    <t>DE LA ENTRADA DE LOMAS DEL TORO, 2 KM AL OESTE, CASA COLOR TERRACOTA</t>
  </si>
  <si>
    <t>GUACIMO CENTRO, DEL COLEGIO NOCTURNO 30 MTS SUR Y 30 MTS ESTE</t>
  </si>
  <si>
    <t>EL TRES GUACIMO EL TRES DEL COLEGIO AGROPECUARIO 500 M OESTE Y 200 M NORTE</t>
  </si>
  <si>
    <t>GUACIMO, 250 SUR DE LA ESCUELA LOS GERANIOS</t>
  </si>
  <si>
    <t>SAN LUIS 90 M SUR DEL EBAIS</t>
  </si>
  <si>
    <t>CALLE EL TRES 300 M OESTE Y 300 M NORTE DEL PLANTEL DEL MOPT</t>
  </si>
  <si>
    <t>EL BOSQUE DEL CRUCE LA MANUDITA, 300 MTS OESTE</t>
  </si>
  <si>
    <t>75M OESTE DE LA ANTIGUA PULPERIA FOX HALL</t>
  </si>
  <si>
    <t>GUACIMO, LA SELVA, DE LA PLAZA DE DEPORTES 300 MTS NORTE</t>
  </si>
  <si>
    <t>SAN LUIS 50 M NORTE, 50 OESTE Y 50 NORTE DEL EBAIS</t>
  </si>
  <si>
    <t>POCORA, PARISMINA, 780MTS OESTE DE LA PARADA DE BUSES PARISMINA</t>
  </si>
  <si>
    <t>POCORA, PARISMINA,800MTS OESTE DE LA PARADA DE BUSES DE PARISMINA</t>
  </si>
  <si>
    <t>SAN LUIS, DEL EBAIS 70 MTS OESTE, 25 MTS SUR, 100 MTS OESTE</t>
  </si>
  <si>
    <t>GUACIMO, PARISMINA DIAGONAL A LA CANCHA DE BASQUET</t>
  </si>
  <si>
    <t>GUACIMO, EL HOGAR, CALLE LAS PALMAS, DE LA ENTRADA 200MTS SUR</t>
  </si>
  <si>
    <t>LOS GERANIOS, CALLE 3, 150M NORTE DE LA LÍNEA DEL TREN</t>
  </si>
  <si>
    <t>DE LA CANCHA DE BASKET 30 MTS NORTE Y 20 MTS OESTE</t>
  </si>
  <si>
    <t>70 M N DE LA ANTIGUA ESTACION DEL TREN</t>
  </si>
  <si>
    <t>CALLE 6, DEL CEMENTERIO DEL HOGAR 150 M OESTE Y 1.8 KM NORTE</t>
  </si>
  <si>
    <t>GUACIMO DE LA ESCUELA LA GUARIA, 200MTS NORTE LOTE MANO IZQUIERDA</t>
  </si>
  <si>
    <t>EL BOSQUE, DE LA ESCUELA 400 MTS NORTE</t>
  </si>
  <si>
    <t>CALLE EL DOS, DEL PLANTEL DEL MOPT, 300 MTS OESTE Y 100 NORTE, LOTE #67</t>
  </si>
  <si>
    <t>LIMON, GUACIMO ,DEL COLONO CONSTRUCCION 100 M OESTE, 50 M NORTE , 60 M OESTE Y 26 M NORTE.</t>
  </si>
  <si>
    <t>100 METROS NORTE DEL SUPER GUAYACAN, BARRIO GUAYACAN, GUACIMO</t>
  </si>
  <si>
    <t>LAS PALMAS, SÉPTIMA ENTRADA, 150 MTS NOROESTE DE LA PLAZA</t>
  </si>
  <si>
    <t>EN EL EDÉN DE GUACIMO, PRIMERA ENTRADA DESPUES DEL COLEGIO A MANO IZQUIERDA</t>
  </si>
  <si>
    <t>800 MTS ESTE DE LA PARADA DE BUSES DE POCORA, EN PARISMINA</t>
  </si>
  <si>
    <t>LA SELVA CALLE HACIA EL HOGAR 200 M OESTE DE LA PLAZA DE DEPORTES</t>
  </si>
  <si>
    <t>GUACIMO, 1.5 KM AL SUR DE LA ESCUELA CARTAGENA, SEGUNDA ENTRADA A MANO IZQUIERDA 500MTS</t>
  </si>
  <si>
    <t>DE LA ENTRADA CALLE 4 SOBRE CARRETERA 100 MTS OESTE</t>
  </si>
  <si>
    <t>EL AGUACATE, 300 M SUR Y 800 M ESTE DE LA ESCUELA</t>
  </si>
  <si>
    <t>GUACIMO,SAN LUIS DEL RESTAURANTE LEILA,100MTS ESTE Y 50MTSESTE Y 50MTS NORTE 3ER LOTE A MANO DERECHA</t>
  </si>
  <si>
    <t>GAUCIMO, DE LAS OFICINAS DEL MOPT , 200 METROS ESTE Y 300 METROS NORTE</t>
  </si>
  <si>
    <t>GUACIMO, RIO JIMENEZ, SAN LUIS, DEL EBAIS, 70 METROS OESTE , 50 METROS SUR , 120 OESTE</t>
  </si>
  <si>
    <t>PARISMINA 4400 MTS OESTE DE LA ESQUINA SUROESTE DEL PARQUE DE PARISMINA</t>
  </si>
  <si>
    <t>75M ESTE DEL PUENTE DEL FERROCARRIL, RIO PARISMINA, MERCEDES, PARISMINA</t>
  </si>
  <si>
    <t>IROQUOIS, COSTADO SUR DE LA PLAZA DE DEPORTES, CASA COLOR PAPAYA</t>
  </si>
  <si>
    <t>MERCEDES, DEL PUENTE SOBRE EL RIO PARISMINA 20 KM AL ESTE</t>
  </si>
  <si>
    <t>POCORA SUR DE LA Y GRIEGA 200 SURESTE Y 300 ESTE</t>
  </si>
  <si>
    <t>BARRIO DURUY,200 MTS SUR Y 240 MTS ESTE</t>
  </si>
  <si>
    <t>25 M SUR DE LA CLIINICA DE POCORO</t>
  </si>
  <si>
    <t>GUACIMO, SAN LUIS, DIAGONAL A LA ESQUINA NOROESTE DE LA PLAZA DE DEPORTES DE SAN LUIS</t>
  </si>
  <si>
    <t>DEL CEMENTERIO DE POCORA 300 E Y 200 N</t>
  </si>
  <si>
    <t>CALLE ARGENTINA, 1KM DE ALMACEN BARRANTES</t>
  </si>
  <si>
    <t>POCORA SUR, DE LA ESCUELA NUEVO AMANECER 120 MTS NOROESTE</t>
  </si>
  <si>
    <t>BARRIO CARMEN DE POCORA, DEL PUENTE ELEVADO 450 N</t>
  </si>
  <si>
    <t>BARRIO EL CARMEN, DEL PUENTE AEREO 300 MTS NORTE Y 50 MTS OESTE, QUINTA ENTRADA LLEGANDO A LA PISTA,</t>
  </si>
  <si>
    <t>POCORA, 100 MTS SUR Y 50 MTS OESTE DE LA ESCUELA NUEVO AMANECER, POCORA SUR</t>
  </si>
  <si>
    <t>100 M NE DE LA PULPERIA GOMEZ</t>
  </si>
  <si>
    <t>190 OESTE Y 54 SUR DE ENTRADA A CALLE LA TORRE POCORA SUR</t>
  </si>
  <si>
    <t>POCORA, FRENTE A LA ANTIGUA ESCUELA</t>
  </si>
  <si>
    <t>POCORA, SAN BOSCO, DE LA ESCUELA 200 MTS ESTE Y 440 MTS SUR</t>
  </si>
  <si>
    <t>DE LA FERRETERIA LAS BRISAS 800 MTS SUR, 100 MTS OESTE</t>
  </si>
  <si>
    <t>50 ESTE Y 50 SUR DE LA CLINICA DE POCORA , CASA COLOR ROSADO</t>
  </si>
  <si>
    <t>LIMON, GUACIMO ,POCORA, DE LA PULPERIA LA Y GRIEGA 425 M SUR Y 510 M ESTE.</t>
  </si>
  <si>
    <t>BARRIO LAS SALINAS, FRENTE AL TALLER GUZA</t>
  </si>
  <si>
    <t>LOS ÁNGELES DE RIO JIMÉNEZ, 200M ESTE DE LA ENTRADA AL CEMENTERIO</t>
  </si>
  <si>
    <t>500 MTS OESTE SODA AMAPOLA DE LUCHO RIO JIMENEZ</t>
  </si>
  <si>
    <t>400 MTS OESTE DEL CEMENTERIO</t>
  </si>
  <si>
    <t>LA LUCHA DE RIO JIMÉNEZ DEL SUPER VALERIA 80M NORTE</t>
  </si>
  <si>
    <t>DE LA CALLE DE ENTRADA A ASENTAMIENTO LA LUCHA, 927 METROS OESTE</t>
  </si>
  <si>
    <t>ESCOCIA, DE LA BOMBA 1 KM ESTE FRENTE A PULPERIA KATHERINE</t>
  </si>
  <si>
    <t>ESCOCIA 2KM ESTE DEL EBAIS</t>
  </si>
  <si>
    <t>DEL CEMENTERIO 140 MTS SUR, 190 MTS OESTE Y 70 MTS SUR</t>
  </si>
  <si>
    <t>LIMON, GUACIMO, RIO JIMENEZ, DEL SALON MIO 200 M SUR A MANO DERECHA.</t>
  </si>
  <si>
    <t>DEL BAR MIGUELITOS 145 SUR</t>
  </si>
  <si>
    <t>30 M O DEL ANTIGUO BAR KILOMBOS</t>
  </si>
  <si>
    <t>RIO JIMENEZ, 200M SUR DEL SALON EL MIO</t>
  </si>
  <si>
    <t>LOS ANGELES, RIO JIMENEZ, 300 MTS NORTE DEL MINISUPER BARRANTES</t>
  </si>
  <si>
    <t>360M SUR DE LA ESCUELA EL TAJO Y 190M OESTE.</t>
  </si>
  <si>
    <t>SANTA ROSA LOMAS DEL CAMARONCITO, DE LA ESCUELA 150 MTS NORTE</t>
  </si>
  <si>
    <t>RIO JIMENEZ, CALLE DULCE, 1.5 KM SUR DE LA PULPERIA TU BENDICION Y 40 MTS OESTE</t>
  </si>
  <si>
    <t>LIMON GUACIMO RIO JIMENEZ BARRIO LAS ORQUIDEAS DE LA PLAZA 100 M SUR.</t>
  </si>
  <si>
    <t>SANTA ROSA, 400 MTS ESTE DE LA PLAZA DE DEPORTES DE SANTA ROSA, RIO JIMENEZ</t>
  </si>
  <si>
    <t>CALLE LOS POLINES, ANTES DE LLEGAR AL CEMENTERIO</t>
  </si>
  <si>
    <t>DEL CRUCE CARTAGENA 27 M OESTE</t>
  </si>
  <si>
    <t>IRLANDA, 200M ESTE DE LA ESCUELA, CASA COLOR TERRACOTA</t>
  </si>
  <si>
    <t>LOS ANGELES, ASENTAMIENTO COPASA LOTE 3</t>
  </si>
  <si>
    <t>RIO JIMENEZ, DEL SALON COMUNAL 50 MTS OESTE, 50 MTS SUR Y 17 MTS OESTE</t>
  </si>
  <si>
    <t>RIO JIMENEZ, LOS ANGELES ASENTAMIENTO COPAS, PARCELA NUMERO 6</t>
  </si>
  <si>
    <t>CALLE LO POLINES, TERCERA ENTRADA A MANO IZQUIERDA</t>
  </si>
  <si>
    <t>RIO JIMENEZ, LOS ANGELES, ASENTAMIENTO COPASA PARCELA NUMERO 11, DE LA ESCUELA150 MTS ESTE 200 MTS N</t>
  </si>
  <si>
    <t>RIO JIMENEZ, 200 MTS SUR DE LA PULPERIA LOS ARBOLES, SANTA MARÍA</t>
  </si>
  <si>
    <t>BARRIO LOS ANGELES, 1 KM DESPUES DE LA ANTENA DEL ICE</t>
  </si>
  <si>
    <t>BARRIO DULCE NOMBRE, DE LA PULPERIA LA BENDICION 160 M ESTE FINAL DE LA CALLE</t>
  </si>
  <si>
    <t>GUACIMO JIMENEZ 100M OESTE DE CALLE MADRIGAL</t>
  </si>
  <si>
    <t>GUACIMO, DUACARI, LIMBO DE PULPERIA LA REINA 400 MTS NORTE</t>
  </si>
  <si>
    <t>200 ESTE Y 50 NORTE DE LA ESCUELA EL LIMBO</t>
  </si>
  <si>
    <t>SANTA MARIA 200 M OESTE DEL CEMENTERIO</t>
  </si>
  <si>
    <t>LIMBO, DE LA ESCUELA 400M ESTE Y 100M SUR LOTE A LA IZQUIERDA</t>
  </si>
  <si>
    <t>SAN CRISTOBAL, DE LA PULPERIA DE SAN JORGE, 25 MTS ESTE Y 75 MTS SUR</t>
  </si>
  <si>
    <t>150 M DEL SALON MULTIUSO VILLAFRANCA</t>
  </si>
  <si>
    <t>DUACARI 5, DE LA PLAZA DE DEPORTES 500 MTS ESTE</t>
  </si>
  <si>
    <t>CARAMBOLA, URB. SOL DEL CARIBE DE LA ENTRADA 150M OESTE Y 100M NORTE</t>
  </si>
  <si>
    <t>VILLA FRANCA, 1 KM AL OESTE DE LA IGLESIA, GUACIMO, DUACARI</t>
  </si>
  <si>
    <t>SANTA MARIA, RIO JIMENEZ, DE LA PULPERIA LA ESQUINA, 70M A MANO IZQUIERDA</t>
  </si>
  <si>
    <t>PARISMINA, DE LA ANTIGUA BODEGA AGOPECUARIA DE PARISMINA 175 MTS ESTE</t>
  </si>
  <si>
    <t>VILLAFRANCA 150 M O DE LA ESCUELA</t>
  </si>
  <si>
    <t>VILLAFRANCA 150 MTS OESTE DE LA IGLESIA CATOLICA</t>
  </si>
  <si>
    <t>250 M E DE LA ESCUELA</t>
  </si>
  <si>
    <t>ZUÑIGA GODINEZ BERTILIA</t>
  </si>
  <si>
    <t>QUESADA JIMENEZ ANA CECILIA</t>
  </si>
  <si>
    <t>VILLEGAS FONSECA LUI EVENOR</t>
  </si>
  <si>
    <t>SOLANO CAMPOS ESTIVEN DE JESUS</t>
  </si>
  <si>
    <t>FALLAS DIAZ YENDRY FABIOLA</t>
  </si>
  <si>
    <t>ORTIZ GODINEZ VERA VIOLETA DE LA TRINIDAD</t>
  </si>
  <si>
    <t>GARCIA GARITA MARISOL</t>
  </si>
  <si>
    <t>ROBLERO AVALOS MARTA LORENA</t>
  </si>
  <si>
    <t>HERNANDEZ RAMOS JACAK DANIEL</t>
  </si>
  <si>
    <t>OBANDO CONTRERAS MARIA FERNANDA</t>
  </si>
  <si>
    <t>ORTIZ CASTRO DASTYN JOSUE</t>
  </si>
  <si>
    <t>PEREZ PEREZ FLOR MARIA</t>
  </si>
  <si>
    <t>RUIZ SOLORZANO OLGA DAMARIS</t>
  </si>
  <si>
    <t>REYES MADRIGAL ALEX PATRICIA</t>
  </si>
  <si>
    <t>VILLALOBOS SALAZAR JORDY STIVE</t>
  </si>
  <si>
    <t>PEREZ NAVARRO STEFANIE CAROLINA</t>
  </si>
  <si>
    <t>LOPEZ NUÑEZ DERLING JELSI</t>
  </si>
  <si>
    <t>PICHARDO RUIZ RAQUEL</t>
  </si>
  <si>
    <t>HERNANDEZ PEREZ MICHAEL ROLANDO</t>
  </si>
  <si>
    <t>GAMEZ MORENO GREGORIA</t>
  </si>
  <si>
    <t>MUÑOZ GARCIA JOSE DENIS</t>
  </si>
  <si>
    <t>MARTINEZ MENDOZA VELKY DEL CARMEN</t>
  </si>
  <si>
    <t>NAVARRETE CARDENAS ROLANDO ANTONIO</t>
  </si>
  <si>
    <t>SALAZAR PARRA ANA JULIA</t>
  </si>
  <si>
    <t>CAMPOS VALVERDE DENNIS FRANK</t>
  </si>
  <si>
    <t>VALENCIA BALTODANO ZERCI YARELIZ</t>
  </si>
  <si>
    <t>MEJIA CAMACHO MARIA CECILIA</t>
  </si>
  <si>
    <t>BORGE GOMEZ CINTHIA YARIELA</t>
  </si>
  <si>
    <t>OBANDO SABALLO DOMINGA</t>
  </si>
  <si>
    <t>PICADO CHINCHILLA ANAVITA</t>
  </si>
  <si>
    <t>VALVERDE GRANADOS ANA LORENA</t>
  </si>
  <si>
    <t>RAYO PEREZ NOEMIS</t>
  </si>
  <si>
    <t>NARANJO MONGE MARTINA GERARDINA</t>
  </si>
  <si>
    <t>ANGULO ANCHIA KIMBERLY INES</t>
  </si>
  <si>
    <t>CORDERO VILLANUEVA LISETH</t>
  </si>
  <si>
    <t>FIGUEROA ORTIZ ELIANA LIZETH</t>
  </si>
  <si>
    <t>UREÑA MORALES MARIA DE LOS ANGELES</t>
  </si>
  <si>
    <t>SOLORZANO PEREZ LEIDY DAYANA</t>
  </si>
  <si>
    <t>GUTIERREZ JIMENEZ GERARDO</t>
  </si>
  <si>
    <t>BASTOS CERVANTES SHEIRIS ANGELICA</t>
  </si>
  <si>
    <t>SANCHEZ SALAZAR FRANCIS JOSETH</t>
  </si>
  <si>
    <t>MENDOZA PINZON YARENIS VANESA</t>
  </si>
  <si>
    <t>DELGADO VASQUEZ YENDRY PAMELA</t>
  </si>
  <si>
    <t xml:space="preserve">SEVILLA REYES SANTIAGO </t>
  </si>
  <si>
    <t>ALFARO MORA YINA ABIGAIL</t>
  </si>
  <si>
    <t>UREÑA CECILIANO NEY ALEJANDRO</t>
  </si>
  <si>
    <t>MARTINEZ . VICTORIA</t>
  </si>
  <si>
    <t>AGUILERA HERRERA JAIRO ALBERTO</t>
  </si>
  <si>
    <t>LIZANO PIZARRO NICOLE</t>
  </si>
  <si>
    <t>ALVAREZ FALLAS ANA JOSELINE</t>
  </si>
  <si>
    <t>MORALES VILLANUEVA DILANIA</t>
  </si>
  <si>
    <t>BONILLA GARCIA ROSA MARIA</t>
  </si>
  <si>
    <t>LOPEZ MEZA SIMEON ADRIAN</t>
  </si>
  <si>
    <t>SMITH EWERS KENDRA MAGALLY</t>
  </si>
  <si>
    <t>RUIZ NO INDICA FILOMENA DEL ROSARIO</t>
  </si>
  <si>
    <t>MARTINEZ NO INDICA MARIA JOSEFINA</t>
  </si>
  <si>
    <t>CHAVARRIA NO INDICA FATIMA DEL SOCORRO</t>
  </si>
  <si>
    <t>BARCENAS RUIZ MARIA FATIMA</t>
  </si>
  <si>
    <t>MADRIGAL BARBOZA WALTER RAMON</t>
  </si>
  <si>
    <t>NAVARRO AZOFEIFA JAIRO DARIO</t>
  </si>
  <si>
    <t>CAMPOS HERNANDEZ YOSELYN DE LOS ANGELES</t>
  </si>
  <si>
    <t>SANABRIA SANABRIA DIANA MARCELA</t>
  </si>
  <si>
    <t>HERNANDEZ SOLANO DANIEL GERARDO</t>
  </si>
  <si>
    <t>UGALDE JIMENEZ CARLOS LUIS DE JESUS</t>
  </si>
  <si>
    <t>DIAZ CASTILLO LUIS ANTONIO</t>
  </si>
  <si>
    <t>DINARTES DINARTES JUAN JOAQUIN</t>
  </si>
  <si>
    <t>CAMPOS FERNANDEZ HERBERT LUIS</t>
  </si>
  <si>
    <t>RUIZ MENDOZA GUADALUPE</t>
  </si>
  <si>
    <t>PRADO GARRO DAGOBERTO</t>
  </si>
  <si>
    <t>CASTILLO NARANJO BLANCA ROSA DEL CARMEN</t>
  </si>
  <si>
    <t>ENRIQUEZ GOMEZ MAIRELA</t>
  </si>
  <si>
    <t>MORA VARGAS KAREN MAYELA</t>
  </si>
  <si>
    <t>RAMIREZ ARCE BRENDA YULIANA</t>
  </si>
  <si>
    <t>GODOY GARCIA ANDY NOLBERTO</t>
  </si>
  <si>
    <t>GUEVARA ANGULO LLARLIS MILEIS</t>
  </si>
  <si>
    <t>MUÑOZ MUÑOZ JOSE CARLOS ENRIQUE</t>
  </si>
  <si>
    <t>MENDEZ REYES PILAR DE LOS ANGELES</t>
  </si>
  <si>
    <t>CORDERO GUTIERREZ MARIA MARTHA</t>
  </si>
  <si>
    <t>SALGUERO SALAZAR RAFAEL ANGEL</t>
  </si>
  <si>
    <t>CAMPOS GUIDO YORLENY DE JESUS</t>
  </si>
  <si>
    <t>COREA ZUÑIGA MANUEL ANDRES</t>
  </si>
  <si>
    <t>MADRIGAL BONILLA KAREN YESENIA</t>
  </si>
  <si>
    <t>MENDOZA MARTINEZ ELIAS</t>
  </si>
  <si>
    <t>RAMIREZ URBINA HELLEN ADRIANA</t>
  </si>
  <si>
    <t>AGUIRRE RUIZ RAMONA FRANCISCA</t>
  </si>
  <si>
    <t>GARCIA MENDOZA ROSA DEMELDA</t>
  </si>
  <si>
    <t>LORIA VENEGAS JOSE BELEN</t>
  </si>
  <si>
    <t>HURTADO MORA JACQUELINE</t>
  </si>
  <si>
    <t>BLAKE BRENES SHERANNE MICHEL</t>
  </si>
  <si>
    <t>HERNANDEZ VARGAS NICOLASA</t>
  </si>
  <si>
    <t>SOLERA VEGA LUIS CLAUDIO</t>
  </si>
  <si>
    <t>MENA CHINCHILLA WILBORD</t>
  </si>
  <si>
    <t>BORBON ARIAS LEONELLA</t>
  </si>
  <si>
    <t>MUNGUIA RODRIGUEZ MANUEL SALVADOR</t>
  </si>
  <si>
    <t>RODRIGUEZ . PEDRO RAMON</t>
  </si>
  <si>
    <t>PALACIO GUEVARA DORA LUCIA</t>
  </si>
  <si>
    <t>CASTRO CHAVARRIA ELIBETH</t>
  </si>
  <si>
    <t>ARAYA FERNANDEZ ANA LORENA</t>
  </si>
  <si>
    <t>ESPINOZA MENDOZA MILEIDY MARIA</t>
  </si>
  <si>
    <t>ARAYA MARIN JUAN PABLO</t>
  </si>
  <si>
    <t>BARRANTES ARGUEDAS FROYLAN JESUS</t>
  </si>
  <si>
    <t>LUNA CRUZ OLMAN</t>
  </si>
  <si>
    <t>VICTOR VICTOR ANGELA</t>
  </si>
  <si>
    <t>CORDERO BRIZUELA BEATRIZ EUGENIA</t>
  </si>
  <si>
    <t>SEGURA CESPEDES ANA ISABEL DE LOS ANGELES</t>
  </si>
  <si>
    <t>LIZANO MENDEZ OLGA MARIETTA</t>
  </si>
  <si>
    <t>CRUZ OCAMPO DAYANA MATILDE</t>
  </si>
  <si>
    <t>RODRIGUEZ ARIAS XINIA MARIA</t>
  </si>
  <si>
    <t>PORRAS ACUÑA MARSELLY EVELYN</t>
  </si>
  <si>
    <t>URBINA SAENZ SUSAN LIZBETH</t>
  </si>
  <si>
    <t>ZUÑIGA HIDALGO FLOR EMILCE RAMONA</t>
  </si>
  <si>
    <t>BONILLA SOTO LILLIAM IVANNIA</t>
  </si>
  <si>
    <t>MARIA LILLIAM ORTEGA ORTEGA</t>
  </si>
  <si>
    <t>VASQUEZ MADRIGAL MARIA DEL CARMEN</t>
  </si>
  <si>
    <t>MENESES ALTAMIRANO ESMILDA DEL CARMEN</t>
  </si>
  <si>
    <t>CASCO ALTAMIRANO MARBELY DEL SOCORRO</t>
  </si>
  <si>
    <t>ALVARADO ALVARADO LORENA MAYELA</t>
  </si>
  <si>
    <t>MARTINEZ ARAUZ ESMERALDA</t>
  </si>
  <si>
    <t>VARGAS BERROCAL BLANCA ROSA</t>
  </si>
  <si>
    <t>ACUÑA ELIZONDO DINORAH</t>
  </si>
  <si>
    <t>BARBOZA BARQUERO MARIO DE JESUS</t>
  </si>
  <si>
    <t>LOPEZ MENDOZA GLADIS DEL CARMEN</t>
  </si>
  <si>
    <t>QUESADA VEGA RAFAEL ANGEL</t>
  </si>
  <si>
    <t>GOMEZ OBANDO YOCELYN YESENIA</t>
  </si>
  <si>
    <t>CHAVARRIA BUZANO ANGELA ROSA</t>
  </si>
  <si>
    <t>GOMEZ BALTODANO CELIA MARIA</t>
  </si>
  <si>
    <t>ARRIETA GUTIERREZ SUGEID DIANETH</t>
  </si>
  <si>
    <t>AGUILAR MONDRAGON SEIDY ISABEL</t>
  </si>
  <si>
    <t>SOLANO MORA JUAN RAFAEL</t>
  </si>
  <si>
    <t>ARAYA NARANJO VICTOR MANUEL</t>
  </si>
  <si>
    <t>HERNANDEZ BRAVO YAN CARLOS</t>
  </si>
  <si>
    <t>JIMENEZ JIMENEZ MARIA CRISTINA</t>
  </si>
  <si>
    <t>QUESADA SEGURA OLIVIER ANTONIO DEL CARMEN</t>
  </si>
  <si>
    <t>ARREOLA DUARTE JOSELYN GABRIELA</t>
  </si>
  <si>
    <t>VARGAS ACUÑA JUAN</t>
  </si>
  <si>
    <t>OTAROLA MEZA SUSAN STEFANNY</t>
  </si>
  <si>
    <t>QUESADA QUESADA ERIKA ESTEFANIA</t>
  </si>
  <si>
    <t>YUBANK SANDINO ZOILA TATIANA</t>
  </si>
  <si>
    <t>PEREZ VARGAS CHERRY PAMELA</t>
  </si>
  <si>
    <t>JIMENEZ CALVO LUIS YOJAL</t>
  </si>
  <si>
    <t>OROZCO GONZALEZ ODILIA</t>
  </si>
  <si>
    <t>ORTIZ BARRANTES JACINTO TRISTAN</t>
  </si>
  <si>
    <t>RAMIREZ MOYA ANA LAURA</t>
  </si>
  <si>
    <t>MONTERO ARIAS GERARDINA DEL CARMEN</t>
  </si>
  <si>
    <t>NARVAEZ MANZANAREZ LISSY CATALINA</t>
  </si>
  <si>
    <t>ALFARO ALFARO ADERITH</t>
  </si>
  <si>
    <t>ARIAS MOLINA MARIA PAULA</t>
  </si>
  <si>
    <t>OBANDO GONZALEZ TANIA PAOLA</t>
  </si>
  <si>
    <t>ALVARADO LOPEZ ALICE</t>
  </si>
  <si>
    <t>BARBOZA MOLINA GRETTEL</t>
  </si>
  <si>
    <t>PEREZ BARRANTES ANGELY DAMAYANTY</t>
  </si>
  <si>
    <t>RECIO BRAVO KAROL VANESSA</t>
  </si>
  <si>
    <t>PARRA MESEN JOSE JOHEL</t>
  </si>
  <si>
    <t>CHAVARRIA BEITA KRISBEL JOHANA</t>
  </si>
  <si>
    <t>GUTIERREZ PALOMINO FRANCISCO ROMAN</t>
  </si>
  <si>
    <t>DUARTE RIVERA JEIME MARIA</t>
  </si>
  <si>
    <t>HERNANDEZA HERNANDEZ MARIA AURORA</t>
  </si>
  <si>
    <t>GUADAMUZ UGALDE MARJORIE</t>
  </si>
  <si>
    <t>AGUILAR QUIROS JORGE DIDIER DE JESUS</t>
  </si>
  <si>
    <t>LEON RODRIGUEZ KEVIN ALONSO</t>
  </si>
  <si>
    <t>HERRERA ELIZONDO VICTOR EDUARDO DE JESUS</t>
  </si>
  <si>
    <t>SALAZAR SANCHEZ MARIA GABRIELA</t>
  </si>
  <si>
    <t>RODRIGUEZ MORERA JULIANA MARIA</t>
  </si>
  <si>
    <t>JIRON CASTRO ARACELLY EVELING</t>
  </si>
  <si>
    <t>GARITA LEZCANO DINIA DEL CARMEN</t>
  </si>
  <si>
    <t>RAMIREZ SOLANO ELIZABETH SUSANA</t>
  </si>
  <si>
    <t>SORIANO ARCE FLOR MARIA</t>
  </si>
  <si>
    <t>MORA MORA ANA GRACE</t>
  </si>
  <si>
    <t>BADILLA CARRANZA ANAIS JUSTINA DEL CARMEN</t>
  </si>
  <si>
    <t>ELIZONDO BLANCO MARIELA</t>
  </si>
  <si>
    <t>SALAS VILLEGAS GERARDO</t>
  </si>
  <si>
    <t>VILLALOBOS PEREZ DIANA PATRICIA</t>
  </si>
  <si>
    <t>HERRERA RAMIREZ JOSSELYN DE LOS ANGELES</t>
  </si>
  <si>
    <t>PALMA PEREZ MARIBEL</t>
  </si>
  <si>
    <t>BATISTA FALLAS JOHANNA MARIA</t>
  </si>
  <si>
    <t>CORDOBA ALFARO MICHAEL ALONSO</t>
  </si>
  <si>
    <t>DIAZ MAYORGA JESSI MARIA</t>
  </si>
  <si>
    <t>FONSECA CASTILLO GUSTAVO ALONSO</t>
  </si>
  <si>
    <t>PULIDO MARTINEZ YUDI LODRIANI</t>
  </si>
  <si>
    <t>MUÑOZ HERNANDEZ MALAQUIAS</t>
  </si>
  <si>
    <t>BRENES SALAZAR FLOR IDANIA</t>
  </si>
  <si>
    <t>ELSA ERMELINDA ARTOLA GUTIERREZ</t>
  </si>
  <si>
    <t>ROSALES SALGUERA MALENA JOHANNA</t>
  </si>
  <si>
    <t>HERNANDEZ CERVANTES NATALIA MARIA</t>
  </si>
  <si>
    <t>CAMACHO CONTRERAS LIZ MARITZA</t>
  </si>
  <si>
    <t>MATA RAMIREZ DAYANNA MARIA</t>
  </si>
  <si>
    <t>RIVERA PADILLA OLDEMAR</t>
  </si>
  <si>
    <t>CASTRO ALFARO GLADYS</t>
  </si>
  <si>
    <t>LOAIZA AGUILAR HANNIA SUSANA</t>
  </si>
  <si>
    <t>SEQUEIRA CRUZ ADRIANA GABRIELA</t>
  </si>
  <si>
    <t>CHIROLDES VARGAS OCTAVINO</t>
  </si>
  <si>
    <t>CORDERO BRENES WILLIAM GIOVANI</t>
  </si>
  <si>
    <t>MIRANDA FONSECA KATY CONCEPCION</t>
  </si>
  <si>
    <t>MOYA ROJAS CINDY PATRICIA</t>
  </si>
  <si>
    <t>SOLIS MENA JOHANNA</t>
  </si>
  <si>
    <t>MOLINA GUZMAN JOFERIN VANESSA</t>
  </si>
  <si>
    <t>MORA LOPEZ SINAI DE LOS ANGELES</t>
  </si>
  <si>
    <t>CHABARRIA RODRIGUEZ ROSA ESMIRNA</t>
  </si>
  <si>
    <t>VINDAS LEIVA JOSE</t>
  </si>
  <si>
    <t>RAMIREZ CUBILLO JENNIFER DE LOS ANGELES</t>
  </si>
  <si>
    <t>DIAZ ANGULO ANGEL ISIDRO</t>
  </si>
  <si>
    <t>QUIROS MADRIGAL XINIA MAYELA</t>
  </si>
  <si>
    <t>ARIAS VEGA JULIANA PAMELA</t>
  </si>
  <si>
    <t>SERRANO GRANADOS YORLENY PATRICIA</t>
  </si>
  <si>
    <t>MONTOYA FALLAS JOSETTE DE LOS ANGELES</t>
  </si>
  <si>
    <t>FLORES BARRERA ARMANDO</t>
  </si>
  <si>
    <t>MARTINEZ GOMEZ ANA LUCIA</t>
  </si>
  <si>
    <t>ACOSTA ARROYO USMALDO GREGORIO</t>
  </si>
  <si>
    <t>ARAYA BARQUERO MARIA KATHERINE</t>
  </si>
  <si>
    <t>GUIDO BARAHONA MARIA ESTHER</t>
  </si>
  <si>
    <t>ACEVEDO GUTIERREZ ANDRES ASENCION</t>
  </si>
  <si>
    <t>CORDERO RETANA JAZMIN MARIA</t>
  </si>
  <si>
    <t>FALLAS SOTO VERONICA MARIA</t>
  </si>
  <si>
    <t>LUMBI NO INDICA NESTOR SAUL</t>
  </si>
  <si>
    <t>ESPINOZA VARGAS YOSELIN GRACIELA</t>
  </si>
  <si>
    <t>ESPINOZA LAZO MARTINA DE LA TRINIDAD</t>
  </si>
  <si>
    <t>VENEGAS RODRIGUEZ JENNIFER DE LOS ANGELES</t>
  </si>
  <si>
    <t>CARDENAL MORENO YADIRA</t>
  </si>
  <si>
    <t>MENDOZA VALLES PAULA</t>
  </si>
  <si>
    <t>PEÑA FONSECA KEMBERLY</t>
  </si>
  <si>
    <t>LEITON CESPEDES JONNATHAN</t>
  </si>
  <si>
    <t>CORDERO TENORIO WENDY FRANCINY</t>
  </si>
  <si>
    <t>MURILLO OBANDO FRANCISCO</t>
  </si>
  <si>
    <t>MORALES MENDEZ STEPHANIE PAOLA</t>
  </si>
  <si>
    <t>NAVARRO ROJAS ELIZABETH</t>
  </si>
  <si>
    <t>OBANDO ALVARADO KARINA</t>
  </si>
  <si>
    <t>CALDERON MONGE MARIA CATALINA</t>
  </si>
  <si>
    <t>CARVAJAL ALVARADO JUAN CARLOS DE JESUS</t>
  </si>
  <si>
    <t>VENEGAS SERRANO RAQUEL</t>
  </si>
  <si>
    <t>PEREZ GONZALEZ ALBIN</t>
  </si>
  <si>
    <t>CALERO ARIAS PETRONA DEL CARMEN</t>
  </si>
  <si>
    <t>UMAÑA QUINTANILLA XINIA RAQUEL</t>
  </si>
  <si>
    <t>CALVO ALVAREZ LUIS ENRIQUE</t>
  </si>
  <si>
    <t>SALAZAR ZUÑIGA XINIA PATRICIA</t>
  </si>
  <si>
    <t>NUÑEZ MENDOZA MARIA ELENA</t>
  </si>
  <si>
    <t>MAROTO SOLANO WENDY PAMELA</t>
  </si>
  <si>
    <t>OLIVAS . ELIAS JOSE</t>
  </si>
  <si>
    <t>ARAICA HUERTA EDGARD ANTONIO</t>
  </si>
  <si>
    <t>ALVAREZ FONSECA MARIANELA</t>
  </si>
  <si>
    <t>108650510</t>
  </si>
  <si>
    <t>NARVAEZ CASANOVA EVERTH SANTIAGO</t>
  </si>
  <si>
    <t>AGUERO SALAZAR MARIA MARLENE</t>
  </si>
  <si>
    <t>GARCIA FALLAS SANDRA MILEIDY</t>
  </si>
  <si>
    <t>PALACIOS BRENES MARBELY</t>
  </si>
  <si>
    <t>PADILLA ESPINOZA CHRISTIAN HENRY</t>
  </si>
  <si>
    <t>SOLANO SOLANO CARLOS ALBERTO DE JESUS</t>
  </si>
  <si>
    <t>BONICHE DUARTES JEILITH DAYANA</t>
  </si>
  <si>
    <t>VILLARREAL BRENES PAMELA ALEJANDRA</t>
  </si>
  <si>
    <t>ESPINOZA GONZALEZ FLOR DE MARIA</t>
  </si>
  <si>
    <t>CHAVEZ GONGORA GLORIA MARIA</t>
  </si>
  <si>
    <t>MORA NAVARRO YENDRY VANESSA</t>
  </si>
  <si>
    <t>FLORES BRIONES IRELA FRANCISCA</t>
  </si>
  <si>
    <t>RIVERA GUARDADO DAYSIS JOSEFINA</t>
  </si>
  <si>
    <t>MARIN CASTRO KATHERINE ANDREA</t>
  </si>
  <si>
    <t>COREA VALLEJOS MARCIA LUZ</t>
  </si>
  <si>
    <t>ROMERO SOLANO IVANNIA</t>
  </si>
  <si>
    <t>ORTIZ OPORTA GRETTEL CRISTINA</t>
  </si>
  <si>
    <t>VASQUEZ ROJAS CAROL DAYANA</t>
  </si>
  <si>
    <t>ZAIDA VERONICA GONZALEZ ZAVALA</t>
  </si>
  <si>
    <t>MARTINEZ JARQUIN LUZ MARINA</t>
  </si>
  <si>
    <t>HIDALGO ARIAS KARLA VANESSA</t>
  </si>
  <si>
    <t>SANCHEZ AGUILAR ANA CATALINA</t>
  </si>
  <si>
    <t>UGALDE CARRANZA REBECA PATRICIA</t>
  </si>
  <si>
    <t>SANCHEZ GARCIA JULIO CESAR</t>
  </si>
  <si>
    <t>LEAL CHAVARRIA SULLY</t>
  </si>
  <si>
    <t>PEREZ CALDERON JOSE DOLORES</t>
  </si>
  <si>
    <t>BLANDON CHAVES JESUS ALBERTO</t>
  </si>
  <si>
    <t>LOPEZ MEDINA IVANIA FRANCISCA</t>
  </si>
  <si>
    <t>MORALES GOMEZ EDDY</t>
  </si>
  <si>
    <t>GUILLEN CERDAS JOSSELIN DE LOS ANGELES</t>
  </si>
  <si>
    <t>PRADO CHINCHILLA JOHANNA DE LOS ANGELE</t>
  </si>
  <si>
    <t>FUENTES MARIN KAREN ILEANA</t>
  </si>
  <si>
    <t>BRENES ROSALES RAMON ISABEL DE JESUS</t>
  </si>
  <si>
    <t>BARRANTES GOMEZ YAZMIN ANDREA</t>
  </si>
  <si>
    <t>SANCHEZ SOLIS VICENTE</t>
  </si>
  <si>
    <t>AGUILAR CORDOBA WALTER ALBERTO</t>
  </si>
  <si>
    <t>CORDOBA VEGA MARIA LUISA</t>
  </si>
  <si>
    <t>OBANDO SEQUEIRA MARTA GENARA</t>
  </si>
  <si>
    <t>VINDAS ELIZONDO RONALD ARMANDO</t>
  </si>
  <si>
    <t>PEREZ MORA RAMIRO</t>
  </si>
  <si>
    <t>MONTIEL DIAZ STEFANIE DANIELA</t>
  </si>
  <si>
    <t>RODRIGUEZ MORALES MARIA DE LOS ANGELES</t>
  </si>
  <si>
    <t>ROJAS CORDERO JAVIER ANTONIO</t>
  </si>
  <si>
    <t>CAMACHO BRENES LEINIER ANTONIO</t>
  </si>
  <si>
    <t>ESTRADA RAMIREZ ALLAN YERON</t>
  </si>
  <si>
    <t>ROSALES RIVERA MEYLING MARBELYS</t>
  </si>
  <si>
    <t>SEGURA DURAN JOSE MIGUEL</t>
  </si>
  <si>
    <t>GOMEZ MONTERO YEHIRY ALBERTO</t>
  </si>
  <si>
    <t>JARQUIN GURDIAN DARWIN ANTONIO</t>
  </si>
  <si>
    <t>ACOSTA MADRIZ ELIBERTO DE LOS ANGELES</t>
  </si>
  <si>
    <t>CHACON SOLANO AIDA MARICRUZ</t>
  </si>
  <si>
    <t>MARIN LOPEZ RITA DEL SOCORRO</t>
  </si>
  <si>
    <t>DUARTES SERRANO JENSY PATRICIA</t>
  </si>
  <si>
    <t>OCON CARVAJAL DIANA EVANGELINA</t>
  </si>
  <si>
    <t>ALVAREZ GONZALEZ LINDA ELENA</t>
  </si>
  <si>
    <t>ORTIZ SOSA ANA MARIA</t>
  </si>
  <si>
    <t>FERNANDEZ BADILLA IVANNIA MARIA</t>
  </si>
  <si>
    <t>RAMIREZ ARAYA HANNIA YESENIA</t>
  </si>
  <si>
    <t>FALLAS ALVAREZ YAJAIRA</t>
  </si>
  <si>
    <t>MATA GARCIA KARLA MARIA</t>
  </si>
  <si>
    <t>GAMBOA CHAVARRIA WENDY PATRICIA</t>
  </si>
  <si>
    <t>AGUILAR SOTO JOSELYN DE LOS ANGELES</t>
  </si>
  <si>
    <t>QUIROS LOAIZA RANDALL EMILIO</t>
  </si>
  <si>
    <t>AGUERO MATAMOROS YAMILETH DE LOS ANGELES</t>
  </si>
  <si>
    <t>CHAMORRO GOMEZ OLGA LORENA</t>
  </si>
  <si>
    <t>MARTINEZ LOPEZ HENRY JOAN</t>
  </si>
  <si>
    <t>MONGE ROJAS MARIA DE LOS ANGELES</t>
  </si>
  <si>
    <t>GONZALEZ BERROCAL ALEJANDRO</t>
  </si>
  <si>
    <t>PANIAGUA CALVO HAZEL LUCIA</t>
  </si>
  <si>
    <t>MADRIGAL BENAVIDES SILVIA ELENA</t>
  </si>
  <si>
    <t>MONTANO COREA JUSTO PASTOR</t>
  </si>
  <si>
    <t>CAMACHO SEGURA BRENDA LUCIA</t>
  </si>
  <si>
    <t>LOPEZ ARIAS MIRIAM</t>
  </si>
  <si>
    <t>COTO MADRIGAL LUIS ALBERTO</t>
  </si>
  <si>
    <t>MENA FALLAS ANA LORENA</t>
  </si>
  <si>
    <t>BADILLA CASTRILLO JOSELINE</t>
  </si>
  <si>
    <t>JIMENEZ SOJO LUIS GERARDO DEL CARMEN</t>
  </si>
  <si>
    <t>BALLESTERO BRENES YENDRY VANESA</t>
  </si>
  <si>
    <t>FERNANDEZ MORALES JAZMIN DE LOS ANGELES</t>
  </si>
  <si>
    <t>Anexo 2:  Detalle de casos Individuales Artículo 59 pendientes de pagar al 31/12/2020</t>
  </si>
  <si>
    <t>Anexo 1:  Detalle de Bonos Ordinarios emitidos pendientes de pagar al 31/12/2020</t>
  </si>
  <si>
    <t>Anexo 3:  Detalle de Proyectos de Vvienda Artículo 59 pendientes de pagar al 31/12/2020</t>
  </si>
  <si>
    <t>15-04-13 (Perfil).  28-09-17 (Financiamiento) 17-06-2019 16-04-2020 30-04-2020 25-05-2020</t>
  </si>
  <si>
    <t>4/24-13 (perfil).  1/70-17 (Financiamiento)
 10/46-19 Suspención temporal al plazo del contrato 1/31-2020  8/38-2020
1/27-2020 Reactivación del plazo constructivo y del contrato</t>
  </si>
  <si>
    <t>28-01-15 14-12-15 26-09-16 03-10-16 24-10-16 06-03-17 14-08-17 14-08-17 25-09-17 06-11-17 05-11-18 04-02-2019 29-06-2020</t>
  </si>
  <si>
    <t>2/01-15 12/79-15 12/68-16 13/70-16 24/75-16 9/18-17 11/58-17 12/58-17 18/69-17 12/80-17 8/65-18 7/09-19 11/49-2020</t>
  </si>
  <si>
    <t>13-07-15 04-09-17 25-09-17 25-09-17 30-10-17 27-01-2020</t>
  </si>
  <si>
    <t>1/42-15 7/63-17 21/69-17 22/69-17 8/78-17 6/07-20</t>
  </si>
  <si>
    <t>14-12-15 18-09-17 04-11-19 18-05-2020</t>
  </si>
  <si>
    <t>1/79-15 4/66-17 4/86-2019 8/36-2020</t>
  </si>
  <si>
    <t>26-09-16 19-12-16 19-02-18 09-07-18 28-07-20</t>
  </si>
  <si>
    <t>Las Agujas. Recursos CNE</t>
  </si>
  <si>
    <t>26/10/2017 06-11-17 05-10-20 02-11-2020</t>
  </si>
  <si>
    <t>2/76-17 15/80-17 3/78-20 8/86-20</t>
  </si>
  <si>
    <t>18/12/2017 26/11/2018 12/08/2019 21/10/2019 25/05/2020 15/06/2020 24/08/2020 14/12/2020</t>
  </si>
  <si>
    <t>6/92-17 6/71-18 8/62-19 9/82-2019 5/38-2020 6/44-2020 3/66-2020 9/98-2020</t>
  </si>
  <si>
    <t>21/12/2017 05/11/2018 24/08/2020</t>
  </si>
  <si>
    <t>2/93-17 7/65-2018 5/66-2020</t>
  </si>
  <si>
    <t>11/01/2018 29-01-18 05-03-18 16-04-18 25-05-2020</t>
  </si>
  <si>
    <t>1/01-18 15/06-18 9/15-2018 12/25-2018 9/38-2020</t>
  </si>
  <si>
    <t>Capellades(Grupo de 5 a 10)</t>
  </si>
  <si>
    <t>13/6/2019 23/03/2020</t>
  </si>
  <si>
    <t>1/45-2019 5/23-2020</t>
  </si>
  <si>
    <t>Monte Cristo II</t>
  </si>
  <si>
    <t>23/3/2020 31/08/2020</t>
  </si>
  <si>
    <t>1/23-2020 3/68-2020</t>
  </si>
  <si>
    <t>1/30-2020</t>
  </si>
  <si>
    <t>Malinche III (Llave en Mano)</t>
  </si>
  <si>
    <t>3/62-2020</t>
  </si>
  <si>
    <t>Los Jobos (S-002 con retención)</t>
  </si>
  <si>
    <t>2/64-2020</t>
  </si>
  <si>
    <t>Josue IV (Llave en Mano)</t>
  </si>
  <si>
    <t>21/9/2020 15/10/2020 19/10/2020 09/11/2020 03/12/20</t>
  </si>
  <si>
    <t>3/74-2020 2/80-2020 5/82-2020 2/88-2020 1/94-2020</t>
  </si>
  <si>
    <t>Lotificación Miravalle II (S-002 con retención)</t>
  </si>
  <si>
    <t>2/86-2020</t>
  </si>
  <si>
    <t>Malinche IV (Llave en Mano)</t>
  </si>
  <si>
    <t>1/90-2020</t>
  </si>
  <si>
    <t>Malinche V (Llave en Mano)</t>
  </si>
  <si>
    <t>1/98-2020</t>
  </si>
  <si>
    <t>200 metros al oeste, del Redondel de Toros de Upala.</t>
  </si>
  <si>
    <t>De la Iglesia católica de Colorado, 600 m este y 200 m sur.</t>
  </si>
  <si>
    <t>En Santa Cruz Guanacaste específicamente al costado norte del campo ferial o costado este del Liceo de Santa Cruz</t>
  </si>
  <si>
    <t>Del colegio Técnico Profesional de Veintisiete de Abril, Santa Cruz, 100 metros al oeste y 150 metros al noroeste, terreno frente a intersección en forma de “Y” griega.</t>
  </si>
  <si>
    <t>350 m norte, 150 m este y 600 m norte, al costado este del proyecto de interés social Venecia, y al sur del asentamiento de clase económica baja Bella Vista</t>
  </si>
  <si>
    <t>1.8 Km al sur del cruce de ls ruta N° 730 que cominuca a Colonoa Puntarenas con Canalete, Upala</t>
  </si>
  <si>
    <t>Costado este del Liceo de Santa Cruz en Barrio Corobicí, centro de de Santa Cruz</t>
  </si>
  <si>
    <t>13-05-13 28-01-15 09-05-16 02-04-2020</t>
  </si>
  <si>
    <t>1/31-13 7/01-15 16/31-16 2/25-2020</t>
  </si>
  <si>
    <t>COBASUR (maduración de proyecto)</t>
  </si>
  <si>
    <t>4/5/2015 04-05-2020 02-07-2020</t>
  </si>
  <si>
    <t>5/26-15 7/32-2020 3/50-2020</t>
  </si>
  <si>
    <t>06/06/2016 04-07-16 20-10-16  30-04-2020</t>
  </si>
  <si>
    <t>1/40-16 3/47-16 3/74-16 2/31-2020</t>
  </si>
  <si>
    <t>15/6/2017 21/10/2019 25/11/2019 28-07-2020 09-11-2020</t>
  </si>
  <si>
    <t>1/42-17 10/82-2019 6/92-2019 1/58-2020 10/88-2020</t>
  </si>
  <si>
    <t>Juan Pablo II (maduración de proyecto)</t>
  </si>
  <si>
    <t>1/6/2020 23/11/2020 23/11/2020  14/12/2020</t>
  </si>
  <si>
    <t>8/40-2020 10/92-2020 9/92-2020 7/98-2020</t>
  </si>
  <si>
    <t>400 metros Oeste del aeropuerto de Palmar Sur.</t>
  </si>
  <si>
    <t>Al sur de la Urbanización Carmen Lyra</t>
  </si>
  <si>
    <t>11-01-10  26-07-10 27-05-13 21-10-13 22-09-14 16-11-15 30-05-16 19-06-17 19-02-18 03-12-18 22-07-2019 15-06-2020 09-11-2020</t>
  </si>
  <si>
    <t>5/03-10 2/42-10 3/35-13 3/75-13 1/55-14 22/71-15 15/37-16 18/43-17 16/11-18 7/73-18 4/56-19 8/44-2020 8/88-2020</t>
  </si>
  <si>
    <t>05-09-2011 29-07-13 25-04-16 03-10-16 08-10-18 05-11-18 18-02-19 08-04-2019 20-05-2019 02-09-2019 16-09-2019 30-09-2019 21-10-2019 12-12-2019 13-01-20 16-03-2020 11-05-2020</t>
  </si>
  <si>
    <t>4/64-11 2/52-13 1/28-16 10/70-26 4/58-18 6/65-2018 7/13-2019 7/28-2019 5/38-2019 4/68-2019 7/72-2019 3/76-2019 2/82-2019 4/99-2019 4/03-2020 6/21-2020 5/34-2020</t>
  </si>
  <si>
    <t xml:space="preserve">Mar Azul II </t>
  </si>
  <si>
    <t>20/05/2013 11-05-17 18-05-20</t>
  </si>
  <si>
    <t>2/33-13 2/33-17 10/36-20 Declaración de no objección</t>
  </si>
  <si>
    <t>27/05/2013 21-07-14 09-03-15 20-04-15 14-12-16 25-04-16 05-05-16 20-06-16 20-03-17 18-05-17 13-05-19 28-07-20</t>
  </si>
  <si>
    <t>1/35-13 2/41-14 2/12-15 2/22-15 4/79-15 3/28-16 14/30-16 18/43-16 11/20-17 11/34-17 4/36-19 3/58-20</t>
  </si>
  <si>
    <t>21-12-15 09-05-16 11-07-16 10-10-16 20-03-17 19-06-17 11-09-17 12-10-17 02-04-18 17-09-18 17-12-18 06-05-19 09-11-2020</t>
  </si>
  <si>
    <t>3/81-15 14/31-16 15/49-16 9/72-16 9/20-17 19/43-17 11/65-17 13/73-17 2/21-18 8/52-18 10/77-18 4/34-19 6/88-2020</t>
  </si>
  <si>
    <t>02-12-2019 02-04-2020</t>
  </si>
  <si>
    <t>5/96-2019 3/25-2020</t>
  </si>
  <si>
    <t>Bonos Territorio LA Casona IV  (Reserva Indígena Guaymi Coto Brus, Territorio La Casona)</t>
  </si>
  <si>
    <t>19-10-2020</t>
  </si>
  <si>
    <t>2/82-2020</t>
  </si>
  <si>
    <t>Bonos territorio indígena Cabécar de Bajo Chirripó</t>
  </si>
  <si>
    <t>26-10-2020</t>
  </si>
  <si>
    <t>6/84-2020</t>
  </si>
  <si>
    <t>Bonos Barras del Tortuguero</t>
  </si>
  <si>
    <t>5/84-2020</t>
  </si>
  <si>
    <t>Corrales Negros (S-002 con retención)</t>
  </si>
  <si>
    <t>16-11-2020</t>
  </si>
  <si>
    <t>2/90-2020</t>
  </si>
  <si>
    <t>Bonos Territorio indígena Salitre II de Buenos Aires</t>
  </si>
  <si>
    <t>23-11-2020</t>
  </si>
  <si>
    <t>2/92-2020</t>
  </si>
  <si>
    <t>Bonos Territorio Indígena Bribri Talamanca (VI)-SOMABACU</t>
  </si>
  <si>
    <t>23-12-2020</t>
  </si>
  <si>
    <t>10/101-2020</t>
  </si>
  <si>
    <t xml:space="preserve">MONTES DE ORO            </t>
  </si>
  <si>
    <t>1,2 km al sur y 400 m oeste del Parque central de Miramar</t>
  </si>
  <si>
    <t>San Vito</t>
  </si>
  <si>
    <t>Territorio Indígena Guaymi de Coto Brus</t>
  </si>
  <si>
    <t>Territorio indígena Cabécar de Bajo Chirripó,</t>
  </si>
  <si>
    <t>REVENZATÓN</t>
  </si>
  <si>
    <t>Casos individuales ubicados en las comunidades de Parismina, San Francisco y Tortuguero, ubicado en canales los del Río Tortuguero y la comunidad de La Lucha de Siquirres se ubica en la zona inundable del río Siquirres</t>
  </si>
  <si>
    <t xml:space="preserve">LA CRUZ                  </t>
  </si>
  <si>
    <t>Santa Cecilia</t>
  </si>
  <si>
    <t>Ubicado en el Poblado de Corrales Negros, 500 metros norte de Santa Cecilia, La Cruz</t>
  </si>
  <si>
    <t>Las Rosas de Pocosol II Etapa.   S-002- con retención. Año 2020</t>
  </si>
  <si>
    <t>4/74-2020</t>
  </si>
  <si>
    <t>500 m noreste del Colegio Técnico Profesional de Santa Rosa de Pocosol.</t>
  </si>
  <si>
    <t>Florida Verde.  S-002- con retención.  Compromisos 2014.  Disponibilidad Impuesto Solidario. Tramitado originalmente a COOPEASERRÍ.</t>
  </si>
  <si>
    <t>1/47-15</t>
  </si>
  <si>
    <t>19/10/2015 23/01/2020 14/12/2020</t>
  </si>
  <si>
    <t>1/69-15 3/06-2020 6/98-2020</t>
  </si>
  <si>
    <t>4/12/2017 23/09/2019 24/02/2020</t>
  </si>
  <si>
    <t>1/88-17 7/74-2019 6/15-2020</t>
  </si>
  <si>
    <t>19/12/2019 09/03/2020</t>
  </si>
  <si>
    <t>2/101-2019 5/19-2020</t>
  </si>
  <si>
    <t>Bonos Territorio indigena Bribrí de Talamanca- Aditica  Somabacu</t>
  </si>
  <si>
    <t>17-02-2020</t>
  </si>
  <si>
    <t>3/13-2020</t>
  </si>
  <si>
    <t>El Colono</t>
  </si>
  <si>
    <t>1/21-2020</t>
  </si>
  <si>
    <t>Gran Sol II</t>
  </si>
  <si>
    <t>19-3-2020  02-04-2020</t>
  </si>
  <si>
    <t>1/22-2020 1/25-2020</t>
  </si>
  <si>
    <t>Las Trojas</t>
  </si>
  <si>
    <t>23/11/2020 03/12/2020</t>
  </si>
  <si>
    <t>1/92-2020 9/94-2020</t>
  </si>
  <si>
    <t>3x1  (3 Casos individuales)</t>
  </si>
  <si>
    <t>2/94-2020</t>
  </si>
  <si>
    <t>Bonos Territorio indígena Cabécar (Tayní VI)</t>
  </si>
  <si>
    <t>22-12-2020</t>
  </si>
  <si>
    <t>2/100-2020</t>
  </si>
  <si>
    <t>San José de Upala (Llave en Mano)</t>
  </si>
  <si>
    <t>8/101-2020</t>
  </si>
  <si>
    <t>Un kilómetro al Noroeste de la Iglesia Católica de Florida.</t>
  </si>
  <si>
    <t>POCOCI</t>
  </si>
  <si>
    <t>Barrio El Molino, contiguo al proyecto Don Edwin.</t>
  </si>
  <si>
    <t>50 m noreste de la entrada a Nances, desde la Carretera Interamericana, Macacona de Esparza.</t>
  </si>
  <si>
    <t>SARCHI</t>
  </si>
  <si>
    <t>SARCHI NORTE</t>
  </si>
  <si>
    <t>1 km al norte del Estadio Municipal de Sarchí</t>
  </si>
  <si>
    <t xml:space="preserve">SAN JOSE </t>
  </si>
  <si>
    <t>De la escuela de Rincón Grande de Pavas, 50m Noroeste, 60m Suroeste y 180m al Sur, calle sin salida</t>
  </si>
  <si>
    <t>Territorio indígena Cabécar (Tayní VI),</t>
  </si>
  <si>
    <t>San José de Upala, frente al Colegio</t>
  </si>
  <si>
    <t>17/9/2019 16/09/2019 09/03/2020</t>
  </si>
  <si>
    <t>2/52-18 8/72-19 6/19-2020</t>
  </si>
  <si>
    <t>Los Almendros (S-002 con retención)</t>
  </si>
  <si>
    <t>4/101-2020</t>
  </si>
  <si>
    <t>Lomas del Valle (S-002 con retención)</t>
  </si>
  <si>
    <t>6/101-2020</t>
  </si>
  <si>
    <t>Del colegio en El Tigre, 1 km al norte de Proyecto Reformadores, camino a Playón.</t>
  </si>
  <si>
    <t xml:space="preserve">SAN ISIDRO </t>
  </si>
  <si>
    <t>En la comunidad de Cristo Rey 200 metros suroeste y 230 sureste de la escuela pública, sobre carretera al aeropuerto</t>
  </si>
  <si>
    <t>17-12-15 31-07-17 12-10-17 27-11-17 29-10-18 28-01-19 14-10-2019 21-10-19 27-01-2020 10-02-2020 17-02-2020 18-05-2020 18-06-2020 29-06-2020 12-10-2020</t>
  </si>
  <si>
    <t>2/80-15 8/54-17 12/73-17 15/86-17 7/63-18 7/07-2019  6/80-2019 8/82-2019 7/07-2020 4/11-2020 7/13-2020 7/36-2020 1/45-2020 9/49-2020 7/80-2020</t>
  </si>
  <si>
    <t>Bonos Territorio Indígena Conte-Burica (Alto Conte)</t>
  </si>
  <si>
    <t>3/100-2020</t>
  </si>
  <si>
    <t xml:space="preserve">Bonos Territorio Guaymi Coopeservidores Davivienda </t>
  </si>
  <si>
    <t>4/100-2020</t>
  </si>
  <si>
    <t xml:space="preserve">Bonos Territorio Boruca Coopeservidores Davivienda </t>
  </si>
  <si>
    <t>5/100-2020</t>
  </si>
  <si>
    <t>PAVON</t>
  </si>
  <si>
    <t>Territorio indígena Conte Burica</t>
  </si>
  <si>
    <t>Territorio indígena Guaymí</t>
  </si>
  <si>
    <t>Territorio indígena Boruca</t>
  </si>
  <si>
    <t>ASEDEMASA</t>
  </si>
  <si>
    <t>BONOS PROYECTO Corazón de Jesús (Grupo de 5 a 10 casos). CASOS INDIVIDUALES CON RETENCIÓN.</t>
  </si>
  <si>
    <t>Subtotal Asedemasa</t>
  </si>
  <si>
    <t>2/96-2020</t>
  </si>
  <si>
    <t>500 metros al sur de la Escuela de Barrio Corazón de Jesús.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</si>
</sst>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₡&quot;* #,##0.00_);_(&quot;₡&quot;* \(#,##0.00\);_(&quot;₡&quot;* &quot;-&quot;??_);_(@_)"/>
    <numFmt numFmtId="166" formatCode="_(* #,##0.00_);_(* \(#,##0.00\);_(* &quot;-&quot;??_);_(@_)"/>
    <numFmt numFmtId="167" formatCode="_([$€]* #,##0.00_);_([$€]* \(#,##0.00\);_([$€]* &quot;-&quot;??_);_(@_)"/>
    <numFmt numFmtId="168" formatCode="_([$€-2]* #,##0.00_);_([$€-2]* \(#,##0.00\);_([$€-2]* &quot;-&quot;??_)"/>
    <numFmt numFmtId="169" formatCode="_-* #,##0.00\ _k_r_-;\-* #,##0.00\ _k_r_-;_-* &quot;-&quot;??\ _k_r_-;_-@_-"/>
    <numFmt numFmtId="170" formatCode="_(&quot;¢&quot;* #,##0.00_);_(&quot;¢&quot;* \(#,##0.00\);_(&quot;¢&quot;* &quot;-&quot;??_);_(@_)"/>
    <numFmt numFmtId="171" formatCode="dd\-mm\-yy;@"/>
    <numFmt numFmtId="172" formatCode="_(* #,##0.000_);_(* \(#,##0.0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imes New Roman"/>
      <family val="1"/>
    </font>
    <font>
      <b/>
      <i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499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10" fillId="8" borderId="2" applyNumberFormat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2" fillId="5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9" fontId="11" fillId="0" borderId="0" applyAlignmen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25" borderId="1" applyNumberFormat="0" applyFont="0" applyAlignment="0" applyProtection="0"/>
    <xf numFmtId="0" fontId="11" fillId="25" borderId="1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1" fillId="0" borderId="0"/>
  </cellStyleXfs>
  <cellXfs count="192">
    <xf numFmtId="0" fontId="0" fillId="0" borderId="0" xfId="0"/>
    <xf numFmtId="0" fontId="27" fillId="0" borderId="0" xfId="6572" applyFont="1"/>
    <xf numFmtId="0" fontId="24" fillId="0" borderId="10" xfId="6572" applyFont="1" applyBorder="1" applyAlignment="1">
      <alignment horizontal="center" vertical="center" wrapText="1"/>
    </xf>
    <xf numFmtId="4" fontId="24" fillId="0" borderId="0" xfId="6572" applyNumberFormat="1" applyFont="1" applyFill="1" applyBorder="1" applyAlignment="1">
      <alignment vertical="center" wrapText="1"/>
    </xf>
    <xf numFmtId="0" fontId="23" fillId="0" borderId="10" xfId="6572" applyFont="1" applyFill="1" applyBorder="1" applyAlignment="1">
      <alignment horizontal="left" vertical="center" wrapText="1"/>
    </xf>
    <xf numFmtId="0" fontId="22" fillId="0" borderId="10" xfId="6572" applyFont="1" applyBorder="1" applyAlignment="1">
      <alignment horizontal="left" vertical="center" wrapText="1"/>
    </xf>
    <xf numFmtId="4" fontId="24" fillId="0" borderId="10" xfId="6572" applyNumberFormat="1" applyFont="1" applyFill="1" applyBorder="1" applyAlignment="1">
      <alignment vertical="center" wrapText="1"/>
    </xf>
    <xf numFmtId="0" fontId="29" fillId="0" borderId="0" xfId="6572" applyFont="1" applyAlignment="1">
      <alignment horizontal="justify"/>
    </xf>
    <xf numFmtId="0" fontId="28" fillId="0" borderId="0" xfId="6572" applyFont="1" applyFill="1" applyBorder="1" applyAlignment="1">
      <alignment horizontal="left" vertical="center" wrapText="1"/>
    </xf>
    <xf numFmtId="0" fontId="23" fillId="0" borderId="0" xfId="6572" applyFont="1" applyFill="1" applyBorder="1" applyAlignment="1">
      <alignment horizontal="left" vertical="center" wrapText="1"/>
    </xf>
    <xf numFmtId="0" fontId="30" fillId="0" borderId="10" xfId="6572" applyFont="1" applyBorder="1" applyAlignment="1">
      <alignment horizontal="justify" vertical="center"/>
    </xf>
    <xf numFmtId="0" fontId="29" fillId="0" borderId="10" xfId="6572" applyFont="1" applyBorder="1" applyAlignment="1">
      <alignment horizontal="justify" vertical="center"/>
    </xf>
    <xf numFmtId="0" fontId="32" fillId="0" borderId="25" xfId="6106" applyFont="1" applyBorder="1" applyAlignment="1">
      <alignment horizontal="left" vertical="center"/>
    </xf>
    <xf numFmtId="0" fontId="33" fillId="0" borderId="27" xfId="9469" applyFont="1" applyFill="1" applyBorder="1" applyAlignment="1">
      <alignment horizontal="center" vertical="center" wrapText="1"/>
    </xf>
    <xf numFmtId="0" fontId="33" fillId="0" borderId="28" xfId="9469" applyFont="1" applyFill="1" applyBorder="1" applyAlignment="1">
      <alignment horizontal="center" vertical="center" wrapText="1"/>
    </xf>
    <xf numFmtId="1" fontId="33" fillId="0" borderId="28" xfId="9469" applyNumberFormat="1" applyFont="1" applyFill="1" applyBorder="1" applyAlignment="1">
      <alignment horizontal="center" vertical="center" wrapText="1"/>
    </xf>
    <xf numFmtId="166" fontId="33" fillId="0" borderId="29" xfId="857" applyFont="1" applyFill="1" applyBorder="1" applyAlignment="1">
      <alignment horizontal="center" vertical="center" wrapText="1"/>
    </xf>
    <xf numFmtId="0" fontId="11" fillId="0" borderId="0" xfId="6106" applyFont="1" applyAlignment="1">
      <alignment vertical="center"/>
    </xf>
    <xf numFmtId="0" fontId="11" fillId="0" borderId="30" xfId="6106" applyFont="1" applyBorder="1" applyAlignment="1">
      <alignment horizontal="center" vertical="center" wrapText="1"/>
    </xf>
    <xf numFmtId="0" fontId="2" fillId="0" borderId="14" xfId="9469" applyFont="1" applyFill="1" applyBorder="1" applyAlignment="1">
      <alignment vertical="center" wrapText="1"/>
    </xf>
    <xf numFmtId="1" fontId="11" fillId="0" borderId="14" xfId="6106" applyNumberFormat="1" applyFont="1" applyBorder="1" applyAlignment="1">
      <alignment horizontal="center" vertical="center" wrapText="1"/>
    </xf>
    <xf numFmtId="0" fontId="2" fillId="0" borderId="14" xfId="9469" applyFont="1" applyFill="1" applyBorder="1" applyAlignment="1">
      <alignment horizontal="center" vertical="center" wrapText="1"/>
    </xf>
    <xf numFmtId="39" fontId="11" fillId="0" borderId="31" xfId="857" applyNumberFormat="1" applyFont="1" applyFill="1" applyBorder="1" applyAlignment="1">
      <alignment vertical="center" wrapText="1"/>
    </xf>
    <xf numFmtId="0" fontId="11" fillId="0" borderId="32" xfId="6106" applyFont="1" applyBorder="1" applyAlignment="1">
      <alignment horizontal="center" vertical="center" wrapText="1"/>
    </xf>
    <xf numFmtId="0" fontId="2" fillId="0" borderId="10" xfId="9469" applyFont="1" applyFill="1" applyBorder="1" applyAlignment="1">
      <alignment vertical="center" wrapText="1"/>
    </xf>
    <xf numFmtId="1" fontId="2" fillId="0" borderId="0" xfId="9469" applyNumberFormat="1" applyFont="1" applyFill="1" applyBorder="1" applyAlignment="1">
      <alignment horizontal="center" vertical="center" wrapText="1"/>
    </xf>
    <xf numFmtId="0" fontId="2" fillId="0" borderId="10" xfId="9469" applyFont="1" applyFill="1" applyBorder="1" applyAlignment="1">
      <alignment horizontal="center" vertical="center" wrapText="1"/>
    </xf>
    <xf numFmtId="39" fontId="11" fillId="0" borderId="33" xfId="857" applyNumberFormat="1" applyFont="1" applyFill="1" applyBorder="1" applyAlignment="1">
      <alignment vertical="center" wrapText="1"/>
    </xf>
    <xf numFmtId="0" fontId="11" fillId="0" borderId="10" xfId="6106" applyFont="1" applyFill="1" applyBorder="1" applyAlignment="1">
      <alignment vertical="center" wrapText="1"/>
    </xf>
    <xf numFmtId="1" fontId="2" fillId="0" borderId="10" xfId="9469" applyNumberFormat="1" applyFont="1" applyFill="1" applyBorder="1" applyAlignment="1">
      <alignment horizontal="center" vertical="center" wrapText="1"/>
    </xf>
    <xf numFmtId="1" fontId="11" fillId="0" borderId="10" xfId="6106" applyNumberFormat="1" applyFont="1" applyBorder="1" applyAlignment="1">
      <alignment horizontal="center" vertical="center" wrapText="1"/>
    </xf>
    <xf numFmtId="1" fontId="11" fillId="0" borderId="10" xfId="6106" applyNumberFormat="1" applyFont="1" applyFill="1" applyBorder="1" applyAlignment="1">
      <alignment horizontal="center" vertical="top" wrapText="1"/>
    </xf>
    <xf numFmtId="1" fontId="11" fillId="0" borderId="10" xfId="6106" applyNumberFormat="1" applyFont="1" applyFill="1" applyBorder="1" applyAlignment="1">
      <alignment horizontal="center" vertical="center" wrapText="1"/>
    </xf>
    <xf numFmtId="39" fontId="11" fillId="0" borderId="33" xfId="857" applyNumberFormat="1" applyFont="1" applyFill="1" applyBorder="1" applyAlignment="1">
      <alignment horizontal="right" vertical="center" wrapText="1"/>
    </xf>
    <xf numFmtId="1" fontId="11" fillId="0" borderId="12" xfId="6106" applyNumberFormat="1" applyFont="1" applyFill="1" applyBorder="1" applyAlignment="1">
      <alignment horizontal="center" vertical="center" wrapText="1"/>
    </xf>
    <xf numFmtId="1" fontId="2" fillId="0" borderId="10" xfId="6106" applyNumberFormat="1" applyFont="1" applyBorder="1" applyAlignment="1">
      <alignment horizontal="center" vertical="center" wrapText="1"/>
    </xf>
    <xf numFmtId="0" fontId="11" fillId="0" borderId="32" xfId="6106" applyFont="1" applyFill="1" applyBorder="1" applyAlignment="1">
      <alignment horizontal="center" vertical="center" wrapText="1"/>
    </xf>
    <xf numFmtId="0" fontId="2" fillId="0" borderId="10" xfId="9469" applyFont="1" applyFill="1" applyBorder="1" applyAlignment="1">
      <alignment horizontal="left" vertical="center" wrapText="1"/>
    </xf>
    <xf numFmtId="0" fontId="11" fillId="0" borderId="10" xfId="6106" applyFont="1" applyBorder="1" applyAlignment="1">
      <alignment vertical="center" wrapText="1"/>
    </xf>
    <xf numFmtId="0" fontId="2" fillId="0" borderId="10" xfId="9471" applyFont="1" applyFill="1" applyBorder="1" applyAlignment="1">
      <alignment wrapText="1"/>
    </xf>
    <xf numFmtId="1" fontId="11" fillId="0" borderId="10" xfId="6120" applyNumberFormat="1" applyFont="1" applyBorder="1" applyAlignment="1">
      <alignment horizontal="center" vertical="center" wrapText="1"/>
    </xf>
    <xf numFmtId="166" fontId="11" fillId="0" borderId="33" xfId="1176" applyFont="1" applyFill="1" applyBorder="1" applyAlignment="1">
      <alignment horizontal="center" vertical="center" wrapText="1"/>
    </xf>
    <xf numFmtId="0" fontId="2" fillId="0" borderId="12" xfId="9469" applyFont="1" applyFill="1" applyBorder="1" applyAlignment="1">
      <alignment vertical="center" wrapText="1"/>
    </xf>
    <xf numFmtId="0" fontId="2" fillId="0" borderId="1" xfId="9469" applyFont="1" applyFill="1" applyBorder="1" applyAlignment="1">
      <alignment vertical="center" wrapText="1"/>
    </xf>
    <xf numFmtId="0" fontId="2" fillId="0" borderId="1" xfId="9469" applyFont="1" applyFill="1" applyBorder="1" applyAlignment="1">
      <alignment horizontal="center" vertical="center" wrapText="1"/>
    </xf>
    <xf numFmtId="1" fontId="11" fillId="0" borderId="12" xfId="6120" applyNumberFormat="1" applyFont="1" applyBorder="1" applyAlignment="1">
      <alignment horizontal="center" vertical="center" wrapText="1"/>
    </xf>
    <xf numFmtId="4" fontId="11" fillId="0" borderId="33" xfId="6106" applyNumberFormat="1" applyFont="1" applyFill="1" applyBorder="1" applyAlignment="1">
      <alignment vertical="center" wrapText="1"/>
    </xf>
    <xf numFmtId="1" fontId="2" fillId="0" borderId="12" xfId="9469" applyNumberFormat="1" applyFont="1" applyFill="1" applyBorder="1" applyAlignment="1">
      <alignment horizontal="center" vertical="center" wrapText="1"/>
    </xf>
    <xf numFmtId="1" fontId="11" fillId="0" borderId="12" xfId="6106" applyNumberFormat="1" applyFont="1" applyBorder="1" applyAlignment="1">
      <alignment horizontal="center" vertical="center" wrapText="1"/>
    </xf>
    <xf numFmtId="166" fontId="11" fillId="0" borderId="33" xfId="2405" applyFont="1" applyFill="1" applyBorder="1" applyAlignment="1">
      <alignment horizontal="center" vertical="center" wrapText="1"/>
    </xf>
    <xf numFmtId="0" fontId="2" fillId="0" borderId="1" xfId="9471" applyFont="1" applyFill="1" applyBorder="1" applyAlignment="1">
      <alignment wrapText="1"/>
    </xf>
    <xf numFmtId="1" fontId="11" fillId="0" borderId="1" xfId="6120" applyNumberFormat="1" applyFont="1" applyBorder="1" applyAlignment="1">
      <alignment horizontal="center" vertical="center" wrapText="1"/>
    </xf>
    <xf numFmtId="0" fontId="11" fillId="0" borderId="0" xfId="6106" applyFont="1" applyFill="1" applyAlignment="1">
      <alignment vertical="center"/>
    </xf>
    <xf numFmtId="166" fontId="24" fillId="0" borderId="0" xfId="1" applyFont="1" applyFill="1" applyAlignment="1">
      <alignment horizontal="center" vertical="top"/>
    </xf>
    <xf numFmtId="0" fontId="22" fillId="0" borderId="0" xfId="6572" applyFont="1" applyAlignment="1">
      <alignment horizontal="center"/>
    </xf>
    <xf numFmtId="0" fontId="27" fillId="0" borderId="0" xfId="6572" applyFont="1" applyAlignment="1"/>
    <xf numFmtId="166" fontId="24" fillId="0" borderId="0" xfId="1" applyFont="1" applyFill="1" applyBorder="1" applyAlignment="1">
      <alignment horizontal="center" vertical="center"/>
    </xf>
    <xf numFmtId="166" fontId="24" fillId="0" borderId="0" xfId="1" applyFont="1" applyFill="1" applyBorder="1" applyAlignment="1">
      <alignment vertical="center"/>
    </xf>
    <xf numFmtId="166" fontId="22" fillId="0" borderId="10" xfId="1" applyFont="1" applyFill="1" applyBorder="1" applyAlignment="1">
      <alignment vertical="center"/>
    </xf>
    <xf numFmtId="0" fontId="22" fillId="0" borderId="10" xfId="6572" applyFont="1" applyBorder="1" applyAlignment="1">
      <alignment vertical="center"/>
    </xf>
    <xf numFmtId="0" fontId="22" fillId="0" borderId="10" xfId="6572" applyFont="1" applyBorder="1" applyAlignment="1">
      <alignment horizontal="left" vertical="center"/>
    </xf>
    <xf numFmtId="166" fontId="24" fillId="0" borderId="10" xfId="1" applyFont="1" applyFill="1" applyBorder="1" applyAlignment="1">
      <alignment vertical="center"/>
    </xf>
    <xf numFmtId="166" fontId="22" fillId="0" borderId="0" xfId="1" applyFont="1" applyFill="1" applyBorder="1" applyAlignment="1">
      <alignment vertical="center"/>
    </xf>
    <xf numFmtId="0" fontId="24" fillId="0" borderId="10" xfId="6572" applyFont="1" applyBorder="1" applyAlignment="1">
      <alignment vertical="center"/>
    </xf>
    <xf numFmtId="0" fontId="24" fillId="0" borderId="10" xfId="6572" applyFont="1" applyBorder="1" applyAlignment="1">
      <alignment horizontal="left" vertical="center"/>
    </xf>
    <xf numFmtId="166" fontId="22" fillId="0" borderId="0" xfId="1" applyFont="1" applyFill="1" applyAlignment="1">
      <alignment vertical="center"/>
    </xf>
    <xf numFmtId="0" fontId="22" fillId="0" borderId="0" xfId="6572" applyFont="1" applyAlignment="1">
      <alignment vertical="center"/>
    </xf>
    <xf numFmtId="0" fontId="22" fillId="0" borderId="0" xfId="6572" applyFont="1" applyAlignment="1">
      <alignment horizontal="left" vertical="center"/>
    </xf>
    <xf numFmtId="166" fontId="24" fillId="0" borderId="14" xfId="1" applyFont="1" applyFill="1" applyBorder="1" applyAlignment="1">
      <alignment vertical="center"/>
    </xf>
    <xf numFmtId="0" fontId="24" fillId="0" borderId="14" xfId="6572" applyFont="1" applyBorder="1" applyAlignment="1">
      <alignment vertical="center"/>
    </xf>
    <xf numFmtId="0" fontId="24" fillId="0" borderId="14" xfId="6572" applyFont="1" applyBorder="1" applyAlignment="1">
      <alignment horizontal="left" vertical="center"/>
    </xf>
    <xf numFmtId="166" fontId="24" fillId="0" borderId="0" xfId="857" applyFont="1" applyFill="1" applyBorder="1" applyAlignment="1">
      <alignment horizontal="center" vertical="center"/>
    </xf>
    <xf numFmtId="166" fontId="24" fillId="0" borderId="16" xfId="1" applyFont="1" applyFill="1" applyBorder="1" applyAlignment="1">
      <alignment vertical="center"/>
    </xf>
    <xf numFmtId="166" fontId="27" fillId="0" borderId="0" xfId="1" applyFont="1" applyFill="1" applyAlignment="1"/>
    <xf numFmtId="9" fontId="22" fillId="0" borderId="0" xfId="6572" applyNumberFormat="1" applyFont="1" applyAlignment="1">
      <alignment horizontal="left" vertical="top"/>
    </xf>
    <xf numFmtId="15" fontId="22" fillId="0" borderId="10" xfId="6572" applyNumberFormat="1" applyFont="1" applyBorder="1" applyAlignment="1">
      <alignment horizontal="center" vertical="center" wrapText="1"/>
    </xf>
    <xf numFmtId="0" fontId="22" fillId="0" borderId="10" xfId="6572" applyFont="1" applyBorder="1" applyAlignment="1">
      <alignment horizontal="center" vertical="center" wrapText="1"/>
    </xf>
    <xf numFmtId="49" fontId="22" fillId="0" borderId="10" xfId="6572" applyNumberFormat="1" applyFont="1" applyBorder="1" applyAlignment="1">
      <alignment horizontal="center" vertical="center" wrapText="1"/>
    </xf>
    <xf numFmtId="0" fontId="23" fillId="0" borderId="10" xfId="6572" applyFont="1" applyBorder="1" applyAlignment="1">
      <alignment horizontal="center" vertical="center"/>
    </xf>
    <xf numFmtId="0" fontId="28" fillId="0" borderId="10" xfId="6572" applyFont="1" applyBorder="1" applyAlignment="1">
      <alignment horizontal="left" vertical="center"/>
    </xf>
    <xf numFmtId="0" fontId="28" fillId="0" borderId="10" xfId="6572" applyFont="1" applyBorder="1" applyAlignment="1">
      <alignment horizontal="center" vertical="center"/>
    </xf>
    <xf numFmtId="0" fontId="27" fillId="0" borderId="0" xfId="6572" applyFont="1" applyAlignment="1">
      <alignment horizontal="center"/>
    </xf>
    <xf numFmtId="15" fontId="22" fillId="0" borderId="10" xfId="6572" applyNumberFormat="1" applyFont="1" applyBorder="1" applyAlignment="1">
      <alignment horizontal="center" vertical="center"/>
    </xf>
    <xf numFmtId="0" fontId="22" fillId="0" borderId="10" xfId="6572" applyFont="1" applyBorder="1" applyAlignment="1">
      <alignment horizontal="center" vertical="center"/>
    </xf>
    <xf numFmtId="4" fontId="22" fillId="0" borderId="10" xfId="6572" applyNumberFormat="1" applyFont="1" applyBorder="1" applyAlignment="1">
      <alignment vertical="center"/>
    </xf>
    <xf numFmtId="0" fontId="23" fillId="0" borderId="10" xfId="6572" applyFont="1" applyBorder="1" applyAlignment="1">
      <alignment horizontal="left" vertical="center"/>
    </xf>
    <xf numFmtId="49" fontId="22" fillId="0" borderId="10" xfId="6572" applyNumberFormat="1" applyFont="1" applyBorder="1" applyAlignment="1">
      <alignment horizontal="center" vertical="center"/>
    </xf>
    <xf numFmtId="14" fontId="22" fillId="0" borderId="10" xfId="6572" applyNumberFormat="1" applyFont="1" applyBorder="1" applyAlignment="1">
      <alignment horizontal="center" vertical="center"/>
    </xf>
    <xf numFmtId="49" fontId="23" fillId="0" borderId="10" xfId="6572" applyNumberFormat="1" applyFont="1" applyBorder="1" applyAlignment="1">
      <alignment horizontal="center" vertical="center"/>
    </xf>
    <xf numFmtId="1" fontId="22" fillId="0" borderId="10" xfId="6572" applyNumberFormat="1" applyFont="1" applyBorder="1" applyAlignment="1">
      <alignment horizontal="center" vertical="center"/>
    </xf>
    <xf numFmtId="0" fontId="22" fillId="0" borderId="11" xfId="6572" applyFont="1" applyBorder="1" applyAlignment="1">
      <alignment horizontal="left" vertical="center"/>
    </xf>
    <xf numFmtId="0" fontId="24" fillId="0" borderId="0" xfId="6572" applyFont="1" applyAlignment="1">
      <alignment horizontal="center" vertical="top"/>
    </xf>
    <xf numFmtId="0" fontId="24" fillId="0" borderId="0" xfId="6572" applyFont="1" applyAlignment="1">
      <alignment horizontal="center" vertical="center"/>
    </xf>
    <xf numFmtId="0" fontId="28" fillId="0" borderId="15" xfId="6572" applyFont="1" applyBorder="1" applyAlignment="1">
      <alignment horizontal="left" vertical="center"/>
    </xf>
    <xf numFmtId="15" fontId="24" fillId="0" borderId="15" xfId="6572" applyNumberFormat="1" applyFont="1" applyBorder="1" applyAlignment="1">
      <alignment horizontal="center" vertical="center"/>
    </xf>
    <xf numFmtId="3" fontId="24" fillId="0" borderId="0" xfId="6572" applyNumberFormat="1" applyFont="1" applyAlignment="1">
      <alignment horizontal="center" vertical="center"/>
    </xf>
    <xf numFmtId="0" fontId="24" fillId="0" borderId="0" xfId="6572" applyFont="1" applyAlignment="1">
      <alignment vertical="center"/>
    </xf>
    <xf numFmtId="0" fontId="24" fillId="0" borderId="0" xfId="6572" applyFont="1" applyAlignment="1">
      <alignment horizontal="left" vertical="center"/>
    </xf>
    <xf numFmtId="4" fontId="24" fillId="0" borderId="10" xfId="6572" applyNumberFormat="1" applyFont="1" applyBorder="1" applyAlignment="1">
      <alignment vertical="center"/>
    </xf>
    <xf numFmtId="3" fontId="24" fillId="0" borderId="10" xfId="9477" applyNumberFormat="1" applyFont="1" applyFill="1" applyBorder="1" applyAlignment="1">
      <alignment horizontal="center" vertical="center"/>
    </xf>
    <xf numFmtId="0" fontId="22" fillId="0" borderId="0" xfId="6572" applyFont="1" applyAlignment="1">
      <alignment horizontal="center" vertical="center"/>
    </xf>
    <xf numFmtId="15" fontId="24" fillId="0" borderId="0" xfId="6572" applyNumberFormat="1" applyFont="1" applyAlignment="1">
      <alignment horizontal="center" vertical="center"/>
    </xf>
    <xf numFmtId="0" fontId="28" fillId="0" borderId="0" xfId="6572" applyFont="1" applyAlignment="1">
      <alignment vertical="center"/>
    </xf>
    <xf numFmtId="15" fontId="22" fillId="0" borderId="0" xfId="6572" applyNumberFormat="1" applyFont="1" applyAlignment="1">
      <alignment horizontal="center" vertical="center"/>
    </xf>
    <xf numFmtId="1" fontId="24" fillId="0" borderId="0" xfId="6572" applyNumberFormat="1" applyFont="1" applyAlignment="1">
      <alignment vertical="center"/>
    </xf>
    <xf numFmtId="0" fontId="28" fillId="0" borderId="14" xfId="6572" applyFont="1" applyBorder="1" applyAlignment="1">
      <alignment horizontal="left" vertical="center"/>
    </xf>
    <xf numFmtId="4" fontId="24" fillId="0" borderId="14" xfId="6572" applyNumberFormat="1" applyFont="1" applyBorder="1" applyAlignment="1">
      <alignment vertical="center"/>
    </xf>
    <xf numFmtId="3" fontId="24" fillId="0" borderId="14" xfId="6572" applyNumberFormat="1" applyFont="1" applyBorder="1" applyAlignment="1">
      <alignment horizontal="center" vertical="center"/>
    </xf>
    <xf numFmtId="4" fontId="22" fillId="0" borderId="0" xfId="6572" applyNumberFormat="1" applyFont="1" applyAlignment="1">
      <alignment vertical="center"/>
    </xf>
    <xf numFmtId="1" fontId="24" fillId="0" borderId="0" xfId="6572" applyNumberFormat="1" applyFont="1" applyAlignment="1">
      <alignment horizontal="center" vertical="center"/>
    </xf>
    <xf numFmtId="0" fontId="28" fillId="0" borderId="0" xfId="6572" applyFont="1" applyAlignment="1">
      <alignment horizontal="left" vertical="center"/>
    </xf>
    <xf numFmtId="4" fontId="22" fillId="0" borderId="15" xfId="6572" applyNumberFormat="1" applyFont="1" applyBorder="1" applyAlignment="1">
      <alignment vertical="center"/>
    </xf>
    <xf numFmtId="0" fontId="23" fillId="0" borderId="0" xfId="6572" applyFont="1" applyAlignment="1">
      <alignment horizontal="left" vertical="center"/>
    </xf>
    <xf numFmtId="4" fontId="22" fillId="0" borderId="14" xfId="6572" applyNumberFormat="1" applyFont="1" applyBorder="1" applyAlignment="1">
      <alignment vertical="center"/>
    </xf>
    <xf numFmtId="1" fontId="24" fillId="0" borderId="10" xfId="6572" applyNumberFormat="1" applyFont="1" applyBorder="1" applyAlignment="1">
      <alignment horizontal="center" vertical="center"/>
    </xf>
    <xf numFmtId="3" fontId="24" fillId="0" borderId="10" xfId="6572" applyNumberFormat="1" applyFont="1" applyBorder="1" applyAlignment="1">
      <alignment horizontal="center" vertical="center"/>
    </xf>
    <xf numFmtId="4" fontId="24" fillId="0" borderId="0" xfId="6572" applyNumberFormat="1" applyFont="1" applyAlignment="1">
      <alignment vertical="center"/>
    </xf>
    <xf numFmtId="14" fontId="23" fillId="0" borderId="10" xfId="6572" applyNumberFormat="1" applyFont="1" applyBorder="1" applyAlignment="1">
      <alignment horizontal="center" vertical="center"/>
    </xf>
    <xf numFmtId="0" fontId="28" fillId="0" borderId="0" xfId="6572" applyFont="1" applyAlignment="1">
      <alignment horizontal="center" vertical="center"/>
    </xf>
    <xf numFmtId="0" fontId="28" fillId="0" borderId="16" xfId="6572" applyFont="1" applyBorder="1" applyAlignment="1">
      <alignment horizontal="left" vertical="center"/>
    </xf>
    <xf numFmtId="0" fontId="28" fillId="0" borderId="17" xfId="6572" applyFont="1" applyBorder="1" applyAlignment="1">
      <alignment horizontal="left" vertical="center"/>
    </xf>
    <xf numFmtId="4" fontId="24" fillId="0" borderId="16" xfId="6572" applyNumberFormat="1" applyFont="1" applyBorder="1" applyAlignment="1">
      <alignment vertical="center"/>
    </xf>
    <xf numFmtId="3" fontId="24" fillId="0" borderId="18" xfId="6572" applyNumberFormat="1" applyFont="1" applyBorder="1" applyAlignment="1">
      <alignment horizontal="center" vertical="center"/>
    </xf>
    <xf numFmtId="0" fontId="24" fillId="0" borderId="18" xfId="6572" applyFont="1" applyBorder="1" applyAlignment="1">
      <alignment vertical="center"/>
    </xf>
    <xf numFmtId="0" fontId="24" fillId="0" borderId="18" xfId="6572" applyFont="1" applyBorder="1" applyAlignment="1">
      <alignment horizontal="left" vertical="center"/>
    </xf>
    <xf numFmtId="3" fontId="24" fillId="0" borderId="0" xfId="9477" applyNumberFormat="1" applyFont="1" applyFill="1" applyBorder="1" applyAlignment="1">
      <alignment horizontal="center" vertical="center"/>
    </xf>
    <xf numFmtId="0" fontId="28" fillId="0" borderId="35" xfId="6572" applyFont="1" applyFill="1" applyBorder="1" applyAlignment="1">
      <alignment horizontal="left" vertical="center" wrapText="1"/>
    </xf>
    <xf numFmtId="0" fontId="31" fillId="0" borderId="0" xfId="0" applyFont="1" applyAlignment="1">
      <alignment horizontal="centerContinuous" wrapText="1"/>
    </xf>
    <xf numFmtId="172" fontId="24" fillId="0" borderId="10" xfId="1" applyNumberFormat="1" applyFont="1" applyFill="1" applyBorder="1" applyAlignment="1">
      <alignment horizontal="center" vertical="center" wrapText="1"/>
    </xf>
    <xf numFmtId="0" fontId="24" fillId="0" borderId="10" xfId="6572" applyFont="1" applyBorder="1" applyAlignment="1">
      <alignment horizontal="center" vertical="center" wrapText="1"/>
    </xf>
    <xf numFmtId="0" fontId="24" fillId="0" borderId="10" xfId="6572" applyFont="1" applyBorder="1" applyAlignment="1">
      <alignment horizontal="center"/>
    </xf>
    <xf numFmtId="0" fontId="24" fillId="0" borderId="10" xfId="6572" applyFont="1" applyBorder="1" applyAlignment="1">
      <alignment horizontal="center" vertical="center"/>
    </xf>
    <xf numFmtId="0" fontId="28" fillId="0" borderId="11" xfId="6572" applyFont="1" applyFill="1" applyBorder="1" applyAlignment="1">
      <alignment horizontal="left" vertical="center" wrapText="1"/>
    </xf>
    <xf numFmtId="0" fontId="28" fillId="0" borderId="34" xfId="6572" applyFont="1" applyFill="1" applyBorder="1" applyAlignment="1">
      <alignment horizontal="left" vertical="center" wrapText="1"/>
    </xf>
    <xf numFmtId="0" fontId="28" fillId="0" borderId="13" xfId="6572" applyFont="1" applyFill="1" applyBorder="1" applyAlignment="1">
      <alignment horizontal="left" vertical="center" wrapText="1"/>
    </xf>
    <xf numFmtId="0" fontId="24" fillId="0" borderId="12" xfId="6572" applyFont="1" applyBorder="1" applyAlignment="1">
      <alignment horizontal="center" vertical="center" wrapText="1"/>
    </xf>
    <xf numFmtId="0" fontId="24" fillId="0" borderId="14" xfId="6572" applyFont="1" applyBorder="1" applyAlignment="1">
      <alignment horizontal="center" vertical="center" wrapText="1"/>
    </xf>
    <xf numFmtId="166" fontId="24" fillId="0" borderId="10" xfId="1" applyFont="1" applyFill="1" applyBorder="1" applyAlignment="1">
      <alignment horizontal="center" vertical="center" wrapText="1"/>
    </xf>
    <xf numFmtId="0" fontId="11" fillId="0" borderId="0" xfId="6106" applyFont="1" applyAlignment="1">
      <alignment horizontal="center" vertical="center"/>
    </xf>
    <xf numFmtId="1" fontId="11" fillId="0" borderId="0" xfId="6106" applyNumberFormat="1" applyFont="1" applyAlignment="1">
      <alignment horizontal="center" vertical="center"/>
    </xf>
    <xf numFmtId="166" fontId="11" fillId="0" borderId="0" xfId="857" applyFont="1" applyAlignment="1">
      <alignment vertical="center"/>
    </xf>
    <xf numFmtId="0" fontId="11" fillId="0" borderId="0" xfId="6106" applyFont="1" applyBorder="1" applyAlignment="1">
      <alignment vertical="center"/>
    </xf>
    <xf numFmtId="1" fontId="11" fillId="0" borderId="0" xfId="6106" applyNumberFormat="1" applyFont="1" applyBorder="1" applyAlignment="1">
      <alignment horizontal="center" vertical="center"/>
    </xf>
    <xf numFmtId="0" fontId="11" fillId="0" borderId="0" xfId="6106" applyFont="1" applyBorder="1" applyAlignment="1">
      <alignment horizontal="center" vertical="center"/>
    </xf>
    <xf numFmtId="166" fontId="11" fillId="0" borderId="0" xfId="857" applyFont="1" applyBorder="1" applyAlignment="1">
      <alignment vertical="center"/>
    </xf>
    <xf numFmtId="0" fontId="35" fillId="0" borderId="0" xfId="0" applyFont="1" applyAlignment="1">
      <alignment horizontal="center"/>
    </xf>
    <xf numFmtId="0" fontId="2" fillId="0" borderId="10" xfId="9470" applyFont="1" applyFill="1" applyBorder="1" applyAlignment="1">
      <alignment horizontal="center" wrapText="1"/>
    </xf>
    <xf numFmtId="0" fontId="36" fillId="0" borderId="0" xfId="6106" applyFont="1" applyFill="1" applyAlignment="1">
      <alignment vertical="center"/>
    </xf>
    <xf numFmtId="0" fontId="11" fillId="0" borderId="36" xfId="6106" applyFont="1" applyFill="1" applyBorder="1" applyAlignment="1">
      <alignment horizontal="center" vertical="center" wrapText="1"/>
    </xf>
    <xf numFmtId="0" fontId="2" fillId="0" borderId="12" xfId="9471" applyFont="1" applyFill="1" applyBorder="1" applyAlignment="1">
      <alignment wrapText="1"/>
    </xf>
    <xf numFmtId="166" fontId="11" fillId="0" borderId="37" xfId="1176" applyFont="1" applyFill="1" applyBorder="1" applyAlignment="1">
      <alignment horizontal="center" vertical="center" wrapText="1"/>
    </xf>
    <xf numFmtId="0" fontId="36" fillId="0" borderId="27" xfId="6106" applyFont="1" applyFill="1" applyBorder="1" applyAlignment="1">
      <alignment horizontal="center" vertical="center" wrapText="1"/>
    </xf>
    <xf numFmtId="0" fontId="37" fillId="0" borderId="28" xfId="9469" applyFont="1" applyFill="1" applyBorder="1" applyAlignment="1">
      <alignment horizontal="center" vertical="center" wrapText="1"/>
    </xf>
    <xf numFmtId="0" fontId="36" fillId="0" borderId="28" xfId="6106" applyNumberFormat="1" applyFont="1" applyBorder="1" applyAlignment="1">
      <alignment horizontal="center" vertical="center" wrapText="1"/>
    </xf>
    <xf numFmtId="39" fontId="36" fillId="0" borderId="29" xfId="857" applyNumberFormat="1" applyFont="1" applyFill="1" applyBorder="1" applyAlignment="1">
      <alignment horizontal="right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1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2" fillId="0" borderId="22" xfId="2" applyFont="1" applyFill="1" applyBorder="1" applyAlignment="1">
      <alignment horizontal="center" wrapText="1"/>
    </xf>
    <xf numFmtId="1" fontId="2" fillId="0" borderId="1" xfId="2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wrapText="1"/>
    </xf>
    <xf numFmtId="166" fontId="2" fillId="0" borderId="1" xfId="1" applyFont="1" applyFill="1" applyBorder="1" applyAlignment="1">
      <alignment horizontal="right" wrapText="1"/>
    </xf>
    <xf numFmtId="15" fontId="2" fillId="0" borderId="1" xfId="2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wrapText="1"/>
    </xf>
    <xf numFmtId="0" fontId="2" fillId="0" borderId="23" xfId="2" applyFont="1" applyFill="1" applyBorder="1" applyAlignment="1">
      <alignment wrapText="1"/>
    </xf>
    <xf numFmtId="0" fontId="34" fillId="0" borderId="24" xfId="0" applyFont="1" applyBorder="1" applyAlignment="1">
      <alignment horizontal="center"/>
    </xf>
    <xf numFmtId="1" fontId="34" fillId="0" borderId="25" xfId="0" applyNumberFormat="1" applyFont="1" applyBorder="1" applyAlignment="1">
      <alignment horizontal="center"/>
    </xf>
    <xf numFmtId="166" fontId="34" fillId="0" borderId="25" xfId="1" applyFont="1" applyBorder="1"/>
    <xf numFmtId="0" fontId="34" fillId="0" borderId="25" xfId="0" applyFont="1" applyBorder="1" applyAlignment="1">
      <alignment horizontal="center" wrapText="1"/>
    </xf>
    <xf numFmtId="0" fontId="34" fillId="0" borderId="26" xfId="0" applyFont="1" applyBorder="1" applyAlignment="1">
      <alignment wrapText="1"/>
    </xf>
    <xf numFmtId="0" fontId="34" fillId="0" borderId="0" xfId="0" applyFont="1"/>
    <xf numFmtId="0" fontId="38" fillId="0" borderId="0" xfId="0" applyFont="1"/>
    <xf numFmtId="0" fontId="33" fillId="3" borderId="19" xfId="2" applyFont="1" applyFill="1" applyBorder="1" applyAlignment="1">
      <alignment horizontal="center"/>
    </xf>
    <xf numFmtId="0" fontId="33" fillId="3" borderId="20" xfId="2" applyFont="1" applyFill="1" applyBorder="1" applyAlignment="1">
      <alignment horizontal="center"/>
    </xf>
    <xf numFmtId="166" fontId="33" fillId="3" borderId="20" xfId="1" applyFont="1" applyFill="1" applyBorder="1" applyAlignment="1">
      <alignment horizontal="center"/>
    </xf>
    <xf numFmtId="0" fontId="33" fillId="3" borderId="20" xfId="2" applyFont="1" applyFill="1" applyBorder="1" applyAlignment="1">
      <alignment horizontal="center" wrapText="1"/>
    </xf>
    <xf numFmtId="0" fontId="33" fillId="3" borderId="21" xfId="2" applyFont="1" applyFill="1" applyBorder="1" applyAlignment="1">
      <alignment horizontal="center" wrapText="1"/>
    </xf>
    <xf numFmtId="0" fontId="22" fillId="0" borderId="0" xfId="6572" applyFont="1" applyAlignment="1">
      <alignment horizontal="center" wrapText="1"/>
    </xf>
    <xf numFmtId="0" fontId="24" fillId="0" borderId="0" xfId="6572" applyFont="1" applyAlignment="1">
      <alignment horizontal="center" vertical="center" wrapText="1"/>
    </xf>
    <xf numFmtId="0" fontId="28" fillId="0" borderId="15" xfId="6572" applyFont="1" applyBorder="1" applyAlignment="1">
      <alignment horizontal="left" vertical="center" wrapText="1"/>
    </xf>
    <xf numFmtId="0" fontId="28" fillId="0" borderId="10" xfId="6572" applyFont="1" applyBorder="1" applyAlignment="1">
      <alignment horizontal="left" vertical="center" wrapText="1"/>
    </xf>
    <xf numFmtId="15" fontId="22" fillId="0" borderId="0" xfId="6572" applyNumberFormat="1" applyFont="1" applyAlignment="1">
      <alignment horizontal="center" vertical="center" wrapText="1"/>
    </xf>
    <xf numFmtId="15" fontId="22" fillId="0" borderId="13" xfId="6572" applyNumberFormat="1" applyFont="1" applyBorder="1" applyAlignment="1">
      <alignment horizontal="center" vertical="center" wrapText="1"/>
    </xf>
    <xf numFmtId="0" fontId="28" fillId="0" borderId="14" xfId="6572" applyFont="1" applyBorder="1" applyAlignment="1">
      <alignment horizontal="left" vertical="center" wrapText="1"/>
    </xf>
    <xf numFmtId="0" fontId="28" fillId="0" borderId="0" xfId="6572" applyFont="1" applyAlignment="1">
      <alignment horizontal="left" vertical="center" wrapText="1"/>
    </xf>
    <xf numFmtId="171" fontId="22" fillId="0" borderId="10" xfId="6572" applyNumberFormat="1" applyFont="1" applyBorder="1" applyAlignment="1">
      <alignment horizontal="center" vertical="center" wrapText="1"/>
    </xf>
    <xf numFmtId="0" fontId="28" fillId="0" borderId="17" xfId="6572" applyFont="1" applyBorder="1" applyAlignment="1">
      <alignment horizontal="left" vertical="center" wrapText="1"/>
    </xf>
    <xf numFmtId="0" fontId="22" fillId="0" borderId="0" xfId="6572" applyFont="1" applyAlignment="1">
      <alignment horizontal="center" vertical="center" wrapText="1"/>
    </xf>
    <xf numFmtId="0" fontId="22" fillId="0" borderId="0" xfId="6572" applyFont="1" applyAlignment="1">
      <alignment vertical="center" wrapText="1"/>
    </xf>
    <xf numFmtId="0" fontId="27" fillId="0" borderId="0" xfId="6572" applyFont="1" applyAlignment="1">
      <alignment horizontal="center" wrapText="1"/>
    </xf>
  </cellXfs>
  <cellStyles count="9499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3 2 2" xfId="6" xr:uid="{00000000-0005-0000-0000-000003000000}"/>
    <cellStyle name="20% - Énfasis3 2 2 2" xfId="7" xr:uid="{00000000-0005-0000-0000-000004000000}"/>
    <cellStyle name="20% - Énfasis3 2 2 2 2" xfId="8" xr:uid="{00000000-0005-0000-0000-000005000000}"/>
    <cellStyle name="20% - Énfasis3 2 2 3" xfId="9" xr:uid="{00000000-0005-0000-0000-000006000000}"/>
    <cellStyle name="20% - Énfasis3 2 3" xfId="10" xr:uid="{00000000-0005-0000-0000-000007000000}"/>
    <cellStyle name="20% - Énfasis3 2 3 2" xfId="11" xr:uid="{00000000-0005-0000-0000-000008000000}"/>
    <cellStyle name="20% - Énfasis3 2 4" xfId="12" xr:uid="{00000000-0005-0000-0000-000009000000}"/>
    <cellStyle name="20% - Énfasis4 2" xfId="13" xr:uid="{00000000-0005-0000-0000-00000A000000}"/>
    <cellStyle name="20% - Énfasis5 2" xfId="14" xr:uid="{00000000-0005-0000-0000-00000B000000}"/>
    <cellStyle name="20% - Énfasis6 2" xfId="15" xr:uid="{00000000-0005-0000-0000-00000C000000}"/>
    <cellStyle name="40% - Énfasis1 2" xfId="16" xr:uid="{00000000-0005-0000-0000-00000D000000}"/>
    <cellStyle name="40% - Énfasis2 2" xfId="17" xr:uid="{00000000-0005-0000-0000-00000E000000}"/>
    <cellStyle name="40% - Énfasis3 2" xfId="18" xr:uid="{00000000-0005-0000-0000-00000F000000}"/>
    <cellStyle name="40% - Énfasis4 2" xfId="19" xr:uid="{00000000-0005-0000-0000-000010000000}"/>
    <cellStyle name="40% - Énfasis5 2" xfId="20" xr:uid="{00000000-0005-0000-0000-000011000000}"/>
    <cellStyle name="40% - Énfasis6 2" xfId="21" xr:uid="{00000000-0005-0000-0000-000012000000}"/>
    <cellStyle name="60% - Énfasis1 2" xfId="22" xr:uid="{00000000-0005-0000-0000-000013000000}"/>
    <cellStyle name="60% - Énfasis2 2" xfId="23" xr:uid="{00000000-0005-0000-0000-000014000000}"/>
    <cellStyle name="60% - Énfasis3 2" xfId="24" xr:uid="{00000000-0005-0000-0000-000015000000}"/>
    <cellStyle name="60% - Énfasis4 2" xfId="25" xr:uid="{00000000-0005-0000-0000-000016000000}"/>
    <cellStyle name="60% - Énfasis5 2" xfId="26" xr:uid="{00000000-0005-0000-0000-000017000000}"/>
    <cellStyle name="60% - Énfasis6 2" xfId="27" xr:uid="{00000000-0005-0000-0000-000018000000}"/>
    <cellStyle name="Buena 2" xfId="28" xr:uid="{00000000-0005-0000-0000-000019000000}"/>
    <cellStyle name="Cálculo 2" xfId="29" xr:uid="{00000000-0005-0000-0000-00001A000000}"/>
    <cellStyle name="Celda de comprobación 2" xfId="30" xr:uid="{00000000-0005-0000-0000-00001B000000}"/>
    <cellStyle name="Celda vinculada 2" xfId="31" xr:uid="{00000000-0005-0000-0000-00001C000000}"/>
    <cellStyle name="Encabezado 4 2" xfId="32" xr:uid="{00000000-0005-0000-0000-00001D000000}"/>
    <cellStyle name="Énfasis1 2" xfId="33" xr:uid="{00000000-0005-0000-0000-00001E000000}"/>
    <cellStyle name="Énfasis2 2" xfId="34" xr:uid="{00000000-0005-0000-0000-00001F000000}"/>
    <cellStyle name="Énfasis3 2" xfId="35" xr:uid="{00000000-0005-0000-0000-000020000000}"/>
    <cellStyle name="Énfasis4 2" xfId="36" xr:uid="{00000000-0005-0000-0000-000021000000}"/>
    <cellStyle name="Énfasis5 2" xfId="37" xr:uid="{00000000-0005-0000-0000-000022000000}"/>
    <cellStyle name="Énfasis6 2" xfId="38" xr:uid="{00000000-0005-0000-0000-000023000000}"/>
    <cellStyle name="Entrada 2" xfId="39" xr:uid="{00000000-0005-0000-0000-000024000000}"/>
    <cellStyle name="Euro" xfId="40" xr:uid="{00000000-0005-0000-0000-000025000000}"/>
    <cellStyle name="Euro 2" xfId="41" xr:uid="{00000000-0005-0000-0000-000026000000}"/>
    <cellStyle name="Incorrecto 2" xfId="42" xr:uid="{00000000-0005-0000-0000-000027000000}"/>
    <cellStyle name="Millares" xfId="1" builtinId="3"/>
    <cellStyle name="Millares [0] 2" xfId="43" xr:uid="{00000000-0005-0000-0000-000029000000}"/>
    <cellStyle name="Millares [0] 2 10" xfId="44" xr:uid="{00000000-0005-0000-0000-00002A000000}"/>
    <cellStyle name="Millares [0] 2 11" xfId="45" xr:uid="{00000000-0005-0000-0000-00002B000000}"/>
    <cellStyle name="Millares [0] 2 12" xfId="46" xr:uid="{00000000-0005-0000-0000-00002C000000}"/>
    <cellStyle name="Millares [0] 2 13" xfId="47" xr:uid="{00000000-0005-0000-0000-00002D000000}"/>
    <cellStyle name="Millares [0] 2 14" xfId="48" xr:uid="{00000000-0005-0000-0000-00002E000000}"/>
    <cellStyle name="Millares [0] 2 2" xfId="49" xr:uid="{00000000-0005-0000-0000-00002F000000}"/>
    <cellStyle name="Millares [0] 2 3" xfId="50" xr:uid="{00000000-0005-0000-0000-000030000000}"/>
    <cellStyle name="Millares [0] 2 4" xfId="51" xr:uid="{00000000-0005-0000-0000-000031000000}"/>
    <cellStyle name="Millares [0] 2 5" xfId="52" xr:uid="{00000000-0005-0000-0000-000032000000}"/>
    <cellStyle name="Millares [0] 2 6" xfId="53" xr:uid="{00000000-0005-0000-0000-000033000000}"/>
    <cellStyle name="Millares [0] 2 7" xfId="54" xr:uid="{00000000-0005-0000-0000-000034000000}"/>
    <cellStyle name="Millares [0] 2 8" xfId="55" xr:uid="{00000000-0005-0000-0000-000035000000}"/>
    <cellStyle name="Millares [0] 2 9" xfId="56" xr:uid="{00000000-0005-0000-0000-000036000000}"/>
    <cellStyle name="Millares [0] 3" xfId="57" xr:uid="{00000000-0005-0000-0000-000037000000}"/>
    <cellStyle name="Millares [0] 3 10" xfId="58" xr:uid="{00000000-0005-0000-0000-000038000000}"/>
    <cellStyle name="Millares [0] 3 11" xfId="59" xr:uid="{00000000-0005-0000-0000-000039000000}"/>
    <cellStyle name="Millares [0] 3 12" xfId="60" xr:uid="{00000000-0005-0000-0000-00003A000000}"/>
    <cellStyle name="Millares [0] 3 13" xfId="61" xr:uid="{00000000-0005-0000-0000-00003B000000}"/>
    <cellStyle name="Millares [0] 3 14" xfId="62" xr:uid="{00000000-0005-0000-0000-00003C000000}"/>
    <cellStyle name="Millares [0] 3 2" xfId="63" xr:uid="{00000000-0005-0000-0000-00003D000000}"/>
    <cellStyle name="Millares [0] 3 3" xfId="64" xr:uid="{00000000-0005-0000-0000-00003E000000}"/>
    <cellStyle name="Millares [0] 3 4" xfId="65" xr:uid="{00000000-0005-0000-0000-00003F000000}"/>
    <cellStyle name="Millares [0] 3 5" xfId="66" xr:uid="{00000000-0005-0000-0000-000040000000}"/>
    <cellStyle name="Millares [0] 3 6" xfId="67" xr:uid="{00000000-0005-0000-0000-000041000000}"/>
    <cellStyle name="Millares [0] 3 7" xfId="68" xr:uid="{00000000-0005-0000-0000-000042000000}"/>
    <cellStyle name="Millares [0] 3 8" xfId="69" xr:uid="{00000000-0005-0000-0000-000043000000}"/>
    <cellStyle name="Millares [0] 3 9" xfId="70" xr:uid="{00000000-0005-0000-0000-000044000000}"/>
    <cellStyle name="Millares [0] 4" xfId="71" xr:uid="{00000000-0005-0000-0000-000045000000}"/>
    <cellStyle name="Millares [0] 5" xfId="72" xr:uid="{00000000-0005-0000-0000-000046000000}"/>
    <cellStyle name="Millares 10" xfId="73" xr:uid="{00000000-0005-0000-0000-000047000000}"/>
    <cellStyle name="Millares 10 10" xfId="74" xr:uid="{00000000-0005-0000-0000-000048000000}"/>
    <cellStyle name="Millares 10 2" xfId="75" xr:uid="{00000000-0005-0000-0000-000049000000}"/>
    <cellStyle name="Millares 10 2 2" xfId="76" xr:uid="{00000000-0005-0000-0000-00004A000000}"/>
    <cellStyle name="Millares 10 2 2 2" xfId="77" xr:uid="{00000000-0005-0000-0000-00004B000000}"/>
    <cellStyle name="Millares 10 2 2 2 2" xfId="78" xr:uid="{00000000-0005-0000-0000-00004C000000}"/>
    <cellStyle name="Millares 10 2 2 2 2 2" xfId="79" xr:uid="{00000000-0005-0000-0000-00004D000000}"/>
    <cellStyle name="Millares 10 2 2 2 2 2 2" xfId="80" xr:uid="{00000000-0005-0000-0000-00004E000000}"/>
    <cellStyle name="Millares 10 2 2 2 2 2 2 2" xfId="81" xr:uid="{00000000-0005-0000-0000-00004F000000}"/>
    <cellStyle name="Millares 10 2 2 2 2 2 3" xfId="82" xr:uid="{00000000-0005-0000-0000-000050000000}"/>
    <cellStyle name="Millares 10 2 2 2 2 3" xfId="83" xr:uid="{00000000-0005-0000-0000-000051000000}"/>
    <cellStyle name="Millares 10 2 2 2 2 3 2" xfId="84" xr:uid="{00000000-0005-0000-0000-000052000000}"/>
    <cellStyle name="Millares 10 2 2 2 2 4" xfId="85" xr:uid="{00000000-0005-0000-0000-000053000000}"/>
    <cellStyle name="Millares 10 2 2 2 3" xfId="86" xr:uid="{00000000-0005-0000-0000-000054000000}"/>
    <cellStyle name="Millares 10 2 2 2 3 2" xfId="87" xr:uid="{00000000-0005-0000-0000-000055000000}"/>
    <cellStyle name="Millares 10 2 2 2 3 2 2" xfId="88" xr:uid="{00000000-0005-0000-0000-000056000000}"/>
    <cellStyle name="Millares 10 2 2 2 3 3" xfId="89" xr:uid="{00000000-0005-0000-0000-000057000000}"/>
    <cellStyle name="Millares 10 2 2 2 4" xfId="90" xr:uid="{00000000-0005-0000-0000-000058000000}"/>
    <cellStyle name="Millares 10 2 2 2 4 2" xfId="91" xr:uid="{00000000-0005-0000-0000-000059000000}"/>
    <cellStyle name="Millares 10 2 2 2 5" xfId="92" xr:uid="{00000000-0005-0000-0000-00005A000000}"/>
    <cellStyle name="Millares 10 2 2 3" xfId="93" xr:uid="{00000000-0005-0000-0000-00005B000000}"/>
    <cellStyle name="Millares 10 2 2 3 2" xfId="94" xr:uid="{00000000-0005-0000-0000-00005C000000}"/>
    <cellStyle name="Millares 10 2 2 3 2 2" xfId="95" xr:uid="{00000000-0005-0000-0000-00005D000000}"/>
    <cellStyle name="Millares 10 2 2 3 2 2 2" xfId="96" xr:uid="{00000000-0005-0000-0000-00005E000000}"/>
    <cellStyle name="Millares 10 2 2 3 2 3" xfId="97" xr:uid="{00000000-0005-0000-0000-00005F000000}"/>
    <cellStyle name="Millares 10 2 2 3 3" xfId="98" xr:uid="{00000000-0005-0000-0000-000060000000}"/>
    <cellStyle name="Millares 10 2 2 3 3 2" xfId="99" xr:uid="{00000000-0005-0000-0000-000061000000}"/>
    <cellStyle name="Millares 10 2 2 3 4" xfId="100" xr:uid="{00000000-0005-0000-0000-000062000000}"/>
    <cellStyle name="Millares 10 2 2 4" xfId="101" xr:uid="{00000000-0005-0000-0000-000063000000}"/>
    <cellStyle name="Millares 10 2 2 4 2" xfId="102" xr:uid="{00000000-0005-0000-0000-000064000000}"/>
    <cellStyle name="Millares 10 2 2 4 2 2" xfId="103" xr:uid="{00000000-0005-0000-0000-000065000000}"/>
    <cellStyle name="Millares 10 2 2 4 3" xfId="104" xr:uid="{00000000-0005-0000-0000-000066000000}"/>
    <cellStyle name="Millares 10 2 2 5" xfId="105" xr:uid="{00000000-0005-0000-0000-000067000000}"/>
    <cellStyle name="Millares 10 2 2 5 2" xfId="106" xr:uid="{00000000-0005-0000-0000-000068000000}"/>
    <cellStyle name="Millares 10 2 2 6" xfId="107" xr:uid="{00000000-0005-0000-0000-000069000000}"/>
    <cellStyle name="Millares 10 2 3" xfId="108" xr:uid="{00000000-0005-0000-0000-00006A000000}"/>
    <cellStyle name="Millares 10 2 3 2" xfId="109" xr:uid="{00000000-0005-0000-0000-00006B000000}"/>
    <cellStyle name="Millares 10 2 3 2 2" xfId="110" xr:uid="{00000000-0005-0000-0000-00006C000000}"/>
    <cellStyle name="Millares 10 2 3 2 2 2" xfId="111" xr:uid="{00000000-0005-0000-0000-00006D000000}"/>
    <cellStyle name="Millares 10 2 3 2 2 2 2" xfId="112" xr:uid="{00000000-0005-0000-0000-00006E000000}"/>
    <cellStyle name="Millares 10 2 3 2 2 3" xfId="113" xr:uid="{00000000-0005-0000-0000-00006F000000}"/>
    <cellStyle name="Millares 10 2 3 2 3" xfId="114" xr:uid="{00000000-0005-0000-0000-000070000000}"/>
    <cellStyle name="Millares 10 2 3 2 3 2" xfId="115" xr:uid="{00000000-0005-0000-0000-000071000000}"/>
    <cellStyle name="Millares 10 2 3 2 4" xfId="116" xr:uid="{00000000-0005-0000-0000-000072000000}"/>
    <cellStyle name="Millares 10 2 3 3" xfId="117" xr:uid="{00000000-0005-0000-0000-000073000000}"/>
    <cellStyle name="Millares 10 2 3 3 2" xfId="118" xr:uid="{00000000-0005-0000-0000-000074000000}"/>
    <cellStyle name="Millares 10 2 3 3 2 2" xfId="119" xr:uid="{00000000-0005-0000-0000-000075000000}"/>
    <cellStyle name="Millares 10 2 3 3 3" xfId="120" xr:uid="{00000000-0005-0000-0000-000076000000}"/>
    <cellStyle name="Millares 10 2 3 4" xfId="121" xr:uid="{00000000-0005-0000-0000-000077000000}"/>
    <cellStyle name="Millares 10 2 3 4 2" xfId="122" xr:uid="{00000000-0005-0000-0000-000078000000}"/>
    <cellStyle name="Millares 10 2 3 5" xfId="123" xr:uid="{00000000-0005-0000-0000-000079000000}"/>
    <cellStyle name="Millares 10 2 4" xfId="124" xr:uid="{00000000-0005-0000-0000-00007A000000}"/>
    <cellStyle name="Millares 10 2 4 2" xfId="125" xr:uid="{00000000-0005-0000-0000-00007B000000}"/>
    <cellStyle name="Millares 10 2 4 2 2" xfId="126" xr:uid="{00000000-0005-0000-0000-00007C000000}"/>
    <cellStyle name="Millares 10 2 4 2 2 2" xfId="127" xr:uid="{00000000-0005-0000-0000-00007D000000}"/>
    <cellStyle name="Millares 10 2 4 2 3" xfId="128" xr:uid="{00000000-0005-0000-0000-00007E000000}"/>
    <cellStyle name="Millares 10 2 4 3" xfId="129" xr:uid="{00000000-0005-0000-0000-00007F000000}"/>
    <cellStyle name="Millares 10 2 4 3 2" xfId="130" xr:uid="{00000000-0005-0000-0000-000080000000}"/>
    <cellStyle name="Millares 10 2 4 4" xfId="131" xr:uid="{00000000-0005-0000-0000-000081000000}"/>
    <cellStyle name="Millares 10 2 5" xfId="132" xr:uid="{00000000-0005-0000-0000-000082000000}"/>
    <cellStyle name="Millares 10 2 5 2" xfId="133" xr:uid="{00000000-0005-0000-0000-000083000000}"/>
    <cellStyle name="Millares 10 2 5 2 2" xfId="134" xr:uid="{00000000-0005-0000-0000-000084000000}"/>
    <cellStyle name="Millares 10 2 5 3" xfId="135" xr:uid="{00000000-0005-0000-0000-000085000000}"/>
    <cellStyle name="Millares 10 2 6" xfId="136" xr:uid="{00000000-0005-0000-0000-000086000000}"/>
    <cellStyle name="Millares 10 2 6 2" xfId="137" xr:uid="{00000000-0005-0000-0000-000087000000}"/>
    <cellStyle name="Millares 10 2 7" xfId="138" xr:uid="{00000000-0005-0000-0000-000088000000}"/>
    <cellStyle name="Millares 10 3" xfId="139" xr:uid="{00000000-0005-0000-0000-000089000000}"/>
    <cellStyle name="Millares 10 3 2" xfId="140" xr:uid="{00000000-0005-0000-0000-00008A000000}"/>
    <cellStyle name="Millares 10 3 2 2" xfId="141" xr:uid="{00000000-0005-0000-0000-00008B000000}"/>
    <cellStyle name="Millares 10 3 2 2 2" xfId="142" xr:uid="{00000000-0005-0000-0000-00008C000000}"/>
    <cellStyle name="Millares 10 3 2 2 2 2" xfId="143" xr:uid="{00000000-0005-0000-0000-00008D000000}"/>
    <cellStyle name="Millares 10 3 2 2 2 2 2" xfId="144" xr:uid="{00000000-0005-0000-0000-00008E000000}"/>
    <cellStyle name="Millares 10 3 2 2 2 3" xfId="145" xr:uid="{00000000-0005-0000-0000-00008F000000}"/>
    <cellStyle name="Millares 10 3 2 2 3" xfId="146" xr:uid="{00000000-0005-0000-0000-000090000000}"/>
    <cellStyle name="Millares 10 3 2 2 3 2" xfId="147" xr:uid="{00000000-0005-0000-0000-000091000000}"/>
    <cellStyle name="Millares 10 3 2 2 4" xfId="148" xr:uid="{00000000-0005-0000-0000-000092000000}"/>
    <cellStyle name="Millares 10 3 2 3" xfId="149" xr:uid="{00000000-0005-0000-0000-000093000000}"/>
    <cellStyle name="Millares 10 3 2 3 2" xfId="150" xr:uid="{00000000-0005-0000-0000-000094000000}"/>
    <cellStyle name="Millares 10 3 2 3 2 2" xfId="151" xr:uid="{00000000-0005-0000-0000-000095000000}"/>
    <cellStyle name="Millares 10 3 2 3 3" xfId="152" xr:uid="{00000000-0005-0000-0000-000096000000}"/>
    <cellStyle name="Millares 10 3 2 4" xfId="153" xr:uid="{00000000-0005-0000-0000-000097000000}"/>
    <cellStyle name="Millares 10 3 2 4 2" xfId="154" xr:uid="{00000000-0005-0000-0000-000098000000}"/>
    <cellStyle name="Millares 10 3 2 5" xfId="155" xr:uid="{00000000-0005-0000-0000-000099000000}"/>
    <cellStyle name="Millares 10 3 3" xfId="156" xr:uid="{00000000-0005-0000-0000-00009A000000}"/>
    <cellStyle name="Millares 10 3 3 2" xfId="157" xr:uid="{00000000-0005-0000-0000-00009B000000}"/>
    <cellStyle name="Millares 10 3 3 2 2" xfId="158" xr:uid="{00000000-0005-0000-0000-00009C000000}"/>
    <cellStyle name="Millares 10 3 3 2 2 2" xfId="159" xr:uid="{00000000-0005-0000-0000-00009D000000}"/>
    <cellStyle name="Millares 10 3 3 2 3" xfId="160" xr:uid="{00000000-0005-0000-0000-00009E000000}"/>
    <cellStyle name="Millares 10 3 3 3" xfId="161" xr:uid="{00000000-0005-0000-0000-00009F000000}"/>
    <cellStyle name="Millares 10 3 3 3 2" xfId="162" xr:uid="{00000000-0005-0000-0000-0000A0000000}"/>
    <cellStyle name="Millares 10 3 3 4" xfId="163" xr:uid="{00000000-0005-0000-0000-0000A1000000}"/>
    <cellStyle name="Millares 10 3 4" xfId="164" xr:uid="{00000000-0005-0000-0000-0000A2000000}"/>
    <cellStyle name="Millares 10 3 4 2" xfId="165" xr:uid="{00000000-0005-0000-0000-0000A3000000}"/>
    <cellStyle name="Millares 10 3 4 2 2" xfId="166" xr:uid="{00000000-0005-0000-0000-0000A4000000}"/>
    <cellStyle name="Millares 10 3 4 3" xfId="167" xr:uid="{00000000-0005-0000-0000-0000A5000000}"/>
    <cellStyle name="Millares 10 3 5" xfId="168" xr:uid="{00000000-0005-0000-0000-0000A6000000}"/>
    <cellStyle name="Millares 10 3 5 2" xfId="169" xr:uid="{00000000-0005-0000-0000-0000A7000000}"/>
    <cellStyle name="Millares 10 3 6" xfId="170" xr:uid="{00000000-0005-0000-0000-0000A8000000}"/>
    <cellStyle name="Millares 10 4" xfId="171" xr:uid="{00000000-0005-0000-0000-0000A9000000}"/>
    <cellStyle name="Millares 10 4 2" xfId="172" xr:uid="{00000000-0005-0000-0000-0000AA000000}"/>
    <cellStyle name="Millares 10 4 2 2" xfId="173" xr:uid="{00000000-0005-0000-0000-0000AB000000}"/>
    <cellStyle name="Millares 10 4 2 2 2" xfId="174" xr:uid="{00000000-0005-0000-0000-0000AC000000}"/>
    <cellStyle name="Millares 10 4 2 2 2 2" xfId="175" xr:uid="{00000000-0005-0000-0000-0000AD000000}"/>
    <cellStyle name="Millares 10 4 2 2 3" xfId="176" xr:uid="{00000000-0005-0000-0000-0000AE000000}"/>
    <cellStyle name="Millares 10 4 2 3" xfId="177" xr:uid="{00000000-0005-0000-0000-0000AF000000}"/>
    <cellStyle name="Millares 10 4 2 3 2" xfId="178" xr:uid="{00000000-0005-0000-0000-0000B0000000}"/>
    <cellStyle name="Millares 10 4 2 4" xfId="179" xr:uid="{00000000-0005-0000-0000-0000B1000000}"/>
    <cellStyle name="Millares 10 4 3" xfId="180" xr:uid="{00000000-0005-0000-0000-0000B2000000}"/>
    <cellStyle name="Millares 10 4 3 2" xfId="181" xr:uid="{00000000-0005-0000-0000-0000B3000000}"/>
    <cellStyle name="Millares 10 4 3 2 2" xfId="182" xr:uid="{00000000-0005-0000-0000-0000B4000000}"/>
    <cellStyle name="Millares 10 4 3 3" xfId="183" xr:uid="{00000000-0005-0000-0000-0000B5000000}"/>
    <cellStyle name="Millares 10 4 4" xfId="184" xr:uid="{00000000-0005-0000-0000-0000B6000000}"/>
    <cellStyle name="Millares 10 4 4 2" xfId="185" xr:uid="{00000000-0005-0000-0000-0000B7000000}"/>
    <cellStyle name="Millares 10 4 5" xfId="186" xr:uid="{00000000-0005-0000-0000-0000B8000000}"/>
    <cellStyle name="Millares 10 5" xfId="187" xr:uid="{00000000-0005-0000-0000-0000B9000000}"/>
    <cellStyle name="Millares 10 5 2" xfId="188" xr:uid="{00000000-0005-0000-0000-0000BA000000}"/>
    <cellStyle name="Millares 10 5 2 2" xfId="189" xr:uid="{00000000-0005-0000-0000-0000BB000000}"/>
    <cellStyle name="Millares 10 5 2 2 2" xfId="190" xr:uid="{00000000-0005-0000-0000-0000BC000000}"/>
    <cellStyle name="Millares 10 5 2 3" xfId="191" xr:uid="{00000000-0005-0000-0000-0000BD000000}"/>
    <cellStyle name="Millares 10 5 3" xfId="192" xr:uid="{00000000-0005-0000-0000-0000BE000000}"/>
    <cellStyle name="Millares 10 5 3 2" xfId="193" xr:uid="{00000000-0005-0000-0000-0000BF000000}"/>
    <cellStyle name="Millares 10 5 4" xfId="194" xr:uid="{00000000-0005-0000-0000-0000C0000000}"/>
    <cellStyle name="Millares 10 6" xfId="195" xr:uid="{00000000-0005-0000-0000-0000C1000000}"/>
    <cellStyle name="Millares 10 6 2" xfId="196" xr:uid="{00000000-0005-0000-0000-0000C2000000}"/>
    <cellStyle name="Millares 10 6 2 2" xfId="197" xr:uid="{00000000-0005-0000-0000-0000C3000000}"/>
    <cellStyle name="Millares 10 6 3" xfId="198" xr:uid="{00000000-0005-0000-0000-0000C4000000}"/>
    <cellStyle name="Millares 10 7" xfId="199" xr:uid="{00000000-0005-0000-0000-0000C5000000}"/>
    <cellStyle name="Millares 10 7 2" xfId="200" xr:uid="{00000000-0005-0000-0000-0000C6000000}"/>
    <cellStyle name="Millares 10 8" xfId="201" xr:uid="{00000000-0005-0000-0000-0000C7000000}"/>
    <cellStyle name="Millares 10 9" xfId="202" xr:uid="{00000000-0005-0000-0000-0000C8000000}"/>
    <cellStyle name="Millares 100" xfId="203" xr:uid="{00000000-0005-0000-0000-0000C9000000}"/>
    <cellStyle name="Millares 101" xfId="204" xr:uid="{00000000-0005-0000-0000-0000CA000000}"/>
    <cellStyle name="Millares 102" xfId="205" xr:uid="{00000000-0005-0000-0000-0000CB000000}"/>
    <cellStyle name="Millares 102 2" xfId="206" xr:uid="{00000000-0005-0000-0000-0000CC000000}"/>
    <cellStyle name="Millares 102 3" xfId="207" xr:uid="{00000000-0005-0000-0000-0000CD000000}"/>
    <cellStyle name="Millares 103" xfId="208" xr:uid="{00000000-0005-0000-0000-0000CE000000}"/>
    <cellStyle name="Millares 104" xfId="209" xr:uid="{00000000-0005-0000-0000-0000CF000000}"/>
    <cellStyle name="Millares 105" xfId="210" xr:uid="{00000000-0005-0000-0000-0000D0000000}"/>
    <cellStyle name="Millares 106" xfId="211" xr:uid="{00000000-0005-0000-0000-0000D1000000}"/>
    <cellStyle name="Millares 107" xfId="212" xr:uid="{00000000-0005-0000-0000-0000D2000000}"/>
    <cellStyle name="Millares 108" xfId="213" xr:uid="{00000000-0005-0000-0000-0000D3000000}"/>
    <cellStyle name="Millares 109" xfId="214" xr:uid="{00000000-0005-0000-0000-0000D4000000}"/>
    <cellStyle name="Millares 11" xfId="215" xr:uid="{00000000-0005-0000-0000-0000D5000000}"/>
    <cellStyle name="Millares 11 10" xfId="216" xr:uid="{00000000-0005-0000-0000-0000D6000000}"/>
    <cellStyle name="Millares 11 2" xfId="217" xr:uid="{00000000-0005-0000-0000-0000D7000000}"/>
    <cellStyle name="Millares 11 2 2" xfId="218" xr:uid="{00000000-0005-0000-0000-0000D8000000}"/>
    <cellStyle name="Millares 11 2 2 2" xfId="219" xr:uid="{00000000-0005-0000-0000-0000D9000000}"/>
    <cellStyle name="Millares 11 2 2 2 2" xfId="220" xr:uid="{00000000-0005-0000-0000-0000DA000000}"/>
    <cellStyle name="Millares 11 2 2 2 2 2" xfId="221" xr:uid="{00000000-0005-0000-0000-0000DB000000}"/>
    <cellStyle name="Millares 11 2 2 2 2 2 2" xfId="222" xr:uid="{00000000-0005-0000-0000-0000DC000000}"/>
    <cellStyle name="Millares 11 2 2 2 2 2 2 2" xfId="223" xr:uid="{00000000-0005-0000-0000-0000DD000000}"/>
    <cellStyle name="Millares 11 2 2 2 2 2 3" xfId="224" xr:uid="{00000000-0005-0000-0000-0000DE000000}"/>
    <cellStyle name="Millares 11 2 2 2 2 3" xfId="225" xr:uid="{00000000-0005-0000-0000-0000DF000000}"/>
    <cellStyle name="Millares 11 2 2 2 2 3 2" xfId="226" xr:uid="{00000000-0005-0000-0000-0000E0000000}"/>
    <cellStyle name="Millares 11 2 2 2 2 4" xfId="227" xr:uid="{00000000-0005-0000-0000-0000E1000000}"/>
    <cellStyle name="Millares 11 2 2 2 3" xfId="228" xr:uid="{00000000-0005-0000-0000-0000E2000000}"/>
    <cellStyle name="Millares 11 2 2 2 3 2" xfId="229" xr:uid="{00000000-0005-0000-0000-0000E3000000}"/>
    <cellStyle name="Millares 11 2 2 2 3 2 2" xfId="230" xr:uid="{00000000-0005-0000-0000-0000E4000000}"/>
    <cellStyle name="Millares 11 2 2 2 3 3" xfId="231" xr:uid="{00000000-0005-0000-0000-0000E5000000}"/>
    <cellStyle name="Millares 11 2 2 2 4" xfId="232" xr:uid="{00000000-0005-0000-0000-0000E6000000}"/>
    <cellStyle name="Millares 11 2 2 2 4 2" xfId="233" xr:uid="{00000000-0005-0000-0000-0000E7000000}"/>
    <cellStyle name="Millares 11 2 2 2 5" xfId="234" xr:uid="{00000000-0005-0000-0000-0000E8000000}"/>
    <cellStyle name="Millares 11 2 2 3" xfId="235" xr:uid="{00000000-0005-0000-0000-0000E9000000}"/>
    <cellStyle name="Millares 11 2 2 3 2" xfId="236" xr:uid="{00000000-0005-0000-0000-0000EA000000}"/>
    <cellStyle name="Millares 11 2 2 3 2 2" xfId="237" xr:uid="{00000000-0005-0000-0000-0000EB000000}"/>
    <cellStyle name="Millares 11 2 2 3 2 2 2" xfId="238" xr:uid="{00000000-0005-0000-0000-0000EC000000}"/>
    <cellStyle name="Millares 11 2 2 3 2 3" xfId="239" xr:uid="{00000000-0005-0000-0000-0000ED000000}"/>
    <cellStyle name="Millares 11 2 2 3 3" xfId="240" xr:uid="{00000000-0005-0000-0000-0000EE000000}"/>
    <cellStyle name="Millares 11 2 2 3 3 2" xfId="241" xr:uid="{00000000-0005-0000-0000-0000EF000000}"/>
    <cellStyle name="Millares 11 2 2 3 4" xfId="242" xr:uid="{00000000-0005-0000-0000-0000F0000000}"/>
    <cellStyle name="Millares 11 2 2 4" xfId="243" xr:uid="{00000000-0005-0000-0000-0000F1000000}"/>
    <cellStyle name="Millares 11 2 2 4 2" xfId="244" xr:uid="{00000000-0005-0000-0000-0000F2000000}"/>
    <cellStyle name="Millares 11 2 2 4 2 2" xfId="245" xr:uid="{00000000-0005-0000-0000-0000F3000000}"/>
    <cellStyle name="Millares 11 2 2 4 3" xfId="246" xr:uid="{00000000-0005-0000-0000-0000F4000000}"/>
    <cellStyle name="Millares 11 2 2 5" xfId="247" xr:uid="{00000000-0005-0000-0000-0000F5000000}"/>
    <cellStyle name="Millares 11 2 2 5 2" xfId="248" xr:uid="{00000000-0005-0000-0000-0000F6000000}"/>
    <cellStyle name="Millares 11 2 2 6" xfId="249" xr:uid="{00000000-0005-0000-0000-0000F7000000}"/>
    <cellStyle name="Millares 11 2 3" xfId="250" xr:uid="{00000000-0005-0000-0000-0000F8000000}"/>
    <cellStyle name="Millares 11 2 3 2" xfId="251" xr:uid="{00000000-0005-0000-0000-0000F9000000}"/>
    <cellStyle name="Millares 11 2 3 2 2" xfId="252" xr:uid="{00000000-0005-0000-0000-0000FA000000}"/>
    <cellStyle name="Millares 11 2 3 2 2 2" xfId="253" xr:uid="{00000000-0005-0000-0000-0000FB000000}"/>
    <cellStyle name="Millares 11 2 3 2 2 2 2" xfId="254" xr:uid="{00000000-0005-0000-0000-0000FC000000}"/>
    <cellStyle name="Millares 11 2 3 2 2 3" xfId="255" xr:uid="{00000000-0005-0000-0000-0000FD000000}"/>
    <cellStyle name="Millares 11 2 3 2 3" xfId="256" xr:uid="{00000000-0005-0000-0000-0000FE000000}"/>
    <cellStyle name="Millares 11 2 3 2 3 2" xfId="257" xr:uid="{00000000-0005-0000-0000-0000FF000000}"/>
    <cellStyle name="Millares 11 2 3 2 4" xfId="258" xr:uid="{00000000-0005-0000-0000-000000010000}"/>
    <cellStyle name="Millares 11 2 3 3" xfId="259" xr:uid="{00000000-0005-0000-0000-000001010000}"/>
    <cellStyle name="Millares 11 2 3 3 2" xfId="260" xr:uid="{00000000-0005-0000-0000-000002010000}"/>
    <cellStyle name="Millares 11 2 3 3 2 2" xfId="261" xr:uid="{00000000-0005-0000-0000-000003010000}"/>
    <cellStyle name="Millares 11 2 3 3 3" xfId="262" xr:uid="{00000000-0005-0000-0000-000004010000}"/>
    <cellStyle name="Millares 11 2 3 4" xfId="263" xr:uid="{00000000-0005-0000-0000-000005010000}"/>
    <cellStyle name="Millares 11 2 3 4 2" xfId="264" xr:uid="{00000000-0005-0000-0000-000006010000}"/>
    <cellStyle name="Millares 11 2 3 5" xfId="265" xr:uid="{00000000-0005-0000-0000-000007010000}"/>
    <cellStyle name="Millares 11 2 4" xfId="266" xr:uid="{00000000-0005-0000-0000-000008010000}"/>
    <cellStyle name="Millares 11 2 4 2" xfId="267" xr:uid="{00000000-0005-0000-0000-000009010000}"/>
    <cellStyle name="Millares 11 2 4 2 2" xfId="268" xr:uid="{00000000-0005-0000-0000-00000A010000}"/>
    <cellStyle name="Millares 11 2 4 2 2 2" xfId="269" xr:uid="{00000000-0005-0000-0000-00000B010000}"/>
    <cellStyle name="Millares 11 2 4 2 3" xfId="270" xr:uid="{00000000-0005-0000-0000-00000C010000}"/>
    <cellStyle name="Millares 11 2 4 3" xfId="271" xr:uid="{00000000-0005-0000-0000-00000D010000}"/>
    <cellStyle name="Millares 11 2 4 3 2" xfId="272" xr:uid="{00000000-0005-0000-0000-00000E010000}"/>
    <cellStyle name="Millares 11 2 4 4" xfId="273" xr:uid="{00000000-0005-0000-0000-00000F010000}"/>
    <cellStyle name="Millares 11 2 5" xfId="274" xr:uid="{00000000-0005-0000-0000-000010010000}"/>
    <cellStyle name="Millares 11 2 5 2" xfId="275" xr:uid="{00000000-0005-0000-0000-000011010000}"/>
    <cellStyle name="Millares 11 2 5 2 2" xfId="276" xr:uid="{00000000-0005-0000-0000-000012010000}"/>
    <cellStyle name="Millares 11 2 5 3" xfId="277" xr:uid="{00000000-0005-0000-0000-000013010000}"/>
    <cellStyle name="Millares 11 2 6" xfId="278" xr:uid="{00000000-0005-0000-0000-000014010000}"/>
    <cellStyle name="Millares 11 2 6 2" xfId="279" xr:uid="{00000000-0005-0000-0000-000015010000}"/>
    <cellStyle name="Millares 11 2 7" xfId="280" xr:uid="{00000000-0005-0000-0000-000016010000}"/>
    <cellStyle name="Millares 11 3" xfId="281" xr:uid="{00000000-0005-0000-0000-000017010000}"/>
    <cellStyle name="Millares 11 3 2" xfId="282" xr:uid="{00000000-0005-0000-0000-000018010000}"/>
    <cellStyle name="Millares 11 3 2 2" xfId="283" xr:uid="{00000000-0005-0000-0000-000019010000}"/>
    <cellStyle name="Millares 11 3 2 2 2" xfId="284" xr:uid="{00000000-0005-0000-0000-00001A010000}"/>
    <cellStyle name="Millares 11 3 2 2 2 2" xfId="285" xr:uid="{00000000-0005-0000-0000-00001B010000}"/>
    <cellStyle name="Millares 11 3 2 2 2 2 2" xfId="286" xr:uid="{00000000-0005-0000-0000-00001C010000}"/>
    <cellStyle name="Millares 11 3 2 2 2 3" xfId="287" xr:uid="{00000000-0005-0000-0000-00001D010000}"/>
    <cellStyle name="Millares 11 3 2 2 3" xfId="288" xr:uid="{00000000-0005-0000-0000-00001E010000}"/>
    <cellStyle name="Millares 11 3 2 2 3 2" xfId="289" xr:uid="{00000000-0005-0000-0000-00001F010000}"/>
    <cellStyle name="Millares 11 3 2 2 4" xfId="290" xr:uid="{00000000-0005-0000-0000-000020010000}"/>
    <cellStyle name="Millares 11 3 2 3" xfId="291" xr:uid="{00000000-0005-0000-0000-000021010000}"/>
    <cellStyle name="Millares 11 3 2 3 2" xfId="292" xr:uid="{00000000-0005-0000-0000-000022010000}"/>
    <cellStyle name="Millares 11 3 2 3 2 2" xfId="293" xr:uid="{00000000-0005-0000-0000-000023010000}"/>
    <cellStyle name="Millares 11 3 2 3 3" xfId="294" xr:uid="{00000000-0005-0000-0000-000024010000}"/>
    <cellStyle name="Millares 11 3 2 4" xfId="295" xr:uid="{00000000-0005-0000-0000-000025010000}"/>
    <cellStyle name="Millares 11 3 2 4 2" xfId="296" xr:uid="{00000000-0005-0000-0000-000026010000}"/>
    <cellStyle name="Millares 11 3 2 5" xfId="297" xr:uid="{00000000-0005-0000-0000-000027010000}"/>
    <cellStyle name="Millares 11 3 3" xfId="298" xr:uid="{00000000-0005-0000-0000-000028010000}"/>
    <cellStyle name="Millares 11 3 3 2" xfId="299" xr:uid="{00000000-0005-0000-0000-000029010000}"/>
    <cellStyle name="Millares 11 3 3 2 2" xfId="300" xr:uid="{00000000-0005-0000-0000-00002A010000}"/>
    <cellStyle name="Millares 11 3 3 2 2 2" xfId="301" xr:uid="{00000000-0005-0000-0000-00002B010000}"/>
    <cellStyle name="Millares 11 3 3 2 3" xfId="302" xr:uid="{00000000-0005-0000-0000-00002C010000}"/>
    <cellStyle name="Millares 11 3 3 3" xfId="303" xr:uid="{00000000-0005-0000-0000-00002D010000}"/>
    <cellStyle name="Millares 11 3 3 3 2" xfId="304" xr:uid="{00000000-0005-0000-0000-00002E010000}"/>
    <cellStyle name="Millares 11 3 3 4" xfId="305" xr:uid="{00000000-0005-0000-0000-00002F010000}"/>
    <cellStyle name="Millares 11 3 4" xfId="306" xr:uid="{00000000-0005-0000-0000-000030010000}"/>
    <cellStyle name="Millares 11 3 4 2" xfId="307" xr:uid="{00000000-0005-0000-0000-000031010000}"/>
    <cellStyle name="Millares 11 3 4 2 2" xfId="308" xr:uid="{00000000-0005-0000-0000-000032010000}"/>
    <cellStyle name="Millares 11 3 4 3" xfId="309" xr:uid="{00000000-0005-0000-0000-000033010000}"/>
    <cellStyle name="Millares 11 3 5" xfId="310" xr:uid="{00000000-0005-0000-0000-000034010000}"/>
    <cellStyle name="Millares 11 3 5 2" xfId="311" xr:uid="{00000000-0005-0000-0000-000035010000}"/>
    <cellStyle name="Millares 11 3 6" xfId="312" xr:uid="{00000000-0005-0000-0000-000036010000}"/>
    <cellStyle name="Millares 11 4" xfId="313" xr:uid="{00000000-0005-0000-0000-000037010000}"/>
    <cellStyle name="Millares 11 4 2" xfId="314" xr:uid="{00000000-0005-0000-0000-000038010000}"/>
    <cellStyle name="Millares 11 4 2 2" xfId="315" xr:uid="{00000000-0005-0000-0000-000039010000}"/>
    <cellStyle name="Millares 11 4 2 2 2" xfId="316" xr:uid="{00000000-0005-0000-0000-00003A010000}"/>
    <cellStyle name="Millares 11 4 2 2 2 2" xfId="317" xr:uid="{00000000-0005-0000-0000-00003B010000}"/>
    <cellStyle name="Millares 11 4 2 2 3" xfId="318" xr:uid="{00000000-0005-0000-0000-00003C010000}"/>
    <cellStyle name="Millares 11 4 2 3" xfId="319" xr:uid="{00000000-0005-0000-0000-00003D010000}"/>
    <cellStyle name="Millares 11 4 2 3 2" xfId="320" xr:uid="{00000000-0005-0000-0000-00003E010000}"/>
    <cellStyle name="Millares 11 4 2 4" xfId="321" xr:uid="{00000000-0005-0000-0000-00003F010000}"/>
    <cellStyle name="Millares 11 4 3" xfId="322" xr:uid="{00000000-0005-0000-0000-000040010000}"/>
    <cellStyle name="Millares 11 4 3 2" xfId="323" xr:uid="{00000000-0005-0000-0000-000041010000}"/>
    <cellStyle name="Millares 11 4 3 2 2" xfId="324" xr:uid="{00000000-0005-0000-0000-000042010000}"/>
    <cellStyle name="Millares 11 4 3 3" xfId="325" xr:uid="{00000000-0005-0000-0000-000043010000}"/>
    <cellStyle name="Millares 11 4 4" xfId="326" xr:uid="{00000000-0005-0000-0000-000044010000}"/>
    <cellStyle name="Millares 11 4 4 2" xfId="327" xr:uid="{00000000-0005-0000-0000-000045010000}"/>
    <cellStyle name="Millares 11 4 5" xfId="328" xr:uid="{00000000-0005-0000-0000-000046010000}"/>
    <cellStyle name="Millares 11 5" xfId="329" xr:uid="{00000000-0005-0000-0000-000047010000}"/>
    <cellStyle name="Millares 11 5 2" xfId="330" xr:uid="{00000000-0005-0000-0000-000048010000}"/>
    <cellStyle name="Millares 11 5 2 2" xfId="331" xr:uid="{00000000-0005-0000-0000-000049010000}"/>
    <cellStyle name="Millares 11 5 2 2 2" xfId="332" xr:uid="{00000000-0005-0000-0000-00004A010000}"/>
    <cellStyle name="Millares 11 5 2 3" xfId="333" xr:uid="{00000000-0005-0000-0000-00004B010000}"/>
    <cellStyle name="Millares 11 5 3" xfId="334" xr:uid="{00000000-0005-0000-0000-00004C010000}"/>
    <cellStyle name="Millares 11 5 3 2" xfId="335" xr:uid="{00000000-0005-0000-0000-00004D010000}"/>
    <cellStyle name="Millares 11 5 4" xfId="336" xr:uid="{00000000-0005-0000-0000-00004E010000}"/>
    <cellStyle name="Millares 11 6" xfId="337" xr:uid="{00000000-0005-0000-0000-00004F010000}"/>
    <cellStyle name="Millares 11 6 2" xfId="338" xr:uid="{00000000-0005-0000-0000-000050010000}"/>
    <cellStyle name="Millares 11 6 2 2" xfId="339" xr:uid="{00000000-0005-0000-0000-000051010000}"/>
    <cellStyle name="Millares 11 6 3" xfId="340" xr:uid="{00000000-0005-0000-0000-000052010000}"/>
    <cellStyle name="Millares 11 7" xfId="341" xr:uid="{00000000-0005-0000-0000-000053010000}"/>
    <cellStyle name="Millares 11 7 2" xfId="342" xr:uid="{00000000-0005-0000-0000-000054010000}"/>
    <cellStyle name="Millares 11 8" xfId="343" xr:uid="{00000000-0005-0000-0000-000055010000}"/>
    <cellStyle name="Millares 11 9" xfId="344" xr:uid="{00000000-0005-0000-0000-000056010000}"/>
    <cellStyle name="Millares 110" xfId="345" xr:uid="{00000000-0005-0000-0000-000057010000}"/>
    <cellStyle name="Millares 111" xfId="346" xr:uid="{00000000-0005-0000-0000-000058010000}"/>
    <cellStyle name="Millares 112" xfId="347" xr:uid="{00000000-0005-0000-0000-000059010000}"/>
    <cellStyle name="Millares 113" xfId="348" xr:uid="{00000000-0005-0000-0000-00005A010000}"/>
    <cellStyle name="Millares 114" xfId="349" xr:uid="{00000000-0005-0000-0000-00005B010000}"/>
    <cellStyle name="Millares 115" xfId="350" xr:uid="{00000000-0005-0000-0000-00005C010000}"/>
    <cellStyle name="Millares 116" xfId="351" xr:uid="{00000000-0005-0000-0000-00005D010000}"/>
    <cellStyle name="Millares 117" xfId="352" xr:uid="{00000000-0005-0000-0000-00005E010000}"/>
    <cellStyle name="Millares 118" xfId="353" xr:uid="{00000000-0005-0000-0000-00005F010000}"/>
    <cellStyle name="Millares 119" xfId="354" xr:uid="{00000000-0005-0000-0000-000060010000}"/>
    <cellStyle name="Millares 12" xfId="355" xr:uid="{00000000-0005-0000-0000-000061010000}"/>
    <cellStyle name="Millares 12 10" xfId="356" xr:uid="{00000000-0005-0000-0000-000062010000}"/>
    <cellStyle name="Millares 12 2" xfId="357" xr:uid="{00000000-0005-0000-0000-000063010000}"/>
    <cellStyle name="Millares 12 2 2" xfId="358" xr:uid="{00000000-0005-0000-0000-000064010000}"/>
    <cellStyle name="Millares 12 2 2 2" xfId="359" xr:uid="{00000000-0005-0000-0000-000065010000}"/>
    <cellStyle name="Millares 12 2 2 2 2" xfId="360" xr:uid="{00000000-0005-0000-0000-000066010000}"/>
    <cellStyle name="Millares 12 2 2 2 2 2" xfId="361" xr:uid="{00000000-0005-0000-0000-000067010000}"/>
    <cellStyle name="Millares 12 2 2 2 2 2 2" xfId="362" xr:uid="{00000000-0005-0000-0000-000068010000}"/>
    <cellStyle name="Millares 12 2 2 2 2 2 2 2" xfId="363" xr:uid="{00000000-0005-0000-0000-000069010000}"/>
    <cellStyle name="Millares 12 2 2 2 2 2 3" xfId="364" xr:uid="{00000000-0005-0000-0000-00006A010000}"/>
    <cellStyle name="Millares 12 2 2 2 2 3" xfId="365" xr:uid="{00000000-0005-0000-0000-00006B010000}"/>
    <cellStyle name="Millares 12 2 2 2 2 3 2" xfId="366" xr:uid="{00000000-0005-0000-0000-00006C010000}"/>
    <cellStyle name="Millares 12 2 2 2 2 4" xfId="367" xr:uid="{00000000-0005-0000-0000-00006D010000}"/>
    <cellStyle name="Millares 12 2 2 2 3" xfId="368" xr:uid="{00000000-0005-0000-0000-00006E010000}"/>
    <cellStyle name="Millares 12 2 2 2 3 2" xfId="369" xr:uid="{00000000-0005-0000-0000-00006F010000}"/>
    <cellStyle name="Millares 12 2 2 2 3 2 2" xfId="370" xr:uid="{00000000-0005-0000-0000-000070010000}"/>
    <cellStyle name="Millares 12 2 2 2 3 3" xfId="371" xr:uid="{00000000-0005-0000-0000-000071010000}"/>
    <cellStyle name="Millares 12 2 2 2 4" xfId="372" xr:uid="{00000000-0005-0000-0000-000072010000}"/>
    <cellStyle name="Millares 12 2 2 2 4 2" xfId="373" xr:uid="{00000000-0005-0000-0000-000073010000}"/>
    <cellStyle name="Millares 12 2 2 2 5" xfId="374" xr:uid="{00000000-0005-0000-0000-000074010000}"/>
    <cellStyle name="Millares 12 2 2 3" xfId="375" xr:uid="{00000000-0005-0000-0000-000075010000}"/>
    <cellStyle name="Millares 12 2 2 3 2" xfId="376" xr:uid="{00000000-0005-0000-0000-000076010000}"/>
    <cellStyle name="Millares 12 2 2 3 2 2" xfId="377" xr:uid="{00000000-0005-0000-0000-000077010000}"/>
    <cellStyle name="Millares 12 2 2 3 2 2 2" xfId="378" xr:uid="{00000000-0005-0000-0000-000078010000}"/>
    <cellStyle name="Millares 12 2 2 3 2 3" xfId="379" xr:uid="{00000000-0005-0000-0000-000079010000}"/>
    <cellStyle name="Millares 12 2 2 3 3" xfId="380" xr:uid="{00000000-0005-0000-0000-00007A010000}"/>
    <cellStyle name="Millares 12 2 2 3 3 2" xfId="381" xr:uid="{00000000-0005-0000-0000-00007B010000}"/>
    <cellStyle name="Millares 12 2 2 3 4" xfId="382" xr:uid="{00000000-0005-0000-0000-00007C010000}"/>
    <cellStyle name="Millares 12 2 2 4" xfId="383" xr:uid="{00000000-0005-0000-0000-00007D010000}"/>
    <cellStyle name="Millares 12 2 2 4 2" xfId="384" xr:uid="{00000000-0005-0000-0000-00007E010000}"/>
    <cellStyle name="Millares 12 2 2 4 2 2" xfId="385" xr:uid="{00000000-0005-0000-0000-00007F010000}"/>
    <cellStyle name="Millares 12 2 2 4 3" xfId="386" xr:uid="{00000000-0005-0000-0000-000080010000}"/>
    <cellStyle name="Millares 12 2 2 5" xfId="387" xr:uid="{00000000-0005-0000-0000-000081010000}"/>
    <cellStyle name="Millares 12 2 2 5 2" xfId="388" xr:uid="{00000000-0005-0000-0000-000082010000}"/>
    <cellStyle name="Millares 12 2 2 6" xfId="389" xr:uid="{00000000-0005-0000-0000-000083010000}"/>
    <cellStyle name="Millares 12 2 3" xfId="390" xr:uid="{00000000-0005-0000-0000-000084010000}"/>
    <cellStyle name="Millares 12 2 3 2" xfId="391" xr:uid="{00000000-0005-0000-0000-000085010000}"/>
    <cellStyle name="Millares 12 2 3 2 2" xfId="392" xr:uid="{00000000-0005-0000-0000-000086010000}"/>
    <cellStyle name="Millares 12 2 3 2 2 2" xfId="393" xr:uid="{00000000-0005-0000-0000-000087010000}"/>
    <cellStyle name="Millares 12 2 3 2 2 2 2" xfId="394" xr:uid="{00000000-0005-0000-0000-000088010000}"/>
    <cellStyle name="Millares 12 2 3 2 2 3" xfId="395" xr:uid="{00000000-0005-0000-0000-000089010000}"/>
    <cellStyle name="Millares 12 2 3 2 3" xfId="396" xr:uid="{00000000-0005-0000-0000-00008A010000}"/>
    <cellStyle name="Millares 12 2 3 2 3 2" xfId="397" xr:uid="{00000000-0005-0000-0000-00008B010000}"/>
    <cellStyle name="Millares 12 2 3 2 4" xfId="398" xr:uid="{00000000-0005-0000-0000-00008C010000}"/>
    <cellStyle name="Millares 12 2 3 3" xfId="399" xr:uid="{00000000-0005-0000-0000-00008D010000}"/>
    <cellStyle name="Millares 12 2 3 3 2" xfId="400" xr:uid="{00000000-0005-0000-0000-00008E010000}"/>
    <cellStyle name="Millares 12 2 3 3 2 2" xfId="401" xr:uid="{00000000-0005-0000-0000-00008F010000}"/>
    <cellStyle name="Millares 12 2 3 3 3" xfId="402" xr:uid="{00000000-0005-0000-0000-000090010000}"/>
    <cellStyle name="Millares 12 2 3 4" xfId="403" xr:uid="{00000000-0005-0000-0000-000091010000}"/>
    <cellStyle name="Millares 12 2 3 4 2" xfId="404" xr:uid="{00000000-0005-0000-0000-000092010000}"/>
    <cellStyle name="Millares 12 2 3 5" xfId="405" xr:uid="{00000000-0005-0000-0000-000093010000}"/>
    <cellStyle name="Millares 12 2 4" xfId="406" xr:uid="{00000000-0005-0000-0000-000094010000}"/>
    <cellStyle name="Millares 12 2 4 2" xfId="407" xr:uid="{00000000-0005-0000-0000-000095010000}"/>
    <cellStyle name="Millares 12 2 4 2 2" xfId="408" xr:uid="{00000000-0005-0000-0000-000096010000}"/>
    <cellStyle name="Millares 12 2 4 2 2 2" xfId="409" xr:uid="{00000000-0005-0000-0000-000097010000}"/>
    <cellStyle name="Millares 12 2 4 2 3" xfId="410" xr:uid="{00000000-0005-0000-0000-000098010000}"/>
    <cellStyle name="Millares 12 2 4 3" xfId="411" xr:uid="{00000000-0005-0000-0000-000099010000}"/>
    <cellStyle name="Millares 12 2 4 3 2" xfId="412" xr:uid="{00000000-0005-0000-0000-00009A010000}"/>
    <cellStyle name="Millares 12 2 4 4" xfId="413" xr:uid="{00000000-0005-0000-0000-00009B010000}"/>
    <cellStyle name="Millares 12 2 5" xfId="414" xr:uid="{00000000-0005-0000-0000-00009C010000}"/>
    <cellStyle name="Millares 12 2 5 2" xfId="415" xr:uid="{00000000-0005-0000-0000-00009D010000}"/>
    <cellStyle name="Millares 12 2 5 2 2" xfId="416" xr:uid="{00000000-0005-0000-0000-00009E010000}"/>
    <cellStyle name="Millares 12 2 5 3" xfId="417" xr:uid="{00000000-0005-0000-0000-00009F010000}"/>
    <cellStyle name="Millares 12 2 6" xfId="418" xr:uid="{00000000-0005-0000-0000-0000A0010000}"/>
    <cellStyle name="Millares 12 2 6 2" xfId="419" xr:uid="{00000000-0005-0000-0000-0000A1010000}"/>
    <cellStyle name="Millares 12 2 7" xfId="420" xr:uid="{00000000-0005-0000-0000-0000A2010000}"/>
    <cellStyle name="Millares 12 3" xfId="421" xr:uid="{00000000-0005-0000-0000-0000A3010000}"/>
    <cellStyle name="Millares 12 3 2" xfId="422" xr:uid="{00000000-0005-0000-0000-0000A4010000}"/>
    <cellStyle name="Millares 12 3 2 2" xfId="423" xr:uid="{00000000-0005-0000-0000-0000A5010000}"/>
    <cellStyle name="Millares 12 3 2 2 2" xfId="424" xr:uid="{00000000-0005-0000-0000-0000A6010000}"/>
    <cellStyle name="Millares 12 3 2 2 2 2" xfId="425" xr:uid="{00000000-0005-0000-0000-0000A7010000}"/>
    <cellStyle name="Millares 12 3 2 2 2 2 2" xfId="426" xr:uid="{00000000-0005-0000-0000-0000A8010000}"/>
    <cellStyle name="Millares 12 3 2 2 2 3" xfId="427" xr:uid="{00000000-0005-0000-0000-0000A9010000}"/>
    <cellStyle name="Millares 12 3 2 2 3" xfId="428" xr:uid="{00000000-0005-0000-0000-0000AA010000}"/>
    <cellStyle name="Millares 12 3 2 2 3 2" xfId="429" xr:uid="{00000000-0005-0000-0000-0000AB010000}"/>
    <cellStyle name="Millares 12 3 2 2 4" xfId="430" xr:uid="{00000000-0005-0000-0000-0000AC010000}"/>
    <cellStyle name="Millares 12 3 2 3" xfId="431" xr:uid="{00000000-0005-0000-0000-0000AD010000}"/>
    <cellStyle name="Millares 12 3 2 3 2" xfId="432" xr:uid="{00000000-0005-0000-0000-0000AE010000}"/>
    <cellStyle name="Millares 12 3 2 3 2 2" xfId="433" xr:uid="{00000000-0005-0000-0000-0000AF010000}"/>
    <cellStyle name="Millares 12 3 2 3 3" xfId="434" xr:uid="{00000000-0005-0000-0000-0000B0010000}"/>
    <cellStyle name="Millares 12 3 2 4" xfId="435" xr:uid="{00000000-0005-0000-0000-0000B1010000}"/>
    <cellStyle name="Millares 12 3 2 4 2" xfId="436" xr:uid="{00000000-0005-0000-0000-0000B2010000}"/>
    <cellStyle name="Millares 12 3 2 5" xfId="437" xr:uid="{00000000-0005-0000-0000-0000B3010000}"/>
    <cellStyle name="Millares 12 3 3" xfId="438" xr:uid="{00000000-0005-0000-0000-0000B4010000}"/>
    <cellStyle name="Millares 12 3 3 2" xfId="439" xr:uid="{00000000-0005-0000-0000-0000B5010000}"/>
    <cellStyle name="Millares 12 3 3 2 2" xfId="440" xr:uid="{00000000-0005-0000-0000-0000B6010000}"/>
    <cellStyle name="Millares 12 3 3 2 2 2" xfId="441" xr:uid="{00000000-0005-0000-0000-0000B7010000}"/>
    <cellStyle name="Millares 12 3 3 2 3" xfId="442" xr:uid="{00000000-0005-0000-0000-0000B8010000}"/>
    <cellStyle name="Millares 12 3 3 3" xfId="443" xr:uid="{00000000-0005-0000-0000-0000B9010000}"/>
    <cellStyle name="Millares 12 3 3 3 2" xfId="444" xr:uid="{00000000-0005-0000-0000-0000BA010000}"/>
    <cellStyle name="Millares 12 3 3 4" xfId="445" xr:uid="{00000000-0005-0000-0000-0000BB010000}"/>
    <cellStyle name="Millares 12 3 4" xfId="446" xr:uid="{00000000-0005-0000-0000-0000BC010000}"/>
    <cellStyle name="Millares 12 3 4 2" xfId="447" xr:uid="{00000000-0005-0000-0000-0000BD010000}"/>
    <cellStyle name="Millares 12 3 4 2 2" xfId="448" xr:uid="{00000000-0005-0000-0000-0000BE010000}"/>
    <cellStyle name="Millares 12 3 4 3" xfId="449" xr:uid="{00000000-0005-0000-0000-0000BF010000}"/>
    <cellStyle name="Millares 12 3 5" xfId="450" xr:uid="{00000000-0005-0000-0000-0000C0010000}"/>
    <cellStyle name="Millares 12 3 5 2" xfId="451" xr:uid="{00000000-0005-0000-0000-0000C1010000}"/>
    <cellStyle name="Millares 12 3 6" xfId="452" xr:uid="{00000000-0005-0000-0000-0000C2010000}"/>
    <cellStyle name="Millares 12 4" xfId="453" xr:uid="{00000000-0005-0000-0000-0000C3010000}"/>
    <cellStyle name="Millares 12 4 2" xfId="454" xr:uid="{00000000-0005-0000-0000-0000C4010000}"/>
    <cellStyle name="Millares 12 4 2 2" xfId="455" xr:uid="{00000000-0005-0000-0000-0000C5010000}"/>
    <cellStyle name="Millares 12 4 2 2 2" xfId="456" xr:uid="{00000000-0005-0000-0000-0000C6010000}"/>
    <cellStyle name="Millares 12 4 2 2 2 2" xfId="457" xr:uid="{00000000-0005-0000-0000-0000C7010000}"/>
    <cellStyle name="Millares 12 4 2 2 3" xfId="458" xr:uid="{00000000-0005-0000-0000-0000C8010000}"/>
    <cellStyle name="Millares 12 4 2 3" xfId="459" xr:uid="{00000000-0005-0000-0000-0000C9010000}"/>
    <cellStyle name="Millares 12 4 2 3 2" xfId="460" xr:uid="{00000000-0005-0000-0000-0000CA010000}"/>
    <cellStyle name="Millares 12 4 2 4" xfId="461" xr:uid="{00000000-0005-0000-0000-0000CB010000}"/>
    <cellStyle name="Millares 12 4 3" xfId="462" xr:uid="{00000000-0005-0000-0000-0000CC010000}"/>
    <cellStyle name="Millares 12 4 3 2" xfId="463" xr:uid="{00000000-0005-0000-0000-0000CD010000}"/>
    <cellStyle name="Millares 12 4 3 2 2" xfId="464" xr:uid="{00000000-0005-0000-0000-0000CE010000}"/>
    <cellStyle name="Millares 12 4 3 3" xfId="465" xr:uid="{00000000-0005-0000-0000-0000CF010000}"/>
    <cellStyle name="Millares 12 4 4" xfId="466" xr:uid="{00000000-0005-0000-0000-0000D0010000}"/>
    <cellStyle name="Millares 12 4 4 2" xfId="467" xr:uid="{00000000-0005-0000-0000-0000D1010000}"/>
    <cellStyle name="Millares 12 4 5" xfId="468" xr:uid="{00000000-0005-0000-0000-0000D2010000}"/>
    <cellStyle name="Millares 12 5" xfId="469" xr:uid="{00000000-0005-0000-0000-0000D3010000}"/>
    <cellStyle name="Millares 12 5 2" xfId="470" xr:uid="{00000000-0005-0000-0000-0000D4010000}"/>
    <cellStyle name="Millares 12 5 2 2" xfId="471" xr:uid="{00000000-0005-0000-0000-0000D5010000}"/>
    <cellStyle name="Millares 12 5 2 2 2" xfId="472" xr:uid="{00000000-0005-0000-0000-0000D6010000}"/>
    <cellStyle name="Millares 12 5 2 3" xfId="473" xr:uid="{00000000-0005-0000-0000-0000D7010000}"/>
    <cellStyle name="Millares 12 5 3" xfId="474" xr:uid="{00000000-0005-0000-0000-0000D8010000}"/>
    <cellStyle name="Millares 12 5 3 2" xfId="475" xr:uid="{00000000-0005-0000-0000-0000D9010000}"/>
    <cellStyle name="Millares 12 5 4" xfId="476" xr:uid="{00000000-0005-0000-0000-0000DA010000}"/>
    <cellStyle name="Millares 12 6" xfId="477" xr:uid="{00000000-0005-0000-0000-0000DB010000}"/>
    <cellStyle name="Millares 12 6 2" xfId="478" xr:uid="{00000000-0005-0000-0000-0000DC010000}"/>
    <cellStyle name="Millares 12 6 2 2" xfId="479" xr:uid="{00000000-0005-0000-0000-0000DD010000}"/>
    <cellStyle name="Millares 12 6 3" xfId="480" xr:uid="{00000000-0005-0000-0000-0000DE010000}"/>
    <cellStyle name="Millares 12 7" xfId="481" xr:uid="{00000000-0005-0000-0000-0000DF010000}"/>
    <cellStyle name="Millares 12 7 2" xfId="482" xr:uid="{00000000-0005-0000-0000-0000E0010000}"/>
    <cellStyle name="Millares 12 8" xfId="483" xr:uid="{00000000-0005-0000-0000-0000E1010000}"/>
    <cellStyle name="Millares 12 9" xfId="484" xr:uid="{00000000-0005-0000-0000-0000E2010000}"/>
    <cellStyle name="Millares 120" xfId="485" xr:uid="{00000000-0005-0000-0000-0000E3010000}"/>
    <cellStyle name="Millares 121" xfId="486" xr:uid="{00000000-0005-0000-0000-0000E4010000}"/>
    <cellStyle name="Millares 122" xfId="487" xr:uid="{00000000-0005-0000-0000-0000E5010000}"/>
    <cellStyle name="Millares 123" xfId="488" xr:uid="{00000000-0005-0000-0000-0000E6010000}"/>
    <cellStyle name="Millares 124" xfId="489" xr:uid="{00000000-0005-0000-0000-0000E7010000}"/>
    <cellStyle name="Millares 125" xfId="490" xr:uid="{00000000-0005-0000-0000-0000E8010000}"/>
    <cellStyle name="Millares 126" xfId="491" xr:uid="{00000000-0005-0000-0000-0000E9010000}"/>
    <cellStyle name="Millares 127" xfId="492" xr:uid="{00000000-0005-0000-0000-0000EA010000}"/>
    <cellStyle name="Millares 128" xfId="493" xr:uid="{00000000-0005-0000-0000-0000EB010000}"/>
    <cellStyle name="Millares 129" xfId="494" xr:uid="{00000000-0005-0000-0000-0000EC010000}"/>
    <cellStyle name="Millares 13" xfId="495" xr:uid="{00000000-0005-0000-0000-0000ED010000}"/>
    <cellStyle name="Millares 13 10" xfId="496" xr:uid="{00000000-0005-0000-0000-0000EE010000}"/>
    <cellStyle name="Millares 13 2" xfId="497" xr:uid="{00000000-0005-0000-0000-0000EF010000}"/>
    <cellStyle name="Millares 13 3" xfId="498" xr:uid="{00000000-0005-0000-0000-0000F0010000}"/>
    <cellStyle name="Millares 13 4" xfId="499" xr:uid="{00000000-0005-0000-0000-0000F1010000}"/>
    <cellStyle name="Millares 13 5" xfId="500" xr:uid="{00000000-0005-0000-0000-0000F2010000}"/>
    <cellStyle name="Millares 13 6" xfId="501" xr:uid="{00000000-0005-0000-0000-0000F3010000}"/>
    <cellStyle name="Millares 13 7" xfId="502" xr:uid="{00000000-0005-0000-0000-0000F4010000}"/>
    <cellStyle name="Millares 13 8" xfId="503" xr:uid="{00000000-0005-0000-0000-0000F5010000}"/>
    <cellStyle name="Millares 13 9" xfId="504" xr:uid="{00000000-0005-0000-0000-0000F6010000}"/>
    <cellStyle name="Millares 130" xfId="505" xr:uid="{00000000-0005-0000-0000-0000F7010000}"/>
    <cellStyle name="Millares 131" xfId="506" xr:uid="{00000000-0005-0000-0000-0000F8010000}"/>
    <cellStyle name="Millares 132" xfId="507" xr:uid="{00000000-0005-0000-0000-0000F9010000}"/>
    <cellStyle name="Millares 133" xfId="508" xr:uid="{00000000-0005-0000-0000-0000FA010000}"/>
    <cellStyle name="Millares 134" xfId="509" xr:uid="{00000000-0005-0000-0000-0000FB010000}"/>
    <cellStyle name="Millares 135" xfId="510" xr:uid="{00000000-0005-0000-0000-0000FC010000}"/>
    <cellStyle name="Millares 136" xfId="511" xr:uid="{00000000-0005-0000-0000-0000FD010000}"/>
    <cellStyle name="Millares 137" xfId="512" xr:uid="{00000000-0005-0000-0000-0000FE010000}"/>
    <cellStyle name="Millares 138" xfId="513" xr:uid="{00000000-0005-0000-0000-0000FF010000}"/>
    <cellStyle name="Millares 139" xfId="514" xr:uid="{00000000-0005-0000-0000-000000020000}"/>
    <cellStyle name="Millares 14" xfId="515" xr:uid="{00000000-0005-0000-0000-000001020000}"/>
    <cellStyle name="Millares 14 2" xfId="516" xr:uid="{00000000-0005-0000-0000-000002020000}"/>
    <cellStyle name="Millares 14 2 2" xfId="517" xr:uid="{00000000-0005-0000-0000-000003020000}"/>
    <cellStyle name="Millares 14 2 2 2" xfId="518" xr:uid="{00000000-0005-0000-0000-000004020000}"/>
    <cellStyle name="Millares 14 2 2 2 2" xfId="519" xr:uid="{00000000-0005-0000-0000-000005020000}"/>
    <cellStyle name="Millares 14 2 2 2 2 2" xfId="520" xr:uid="{00000000-0005-0000-0000-000006020000}"/>
    <cellStyle name="Millares 14 2 2 2 2 2 2" xfId="521" xr:uid="{00000000-0005-0000-0000-000007020000}"/>
    <cellStyle name="Millares 14 2 2 2 2 3" xfId="522" xr:uid="{00000000-0005-0000-0000-000008020000}"/>
    <cellStyle name="Millares 14 2 2 2 3" xfId="523" xr:uid="{00000000-0005-0000-0000-000009020000}"/>
    <cellStyle name="Millares 14 2 2 2 3 2" xfId="524" xr:uid="{00000000-0005-0000-0000-00000A020000}"/>
    <cellStyle name="Millares 14 2 2 2 4" xfId="525" xr:uid="{00000000-0005-0000-0000-00000B020000}"/>
    <cellStyle name="Millares 14 2 2 3" xfId="526" xr:uid="{00000000-0005-0000-0000-00000C020000}"/>
    <cellStyle name="Millares 14 2 2 3 2" xfId="527" xr:uid="{00000000-0005-0000-0000-00000D020000}"/>
    <cellStyle name="Millares 14 2 2 3 2 2" xfId="528" xr:uid="{00000000-0005-0000-0000-00000E020000}"/>
    <cellStyle name="Millares 14 2 2 3 3" xfId="529" xr:uid="{00000000-0005-0000-0000-00000F020000}"/>
    <cellStyle name="Millares 14 2 2 4" xfId="530" xr:uid="{00000000-0005-0000-0000-000010020000}"/>
    <cellStyle name="Millares 14 2 2 4 2" xfId="531" xr:uid="{00000000-0005-0000-0000-000011020000}"/>
    <cellStyle name="Millares 14 2 2 5" xfId="532" xr:uid="{00000000-0005-0000-0000-000012020000}"/>
    <cellStyle name="Millares 14 2 3" xfId="533" xr:uid="{00000000-0005-0000-0000-000013020000}"/>
    <cellStyle name="Millares 14 2 3 2" xfId="534" xr:uid="{00000000-0005-0000-0000-000014020000}"/>
    <cellStyle name="Millares 14 2 3 2 2" xfId="535" xr:uid="{00000000-0005-0000-0000-000015020000}"/>
    <cellStyle name="Millares 14 2 3 2 2 2" xfId="536" xr:uid="{00000000-0005-0000-0000-000016020000}"/>
    <cellStyle name="Millares 14 2 3 2 3" xfId="537" xr:uid="{00000000-0005-0000-0000-000017020000}"/>
    <cellStyle name="Millares 14 2 3 3" xfId="538" xr:uid="{00000000-0005-0000-0000-000018020000}"/>
    <cellStyle name="Millares 14 2 3 3 2" xfId="539" xr:uid="{00000000-0005-0000-0000-000019020000}"/>
    <cellStyle name="Millares 14 2 3 4" xfId="540" xr:uid="{00000000-0005-0000-0000-00001A020000}"/>
    <cellStyle name="Millares 14 2 4" xfId="541" xr:uid="{00000000-0005-0000-0000-00001B020000}"/>
    <cellStyle name="Millares 14 2 4 2" xfId="542" xr:uid="{00000000-0005-0000-0000-00001C020000}"/>
    <cellStyle name="Millares 14 2 4 2 2" xfId="543" xr:uid="{00000000-0005-0000-0000-00001D020000}"/>
    <cellStyle name="Millares 14 2 4 3" xfId="544" xr:uid="{00000000-0005-0000-0000-00001E020000}"/>
    <cellStyle name="Millares 14 2 5" xfId="545" xr:uid="{00000000-0005-0000-0000-00001F020000}"/>
    <cellStyle name="Millares 14 2 5 2" xfId="546" xr:uid="{00000000-0005-0000-0000-000020020000}"/>
    <cellStyle name="Millares 14 2 6" xfId="547" xr:uid="{00000000-0005-0000-0000-000021020000}"/>
    <cellStyle name="Millares 14 3" xfId="548" xr:uid="{00000000-0005-0000-0000-000022020000}"/>
    <cellStyle name="Millares 14 3 2" xfId="549" xr:uid="{00000000-0005-0000-0000-000023020000}"/>
    <cellStyle name="Millares 14 3 2 2" xfId="550" xr:uid="{00000000-0005-0000-0000-000024020000}"/>
    <cellStyle name="Millares 14 3 2 2 2" xfId="551" xr:uid="{00000000-0005-0000-0000-000025020000}"/>
    <cellStyle name="Millares 14 3 2 2 2 2" xfId="552" xr:uid="{00000000-0005-0000-0000-000026020000}"/>
    <cellStyle name="Millares 14 3 2 2 3" xfId="553" xr:uid="{00000000-0005-0000-0000-000027020000}"/>
    <cellStyle name="Millares 14 3 2 3" xfId="554" xr:uid="{00000000-0005-0000-0000-000028020000}"/>
    <cellStyle name="Millares 14 3 2 3 2" xfId="555" xr:uid="{00000000-0005-0000-0000-000029020000}"/>
    <cellStyle name="Millares 14 3 2 4" xfId="556" xr:uid="{00000000-0005-0000-0000-00002A020000}"/>
    <cellStyle name="Millares 14 3 3" xfId="557" xr:uid="{00000000-0005-0000-0000-00002B020000}"/>
    <cellStyle name="Millares 14 3 3 2" xfId="558" xr:uid="{00000000-0005-0000-0000-00002C020000}"/>
    <cellStyle name="Millares 14 3 3 2 2" xfId="559" xr:uid="{00000000-0005-0000-0000-00002D020000}"/>
    <cellStyle name="Millares 14 3 3 3" xfId="560" xr:uid="{00000000-0005-0000-0000-00002E020000}"/>
    <cellStyle name="Millares 14 3 4" xfId="561" xr:uid="{00000000-0005-0000-0000-00002F020000}"/>
    <cellStyle name="Millares 14 3 4 2" xfId="562" xr:uid="{00000000-0005-0000-0000-000030020000}"/>
    <cellStyle name="Millares 14 3 5" xfId="563" xr:uid="{00000000-0005-0000-0000-000031020000}"/>
    <cellStyle name="Millares 14 4" xfId="564" xr:uid="{00000000-0005-0000-0000-000032020000}"/>
    <cellStyle name="Millares 14 4 2" xfId="565" xr:uid="{00000000-0005-0000-0000-000033020000}"/>
    <cellStyle name="Millares 14 4 2 2" xfId="566" xr:uid="{00000000-0005-0000-0000-000034020000}"/>
    <cellStyle name="Millares 14 4 2 2 2" xfId="567" xr:uid="{00000000-0005-0000-0000-000035020000}"/>
    <cellStyle name="Millares 14 4 2 3" xfId="568" xr:uid="{00000000-0005-0000-0000-000036020000}"/>
    <cellStyle name="Millares 14 4 3" xfId="569" xr:uid="{00000000-0005-0000-0000-000037020000}"/>
    <cellStyle name="Millares 14 4 3 2" xfId="570" xr:uid="{00000000-0005-0000-0000-000038020000}"/>
    <cellStyle name="Millares 14 4 4" xfId="571" xr:uid="{00000000-0005-0000-0000-000039020000}"/>
    <cellStyle name="Millares 14 5" xfId="572" xr:uid="{00000000-0005-0000-0000-00003A020000}"/>
    <cellStyle name="Millares 14 5 2" xfId="573" xr:uid="{00000000-0005-0000-0000-00003B020000}"/>
    <cellStyle name="Millares 14 5 2 2" xfId="574" xr:uid="{00000000-0005-0000-0000-00003C020000}"/>
    <cellStyle name="Millares 14 5 3" xfId="575" xr:uid="{00000000-0005-0000-0000-00003D020000}"/>
    <cellStyle name="Millares 14 6" xfId="576" xr:uid="{00000000-0005-0000-0000-00003E020000}"/>
    <cellStyle name="Millares 14 6 2" xfId="577" xr:uid="{00000000-0005-0000-0000-00003F020000}"/>
    <cellStyle name="Millares 14 7" xfId="578" xr:uid="{00000000-0005-0000-0000-000040020000}"/>
    <cellStyle name="Millares 14 8" xfId="579" xr:uid="{00000000-0005-0000-0000-000041020000}"/>
    <cellStyle name="Millares 140" xfId="580" xr:uid="{00000000-0005-0000-0000-000042020000}"/>
    <cellStyle name="Millares 141" xfId="581" xr:uid="{00000000-0005-0000-0000-000043020000}"/>
    <cellStyle name="Millares 142" xfId="582" xr:uid="{00000000-0005-0000-0000-000044020000}"/>
    <cellStyle name="Millares 143" xfId="583" xr:uid="{00000000-0005-0000-0000-000045020000}"/>
    <cellStyle name="Millares 144" xfId="584" xr:uid="{00000000-0005-0000-0000-000046020000}"/>
    <cellStyle name="Millares 145" xfId="585" xr:uid="{00000000-0005-0000-0000-000047020000}"/>
    <cellStyle name="Millares 146" xfId="586" xr:uid="{00000000-0005-0000-0000-000048020000}"/>
    <cellStyle name="Millares 147" xfId="587" xr:uid="{00000000-0005-0000-0000-000049020000}"/>
    <cellStyle name="Millares 148" xfId="588" xr:uid="{00000000-0005-0000-0000-00004A020000}"/>
    <cellStyle name="Millares 149" xfId="589" xr:uid="{00000000-0005-0000-0000-00004B020000}"/>
    <cellStyle name="Millares 15" xfId="590" xr:uid="{00000000-0005-0000-0000-00004C020000}"/>
    <cellStyle name="Millares 15 2" xfId="591" xr:uid="{00000000-0005-0000-0000-00004D020000}"/>
    <cellStyle name="Millares 15 2 2" xfId="592" xr:uid="{00000000-0005-0000-0000-00004E020000}"/>
    <cellStyle name="Millares 15 2 2 2" xfId="593" xr:uid="{00000000-0005-0000-0000-00004F020000}"/>
    <cellStyle name="Millares 15 2 2 2 2" xfId="594" xr:uid="{00000000-0005-0000-0000-000050020000}"/>
    <cellStyle name="Millares 15 2 2 2 2 2" xfId="595" xr:uid="{00000000-0005-0000-0000-000051020000}"/>
    <cellStyle name="Millares 15 2 2 2 2 2 2" xfId="596" xr:uid="{00000000-0005-0000-0000-000052020000}"/>
    <cellStyle name="Millares 15 2 2 2 2 3" xfId="597" xr:uid="{00000000-0005-0000-0000-000053020000}"/>
    <cellStyle name="Millares 15 2 2 2 3" xfId="598" xr:uid="{00000000-0005-0000-0000-000054020000}"/>
    <cellStyle name="Millares 15 2 2 2 3 2" xfId="599" xr:uid="{00000000-0005-0000-0000-000055020000}"/>
    <cellStyle name="Millares 15 2 2 2 4" xfId="600" xr:uid="{00000000-0005-0000-0000-000056020000}"/>
    <cellStyle name="Millares 15 2 2 3" xfId="601" xr:uid="{00000000-0005-0000-0000-000057020000}"/>
    <cellStyle name="Millares 15 2 2 3 2" xfId="602" xr:uid="{00000000-0005-0000-0000-000058020000}"/>
    <cellStyle name="Millares 15 2 2 3 2 2" xfId="603" xr:uid="{00000000-0005-0000-0000-000059020000}"/>
    <cellStyle name="Millares 15 2 2 3 3" xfId="604" xr:uid="{00000000-0005-0000-0000-00005A020000}"/>
    <cellStyle name="Millares 15 2 2 4" xfId="605" xr:uid="{00000000-0005-0000-0000-00005B020000}"/>
    <cellStyle name="Millares 15 2 2 4 2" xfId="606" xr:uid="{00000000-0005-0000-0000-00005C020000}"/>
    <cellStyle name="Millares 15 2 2 5" xfId="607" xr:uid="{00000000-0005-0000-0000-00005D020000}"/>
    <cellStyle name="Millares 15 2 3" xfId="608" xr:uid="{00000000-0005-0000-0000-00005E020000}"/>
    <cellStyle name="Millares 15 2 3 2" xfId="609" xr:uid="{00000000-0005-0000-0000-00005F020000}"/>
    <cellStyle name="Millares 15 2 3 2 2" xfId="610" xr:uid="{00000000-0005-0000-0000-000060020000}"/>
    <cellStyle name="Millares 15 2 3 2 2 2" xfId="611" xr:uid="{00000000-0005-0000-0000-000061020000}"/>
    <cellStyle name="Millares 15 2 3 2 3" xfId="612" xr:uid="{00000000-0005-0000-0000-000062020000}"/>
    <cellStyle name="Millares 15 2 3 3" xfId="613" xr:uid="{00000000-0005-0000-0000-000063020000}"/>
    <cellStyle name="Millares 15 2 3 3 2" xfId="614" xr:uid="{00000000-0005-0000-0000-000064020000}"/>
    <cellStyle name="Millares 15 2 3 4" xfId="615" xr:uid="{00000000-0005-0000-0000-000065020000}"/>
    <cellStyle name="Millares 15 2 4" xfId="616" xr:uid="{00000000-0005-0000-0000-000066020000}"/>
    <cellStyle name="Millares 15 2 4 2" xfId="617" xr:uid="{00000000-0005-0000-0000-000067020000}"/>
    <cellStyle name="Millares 15 2 4 2 2" xfId="618" xr:uid="{00000000-0005-0000-0000-000068020000}"/>
    <cellStyle name="Millares 15 2 4 3" xfId="619" xr:uid="{00000000-0005-0000-0000-000069020000}"/>
    <cellStyle name="Millares 15 2 5" xfId="620" xr:uid="{00000000-0005-0000-0000-00006A020000}"/>
    <cellStyle name="Millares 15 2 5 2" xfId="621" xr:uid="{00000000-0005-0000-0000-00006B020000}"/>
    <cellStyle name="Millares 15 2 6" xfId="622" xr:uid="{00000000-0005-0000-0000-00006C020000}"/>
    <cellStyle name="Millares 15 3" xfId="623" xr:uid="{00000000-0005-0000-0000-00006D020000}"/>
    <cellStyle name="Millares 15 3 2" xfId="624" xr:uid="{00000000-0005-0000-0000-00006E020000}"/>
    <cellStyle name="Millares 15 3 2 2" xfId="625" xr:uid="{00000000-0005-0000-0000-00006F020000}"/>
    <cellStyle name="Millares 15 3 2 2 2" xfId="626" xr:uid="{00000000-0005-0000-0000-000070020000}"/>
    <cellStyle name="Millares 15 3 2 2 2 2" xfId="627" xr:uid="{00000000-0005-0000-0000-000071020000}"/>
    <cellStyle name="Millares 15 3 2 2 3" xfId="628" xr:uid="{00000000-0005-0000-0000-000072020000}"/>
    <cellStyle name="Millares 15 3 2 3" xfId="629" xr:uid="{00000000-0005-0000-0000-000073020000}"/>
    <cellStyle name="Millares 15 3 2 3 2" xfId="630" xr:uid="{00000000-0005-0000-0000-000074020000}"/>
    <cellStyle name="Millares 15 3 2 4" xfId="631" xr:uid="{00000000-0005-0000-0000-000075020000}"/>
    <cellStyle name="Millares 15 3 3" xfId="632" xr:uid="{00000000-0005-0000-0000-000076020000}"/>
    <cellStyle name="Millares 15 3 3 2" xfId="633" xr:uid="{00000000-0005-0000-0000-000077020000}"/>
    <cellStyle name="Millares 15 3 3 2 2" xfId="634" xr:uid="{00000000-0005-0000-0000-000078020000}"/>
    <cellStyle name="Millares 15 3 3 3" xfId="635" xr:uid="{00000000-0005-0000-0000-000079020000}"/>
    <cellStyle name="Millares 15 3 4" xfId="636" xr:uid="{00000000-0005-0000-0000-00007A020000}"/>
    <cellStyle name="Millares 15 3 4 2" xfId="637" xr:uid="{00000000-0005-0000-0000-00007B020000}"/>
    <cellStyle name="Millares 15 3 5" xfId="638" xr:uid="{00000000-0005-0000-0000-00007C020000}"/>
    <cellStyle name="Millares 15 4" xfId="639" xr:uid="{00000000-0005-0000-0000-00007D020000}"/>
    <cellStyle name="Millares 15 4 2" xfId="640" xr:uid="{00000000-0005-0000-0000-00007E020000}"/>
    <cellStyle name="Millares 15 4 2 2" xfId="641" xr:uid="{00000000-0005-0000-0000-00007F020000}"/>
    <cellStyle name="Millares 15 4 2 2 2" xfId="642" xr:uid="{00000000-0005-0000-0000-000080020000}"/>
    <cellStyle name="Millares 15 4 2 3" xfId="643" xr:uid="{00000000-0005-0000-0000-000081020000}"/>
    <cellStyle name="Millares 15 4 3" xfId="644" xr:uid="{00000000-0005-0000-0000-000082020000}"/>
    <cellStyle name="Millares 15 4 3 2" xfId="645" xr:uid="{00000000-0005-0000-0000-000083020000}"/>
    <cellStyle name="Millares 15 4 4" xfId="646" xr:uid="{00000000-0005-0000-0000-000084020000}"/>
    <cellStyle name="Millares 15 5" xfId="647" xr:uid="{00000000-0005-0000-0000-000085020000}"/>
    <cellStyle name="Millares 15 5 2" xfId="648" xr:uid="{00000000-0005-0000-0000-000086020000}"/>
    <cellStyle name="Millares 15 5 2 2" xfId="649" xr:uid="{00000000-0005-0000-0000-000087020000}"/>
    <cellStyle name="Millares 15 5 3" xfId="650" xr:uid="{00000000-0005-0000-0000-000088020000}"/>
    <cellStyle name="Millares 15 6" xfId="651" xr:uid="{00000000-0005-0000-0000-000089020000}"/>
    <cellStyle name="Millares 15 6 2" xfId="652" xr:uid="{00000000-0005-0000-0000-00008A020000}"/>
    <cellStyle name="Millares 15 7" xfId="653" xr:uid="{00000000-0005-0000-0000-00008B020000}"/>
    <cellStyle name="Millares 15 8" xfId="654" xr:uid="{00000000-0005-0000-0000-00008C020000}"/>
    <cellStyle name="Millares 150" xfId="655" xr:uid="{00000000-0005-0000-0000-00008D020000}"/>
    <cellStyle name="Millares 151" xfId="656" xr:uid="{00000000-0005-0000-0000-00008E020000}"/>
    <cellStyle name="Millares 152" xfId="657" xr:uid="{00000000-0005-0000-0000-00008F020000}"/>
    <cellStyle name="Millares 153" xfId="658" xr:uid="{00000000-0005-0000-0000-000090020000}"/>
    <cellStyle name="Millares 154" xfId="659" xr:uid="{00000000-0005-0000-0000-000091020000}"/>
    <cellStyle name="Millares 155" xfId="660" xr:uid="{00000000-0005-0000-0000-000092020000}"/>
    <cellStyle name="Millares 156" xfId="661" xr:uid="{00000000-0005-0000-0000-000093020000}"/>
    <cellStyle name="Millares 157" xfId="662" xr:uid="{00000000-0005-0000-0000-000094020000}"/>
    <cellStyle name="Millares 157 2" xfId="663" xr:uid="{00000000-0005-0000-0000-000095020000}"/>
    <cellStyle name="Millares 158" xfId="664" xr:uid="{00000000-0005-0000-0000-000096020000}"/>
    <cellStyle name="Millares 158 2" xfId="665" xr:uid="{00000000-0005-0000-0000-000097020000}"/>
    <cellStyle name="Millares 159" xfId="666" xr:uid="{00000000-0005-0000-0000-000098020000}"/>
    <cellStyle name="Millares 159 2" xfId="667" xr:uid="{00000000-0005-0000-0000-000099020000}"/>
    <cellStyle name="Millares 16" xfId="668" xr:uid="{00000000-0005-0000-0000-00009A020000}"/>
    <cellStyle name="Millares 16 2" xfId="669" xr:uid="{00000000-0005-0000-0000-00009B020000}"/>
    <cellStyle name="Millares 16 2 2" xfId="670" xr:uid="{00000000-0005-0000-0000-00009C020000}"/>
    <cellStyle name="Millares 16 2 2 2" xfId="671" xr:uid="{00000000-0005-0000-0000-00009D020000}"/>
    <cellStyle name="Millares 16 2 2 2 2" xfId="672" xr:uid="{00000000-0005-0000-0000-00009E020000}"/>
    <cellStyle name="Millares 16 2 2 2 2 2" xfId="673" xr:uid="{00000000-0005-0000-0000-00009F020000}"/>
    <cellStyle name="Millares 16 2 2 2 2 2 2" xfId="674" xr:uid="{00000000-0005-0000-0000-0000A0020000}"/>
    <cellStyle name="Millares 16 2 2 2 2 3" xfId="675" xr:uid="{00000000-0005-0000-0000-0000A1020000}"/>
    <cellStyle name="Millares 16 2 2 2 3" xfId="676" xr:uid="{00000000-0005-0000-0000-0000A2020000}"/>
    <cellStyle name="Millares 16 2 2 2 3 2" xfId="677" xr:uid="{00000000-0005-0000-0000-0000A3020000}"/>
    <cellStyle name="Millares 16 2 2 2 4" xfId="678" xr:uid="{00000000-0005-0000-0000-0000A4020000}"/>
    <cellStyle name="Millares 16 2 2 3" xfId="679" xr:uid="{00000000-0005-0000-0000-0000A5020000}"/>
    <cellStyle name="Millares 16 2 2 3 2" xfId="680" xr:uid="{00000000-0005-0000-0000-0000A6020000}"/>
    <cellStyle name="Millares 16 2 2 3 2 2" xfId="681" xr:uid="{00000000-0005-0000-0000-0000A7020000}"/>
    <cellStyle name="Millares 16 2 2 3 3" xfId="682" xr:uid="{00000000-0005-0000-0000-0000A8020000}"/>
    <cellStyle name="Millares 16 2 2 4" xfId="683" xr:uid="{00000000-0005-0000-0000-0000A9020000}"/>
    <cellStyle name="Millares 16 2 2 4 2" xfId="684" xr:uid="{00000000-0005-0000-0000-0000AA020000}"/>
    <cellStyle name="Millares 16 2 2 5" xfId="685" xr:uid="{00000000-0005-0000-0000-0000AB020000}"/>
    <cellStyle name="Millares 16 2 3" xfId="686" xr:uid="{00000000-0005-0000-0000-0000AC020000}"/>
    <cellStyle name="Millares 16 2 3 2" xfId="687" xr:uid="{00000000-0005-0000-0000-0000AD020000}"/>
    <cellStyle name="Millares 16 2 3 2 2" xfId="688" xr:uid="{00000000-0005-0000-0000-0000AE020000}"/>
    <cellStyle name="Millares 16 2 3 2 2 2" xfId="689" xr:uid="{00000000-0005-0000-0000-0000AF020000}"/>
    <cellStyle name="Millares 16 2 3 2 3" xfId="690" xr:uid="{00000000-0005-0000-0000-0000B0020000}"/>
    <cellStyle name="Millares 16 2 3 3" xfId="691" xr:uid="{00000000-0005-0000-0000-0000B1020000}"/>
    <cellStyle name="Millares 16 2 3 3 2" xfId="692" xr:uid="{00000000-0005-0000-0000-0000B2020000}"/>
    <cellStyle name="Millares 16 2 3 4" xfId="693" xr:uid="{00000000-0005-0000-0000-0000B3020000}"/>
    <cellStyle name="Millares 16 2 4" xfId="694" xr:uid="{00000000-0005-0000-0000-0000B4020000}"/>
    <cellStyle name="Millares 16 2 4 2" xfId="695" xr:uid="{00000000-0005-0000-0000-0000B5020000}"/>
    <cellStyle name="Millares 16 2 4 2 2" xfId="696" xr:uid="{00000000-0005-0000-0000-0000B6020000}"/>
    <cellStyle name="Millares 16 2 4 3" xfId="697" xr:uid="{00000000-0005-0000-0000-0000B7020000}"/>
    <cellStyle name="Millares 16 2 5" xfId="698" xr:uid="{00000000-0005-0000-0000-0000B8020000}"/>
    <cellStyle name="Millares 16 2 5 2" xfId="699" xr:uid="{00000000-0005-0000-0000-0000B9020000}"/>
    <cellStyle name="Millares 16 2 6" xfId="700" xr:uid="{00000000-0005-0000-0000-0000BA020000}"/>
    <cellStyle name="Millares 16 3" xfId="701" xr:uid="{00000000-0005-0000-0000-0000BB020000}"/>
    <cellStyle name="Millares 16 3 2" xfId="702" xr:uid="{00000000-0005-0000-0000-0000BC020000}"/>
    <cellStyle name="Millares 16 3 2 2" xfId="703" xr:uid="{00000000-0005-0000-0000-0000BD020000}"/>
    <cellStyle name="Millares 16 3 2 2 2" xfId="704" xr:uid="{00000000-0005-0000-0000-0000BE020000}"/>
    <cellStyle name="Millares 16 3 2 2 2 2" xfId="705" xr:uid="{00000000-0005-0000-0000-0000BF020000}"/>
    <cellStyle name="Millares 16 3 2 2 3" xfId="706" xr:uid="{00000000-0005-0000-0000-0000C0020000}"/>
    <cellStyle name="Millares 16 3 2 3" xfId="707" xr:uid="{00000000-0005-0000-0000-0000C1020000}"/>
    <cellStyle name="Millares 16 3 2 3 2" xfId="708" xr:uid="{00000000-0005-0000-0000-0000C2020000}"/>
    <cellStyle name="Millares 16 3 2 4" xfId="709" xr:uid="{00000000-0005-0000-0000-0000C3020000}"/>
    <cellStyle name="Millares 16 3 3" xfId="710" xr:uid="{00000000-0005-0000-0000-0000C4020000}"/>
    <cellStyle name="Millares 16 3 3 2" xfId="711" xr:uid="{00000000-0005-0000-0000-0000C5020000}"/>
    <cellStyle name="Millares 16 3 3 2 2" xfId="712" xr:uid="{00000000-0005-0000-0000-0000C6020000}"/>
    <cellStyle name="Millares 16 3 3 3" xfId="713" xr:uid="{00000000-0005-0000-0000-0000C7020000}"/>
    <cellStyle name="Millares 16 3 4" xfId="714" xr:uid="{00000000-0005-0000-0000-0000C8020000}"/>
    <cellStyle name="Millares 16 3 4 2" xfId="715" xr:uid="{00000000-0005-0000-0000-0000C9020000}"/>
    <cellStyle name="Millares 16 3 5" xfId="716" xr:uid="{00000000-0005-0000-0000-0000CA020000}"/>
    <cellStyle name="Millares 16 4" xfId="717" xr:uid="{00000000-0005-0000-0000-0000CB020000}"/>
    <cellStyle name="Millares 16 4 2" xfId="718" xr:uid="{00000000-0005-0000-0000-0000CC020000}"/>
    <cellStyle name="Millares 16 4 2 2" xfId="719" xr:uid="{00000000-0005-0000-0000-0000CD020000}"/>
    <cellStyle name="Millares 16 4 2 2 2" xfId="720" xr:uid="{00000000-0005-0000-0000-0000CE020000}"/>
    <cellStyle name="Millares 16 4 2 3" xfId="721" xr:uid="{00000000-0005-0000-0000-0000CF020000}"/>
    <cellStyle name="Millares 16 4 3" xfId="722" xr:uid="{00000000-0005-0000-0000-0000D0020000}"/>
    <cellStyle name="Millares 16 4 3 2" xfId="723" xr:uid="{00000000-0005-0000-0000-0000D1020000}"/>
    <cellStyle name="Millares 16 4 4" xfId="724" xr:uid="{00000000-0005-0000-0000-0000D2020000}"/>
    <cellStyle name="Millares 16 5" xfId="725" xr:uid="{00000000-0005-0000-0000-0000D3020000}"/>
    <cellStyle name="Millares 16 5 2" xfId="726" xr:uid="{00000000-0005-0000-0000-0000D4020000}"/>
    <cellStyle name="Millares 16 5 2 2" xfId="727" xr:uid="{00000000-0005-0000-0000-0000D5020000}"/>
    <cellStyle name="Millares 16 5 3" xfId="728" xr:uid="{00000000-0005-0000-0000-0000D6020000}"/>
    <cellStyle name="Millares 16 6" xfId="729" xr:uid="{00000000-0005-0000-0000-0000D7020000}"/>
    <cellStyle name="Millares 16 6 2" xfId="730" xr:uid="{00000000-0005-0000-0000-0000D8020000}"/>
    <cellStyle name="Millares 16 7" xfId="731" xr:uid="{00000000-0005-0000-0000-0000D9020000}"/>
    <cellStyle name="Millares 16 8" xfId="732" xr:uid="{00000000-0005-0000-0000-0000DA020000}"/>
    <cellStyle name="Millares 160" xfId="733" xr:uid="{00000000-0005-0000-0000-0000DB020000}"/>
    <cellStyle name="Millares 160 2" xfId="734" xr:uid="{00000000-0005-0000-0000-0000DC020000}"/>
    <cellStyle name="Millares 161" xfId="735" xr:uid="{00000000-0005-0000-0000-0000DD020000}"/>
    <cellStyle name="Millares 162" xfId="736" xr:uid="{00000000-0005-0000-0000-0000DE020000}"/>
    <cellStyle name="Millares 163" xfId="737" xr:uid="{00000000-0005-0000-0000-0000DF020000}"/>
    <cellStyle name="Millares 164" xfId="738" xr:uid="{00000000-0005-0000-0000-0000E0020000}"/>
    <cellStyle name="Millares 165" xfId="739" xr:uid="{00000000-0005-0000-0000-0000E1020000}"/>
    <cellStyle name="Millares 166" xfId="740" xr:uid="{00000000-0005-0000-0000-0000E2020000}"/>
    <cellStyle name="Millares 167" xfId="741" xr:uid="{00000000-0005-0000-0000-0000E3020000}"/>
    <cellStyle name="Millares 168" xfId="742" xr:uid="{00000000-0005-0000-0000-0000E4020000}"/>
    <cellStyle name="Millares 169" xfId="743" xr:uid="{00000000-0005-0000-0000-0000E5020000}"/>
    <cellStyle name="Millares 17" xfId="744" xr:uid="{00000000-0005-0000-0000-0000E6020000}"/>
    <cellStyle name="Millares 17 2" xfId="745" xr:uid="{00000000-0005-0000-0000-0000E7020000}"/>
    <cellStyle name="Millares 17 3" xfId="746" xr:uid="{00000000-0005-0000-0000-0000E8020000}"/>
    <cellStyle name="Millares 17 4" xfId="747" xr:uid="{00000000-0005-0000-0000-0000E9020000}"/>
    <cellStyle name="Millares 17 5" xfId="748" xr:uid="{00000000-0005-0000-0000-0000EA020000}"/>
    <cellStyle name="Millares 17 6" xfId="749" xr:uid="{00000000-0005-0000-0000-0000EB020000}"/>
    <cellStyle name="Millares 17 7" xfId="750" xr:uid="{00000000-0005-0000-0000-0000EC020000}"/>
    <cellStyle name="Millares 17 8" xfId="751" xr:uid="{00000000-0005-0000-0000-0000ED020000}"/>
    <cellStyle name="Millares 170" xfId="752" xr:uid="{00000000-0005-0000-0000-0000EE020000}"/>
    <cellStyle name="Millares 170 2" xfId="753" xr:uid="{00000000-0005-0000-0000-0000EF020000}"/>
    <cellStyle name="Millares 171" xfId="754" xr:uid="{00000000-0005-0000-0000-0000F0020000}"/>
    <cellStyle name="Millares 172" xfId="755" xr:uid="{00000000-0005-0000-0000-0000F1020000}"/>
    <cellStyle name="Millares 173" xfId="756" xr:uid="{00000000-0005-0000-0000-0000F2020000}"/>
    <cellStyle name="Millares 174" xfId="757" xr:uid="{00000000-0005-0000-0000-0000F3020000}"/>
    <cellStyle name="Millares 175" xfId="758" xr:uid="{00000000-0005-0000-0000-0000F4020000}"/>
    <cellStyle name="Millares 176" xfId="759" xr:uid="{00000000-0005-0000-0000-0000F5020000}"/>
    <cellStyle name="Millares 177" xfId="760" xr:uid="{00000000-0005-0000-0000-0000F6020000}"/>
    <cellStyle name="Millares 178" xfId="761" xr:uid="{00000000-0005-0000-0000-0000F7020000}"/>
    <cellStyle name="Millares 179" xfId="762" xr:uid="{00000000-0005-0000-0000-0000F8020000}"/>
    <cellStyle name="Millares 18" xfId="763" xr:uid="{00000000-0005-0000-0000-0000F9020000}"/>
    <cellStyle name="Millares 18 2" xfId="764" xr:uid="{00000000-0005-0000-0000-0000FA020000}"/>
    <cellStyle name="Millares 18 2 2" xfId="765" xr:uid="{00000000-0005-0000-0000-0000FB020000}"/>
    <cellStyle name="Millares 18 2 2 2" xfId="766" xr:uid="{00000000-0005-0000-0000-0000FC020000}"/>
    <cellStyle name="Millares 18 2 2 2 2" xfId="767" xr:uid="{00000000-0005-0000-0000-0000FD020000}"/>
    <cellStyle name="Millares 18 2 2 2 2 2" xfId="768" xr:uid="{00000000-0005-0000-0000-0000FE020000}"/>
    <cellStyle name="Millares 18 2 2 2 3" xfId="769" xr:uid="{00000000-0005-0000-0000-0000FF020000}"/>
    <cellStyle name="Millares 18 2 2 3" xfId="770" xr:uid="{00000000-0005-0000-0000-000000030000}"/>
    <cellStyle name="Millares 18 2 2 3 2" xfId="771" xr:uid="{00000000-0005-0000-0000-000001030000}"/>
    <cellStyle name="Millares 18 2 2 4" xfId="772" xr:uid="{00000000-0005-0000-0000-000002030000}"/>
    <cellStyle name="Millares 18 2 3" xfId="773" xr:uid="{00000000-0005-0000-0000-000003030000}"/>
    <cellStyle name="Millares 18 2 3 2" xfId="774" xr:uid="{00000000-0005-0000-0000-000004030000}"/>
    <cellStyle name="Millares 18 2 3 2 2" xfId="775" xr:uid="{00000000-0005-0000-0000-000005030000}"/>
    <cellStyle name="Millares 18 2 3 3" xfId="776" xr:uid="{00000000-0005-0000-0000-000006030000}"/>
    <cellStyle name="Millares 18 2 4" xfId="777" xr:uid="{00000000-0005-0000-0000-000007030000}"/>
    <cellStyle name="Millares 18 2 4 2" xfId="778" xr:uid="{00000000-0005-0000-0000-000008030000}"/>
    <cellStyle name="Millares 18 2 5" xfId="779" xr:uid="{00000000-0005-0000-0000-000009030000}"/>
    <cellStyle name="Millares 18 3" xfId="780" xr:uid="{00000000-0005-0000-0000-00000A030000}"/>
    <cellStyle name="Millares 18 3 2" xfId="781" xr:uid="{00000000-0005-0000-0000-00000B030000}"/>
    <cellStyle name="Millares 18 3 2 2" xfId="782" xr:uid="{00000000-0005-0000-0000-00000C030000}"/>
    <cellStyle name="Millares 18 3 2 2 2" xfId="783" xr:uid="{00000000-0005-0000-0000-00000D030000}"/>
    <cellStyle name="Millares 18 3 2 3" xfId="784" xr:uid="{00000000-0005-0000-0000-00000E030000}"/>
    <cellStyle name="Millares 18 3 3" xfId="785" xr:uid="{00000000-0005-0000-0000-00000F030000}"/>
    <cellStyle name="Millares 18 3 3 2" xfId="786" xr:uid="{00000000-0005-0000-0000-000010030000}"/>
    <cellStyle name="Millares 18 3 4" xfId="787" xr:uid="{00000000-0005-0000-0000-000011030000}"/>
    <cellStyle name="Millares 18 4" xfId="788" xr:uid="{00000000-0005-0000-0000-000012030000}"/>
    <cellStyle name="Millares 18 4 2" xfId="789" xr:uid="{00000000-0005-0000-0000-000013030000}"/>
    <cellStyle name="Millares 18 4 2 2" xfId="790" xr:uid="{00000000-0005-0000-0000-000014030000}"/>
    <cellStyle name="Millares 18 4 3" xfId="791" xr:uid="{00000000-0005-0000-0000-000015030000}"/>
    <cellStyle name="Millares 18 5" xfId="792" xr:uid="{00000000-0005-0000-0000-000016030000}"/>
    <cellStyle name="Millares 18 5 2" xfId="793" xr:uid="{00000000-0005-0000-0000-000017030000}"/>
    <cellStyle name="Millares 18 6" xfId="794" xr:uid="{00000000-0005-0000-0000-000018030000}"/>
    <cellStyle name="Millares 18 7" xfId="795" xr:uid="{00000000-0005-0000-0000-000019030000}"/>
    <cellStyle name="Millares 180" xfId="796" xr:uid="{00000000-0005-0000-0000-00001A030000}"/>
    <cellStyle name="Millares 180 2" xfId="797" xr:uid="{00000000-0005-0000-0000-00001B030000}"/>
    <cellStyle name="Millares 180 3" xfId="798" xr:uid="{00000000-0005-0000-0000-00001C030000}"/>
    <cellStyle name="Millares 181" xfId="799" xr:uid="{00000000-0005-0000-0000-00001D030000}"/>
    <cellStyle name="Millares 181 2" xfId="800" xr:uid="{00000000-0005-0000-0000-00001E030000}"/>
    <cellStyle name="Millares 181 3" xfId="801" xr:uid="{00000000-0005-0000-0000-00001F030000}"/>
    <cellStyle name="Millares 182" xfId="802" xr:uid="{00000000-0005-0000-0000-000020030000}"/>
    <cellStyle name="Millares 182 2" xfId="803" xr:uid="{00000000-0005-0000-0000-000021030000}"/>
    <cellStyle name="Millares 182 3" xfId="804" xr:uid="{00000000-0005-0000-0000-000022030000}"/>
    <cellStyle name="Millares 183" xfId="805" xr:uid="{00000000-0005-0000-0000-000023030000}"/>
    <cellStyle name="Millares 183 2" xfId="806" xr:uid="{00000000-0005-0000-0000-000024030000}"/>
    <cellStyle name="Millares 183 3" xfId="807" xr:uid="{00000000-0005-0000-0000-000025030000}"/>
    <cellStyle name="Millares 184" xfId="808" xr:uid="{00000000-0005-0000-0000-000026030000}"/>
    <cellStyle name="Millares 185" xfId="809" xr:uid="{00000000-0005-0000-0000-000027030000}"/>
    <cellStyle name="Millares 186" xfId="810" xr:uid="{00000000-0005-0000-0000-000028030000}"/>
    <cellStyle name="Millares 187" xfId="811" xr:uid="{00000000-0005-0000-0000-000029030000}"/>
    <cellStyle name="Millares 188" xfId="812" xr:uid="{00000000-0005-0000-0000-00002A030000}"/>
    <cellStyle name="Millares 189" xfId="813" xr:uid="{00000000-0005-0000-0000-00002B030000}"/>
    <cellStyle name="Millares 19" xfId="814" xr:uid="{00000000-0005-0000-0000-00002C030000}"/>
    <cellStyle name="Millares 19 2" xfId="815" xr:uid="{00000000-0005-0000-0000-00002D030000}"/>
    <cellStyle name="Millares 19 2 2" xfId="816" xr:uid="{00000000-0005-0000-0000-00002E030000}"/>
    <cellStyle name="Millares 19 2 2 2" xfId="817" xr:uid="{00000000-0005-0000-0000-00002F030000}"/>
    <cellStyle name="Millares 19 2 2 2 2" xfId="818" xr:uid="{00000000-0005-0000-0000-000030030000}"/>
    <cellStyle name="Millares 19 2 2 2 2 2" xfId="819" xr:uid="{00000000-0005-0000-0000-000031030000}"/>
    <cellStyle name="Millares 19 2 2 2 3" xfId="820" xr:uid="{00000000-0005-0000-0000-000032030000}"/>
    <cellStyle name="Millares 19 2 2 3" xfId="821" xr:uid="{00000000-0005-0000-0000-000033030000}"/>
    <cellStyle name="Millares 19 2 2 3 2" xfId="822" xr:uid="{00000000-0005-0000-0000-000034030000}"/>
    <cellStyle name="Millares 19 2 2 4" xfId="823" xr:uid="{00000000-0005-0000-0000-000035030000}"/>
    <cellStyle name="Millares 19 2 3" xfId="824" xr:uid="{00000000-0005-0000-0000-000036030000}"/>
    <cellStyle name="Millares 19 2 3 2" xfId="825" xr:uid="{00000000-0005-0000-0000-000037030000}"/>
    <cellStyle name="Millares 19 2 3 2 2" xfId="826" xr:uid="{00000000-0005-0000-0000-000038030000}"/>
    <cellStyle name="Millares 19 2 3 3" xfId="827" xr:uid="{00000000-0005-0000-0000-000039030000}"/>
    <cellStyle name="Millares 19 2 4" xfId="828" xr:uid="{00000000-0005-0000-0000-00003A030000}"/>
    <cellStyle name="Millares 19 2 4 2" xfId="829" xr:uid="{00000000-0005-0000-0000-00003B030000}"/>
    <cellStyle name="Millares 19 2 5" xfId="830" xr:uid="{00000000-0005-0000-0000-00003C030000}"/>
    <cellStyle name="Millares 19 3" xfId="831" xr:uid="{00000000-0005-0000-0000-00003D030000}"/>
    <cellStyle name="Millares 19 3 2" xfId="832" xr:uid="{00000000-0005-0000-0000-00003E030000}"/>
    <cellStyle name="Millares 19 3 2 2" xfId="833" xr:uid="{00000000-0005-0000-0000-00003F030000}"/>
    <cellStyle name="Millares 19 3 2 2 2" xfId="834" xr:uid="{00000000-0005-0000-0000-000040030000}"/>
    <cellStyle name="Millares 19 3 2 3" xfId="835" xr:uid="{00000000-0005-0000-0000-000041030000}"/>
    <cellStyle name="Millares 19 3 3" xfId="836" xr:uid="{00000000-0005-0000-0000-000042030000}"/>
    <cellStyle name="Millares 19 3 3 2" xfId="837" xr:uid="{00000000-0005-0000-0000-000043030000}"/>
    <cellStyle name="Millares 19 3 4" xfId="838" xr:uid="{00000000-0005-0000-0000-000044030000}"/>
    <cellStyle name="Millares 19 4" xfId="839" xr:uid="{00000000-0005-0000-0000-000045030000}"/>
    <cellStyle name="Millares 19 4 2" xfId="840" xr:uid="{00000000-0005-0000-0000-000046030000}"/>
    <cellStyle name="Millares 19 4 2 2" xfId="841" xr:uid="{00000000-0005-0000-0000-000047030000}"/>
    <cellStyle name="Millares 19 4 3" xfId="842" xr:uid="{00000000-0005-0000-0000-000048030000}"/>
    <cellStyle name="Millares 19 5" xfId="843" xr:uid="{00000000-0005-0000-0000-000049030000}"/>
    <cellStyle name="Millares 19 5 2" xfId="844" xr:uid="{00000000-0005-0000-0000-00004A030000}"/>
    <cellStyle name="Millares 19 6" xfId="845" xr:uid="{00000000-0005-0000-0000-00004B030000}"/>
    <cellStyle name="Millares 19 7" xfId="846" xr:uid="{00000000-0005-0000-0000-00004C030000}"/>
    <cellStyle name="Millares 190" xfId="847" xr:uid="{00000000-0005-0000-0000-00004D030000}"/>
    <cellStyle name="Millares 191" xfId="848" xr:uid="{00000000-0005-0000-0000-00004E030000}"/>
    <cellStyle name="Millares 192" xfId="849" xr:uid="{00000000-0005-0000-0000-00004F030000}"/>
    <cellStyle name="Millares 193" xfId="850" xr:uid="{00000000-0005-0000-0000-000050030000}"/>
    <cellStyle name="Millares 194" xfId="851" xr:uid="{00000000-0005-0000-0000-000051030000}"/>
    <cellStyle name="Millares 195" xfId="852" xr:uid="{00000000-0005-0000-0000-000052030000}"/>
    <cellStyle name="Millares 196" xfId="853" xr:uid="{00000000-0005-0000-0000-000053030000}"/>
    <cellStyle name="Millares 197" xfId="854" xr:uid="{00000000-0005-0000-0000-000054030000}"/>
    <cellStyle name="Millares 198" xfId="855" xr:uid="{00000000-0005-0000-0000-000055030000}"/>
    <cellStyle name="Millares 199" xfId="856" xr:uid="{00000000-0005-0000-0000-000056030000}"/>
    <cellStyle name="Millares 2" xfId="857" xr:uid="{00000000-0005-0000-0000-000057030000}"/>
    <cellStyle name="Millares 2 2" xfId="858" xr:uid="{00000000-0005-0000-0000-000058030000}"/>
    <cellStyle name="Millares 2 2 2" xfId="859" xr:uid="{00000000-0005-0000-0000-000059030000}"/>
    <cellStyle name="Millares 2 2 3" xfId="860" xr:uid="{00000000-0005-0000-0000-00005A030000}"/>
    <cellStyle name="Millares 2 2 4" xfId="861" xr:uid="{00000000-0005-0000-0000-00005B030000}"/>
    <cellStyle name="Millares 2 2 5" xfId="862" xr:uid="{00000000-0005-0000-0000-00005C030000}"/>
    <cellStyle name="Millares 2 2 6" xfId="863" xr:uid="{00000000-0005-0000-0000-00005D030000}"/>
    <cellStyle name="Millares 2 2 7" xfId="864" xr:uid="{00000000-0005-0000-0000-00005E030000}"/>
    <cellStyle name="Millares 2 3" xfId="865" xr:uid="{00000000-0005-0000-0000-00005F030000}"/>
    <cellStyle name="Millares 2 4" xfId="866" xr:uid="{00000000-0005-0000-0000-000060030000}"/>
    <cellStyle name="Millares 2 5" xfId="867" xr:uid="{00000000-0005-0000-0000-000061030000}"/>
    <cellStyle name="Millares 2 6" xfId="868" xr:uid="{00000000-0005-0000-0000-000062030000}"/>
    <cellStyle name="Millares 2 7" xfId="869" xr:uid="{00000000-0005-0000-0000-000063030000}"/>
    <cellStyle name="Millares 2 8" xfId="870" xr:uid="{00000000-0005-0000-0000-000064030000}"/>
    <cellStyle name="Millares 2 9" xfId="871" xr:uid="{00000000-0005-0000-0000-000065030000}"/>
    <cellStyle name="Millares 20" xfId="872" xr:uid="{00000000-0005-0000-0000-000066030000}"/>
    <cellStyle name="Millares 20 2" xfId="873" xr:uid="{00000000-0005-0000-0000-000067030000}"/>
    <cellStyle name="Millares 20 2 2" xfId="874" xr:uid="{00000000-0005-0000-0000-000068030000}"/>
    <cellStyle name="Millares 20 2 2 2" xfId="875" xr:uid="{00000000-0005-0000-0000-000069030000}"/>
    <cellStyle name="Millares 20 2 2 2 2" xfId="876" xr:uid="{00000000-0005-0000-0000-00006A030000}"/>
    <cellStyle name="Millares 20 2 2 2 2 2" xfId="877" xr:uid="{00000000-0005-0000-0000-00006B030000}"/>
    <cellStyle name="Millares 20 2 2 2 3" xfId="878" xr:uid="{00000000-0005-0000-0000-00006C030000}"/>
    <cellStyle name="Millares 20 2 2 3" xfId="879" xr:uid="{00000000-0005-0000-0000-00006D030000}"/>
    <cellStyle name="Millares 20 2 2 3 2" xfId="880" xr:uid="{00000000-0005-0000-0000-00006E030000}"/>
    <cellStyle name="Millares 20 2 2 4" xfId="881" xr:uid="{00000000-0005-0000-0000-00006F030000}"/>
    <cellStyle name="Millares 20 2 3" xfId="882" xr:uid="{00000000-0005-0000-0000-000070030000}"/>
    <cellStyle name="Millares 20 2 3 2" xfId="883" xr:uid="{00000000-0005-0000-0000-000071030000}"/>
    <cellStyle name="Millares 20 2 3 2 2" xfId="884" xr:uid="{00000000-0005-0000-0000-000072030000}"/>
    <cellStyle name="Millares 20 2 3 3" xfId="885" xr:uid="{00000000-0005-0000-0000-000073030000}"/>
    <cellStyle name="Millares 20 2 4" xfId="886" xr:uid="{00000000-0005-0000-0000-000074030000}"/>
    <cellStyle name="Millares 20 2 4 2" xfId="887" xr:uid="{00000000-0005-0000-0000-000075030000}"/>
    <cellStyle name="Millares 20 2 5" xfId="888" xr:uid="{00000000-0005-0000-0000-000076030000}"/>
    <cellStyle name="Millares 20 3" xfId="889" xr:uid="{00000000-0005-0000-0000-000077030000}"/>
    <cellStyle name="Millares 20 3 2" xfId="890" xr:uid="{00000000-0005-0000-0000-000078030000}"/>
    <cellStyle name="Millares 20 3 2 2" xfId="891" xr:uid="{00000000-0005-0000-0000-000079030000}"/>
    <cellStyle name="Millares 20 3 2 2 2" xfId="892" xr:uid="{00000000-0005-0000-0000-00007A030000}"/>
    <cellStyle name="Millares 20 3 2 3" xfId="893" xr:uid="{00000000-0005-0000-0000-00007B030000}"/>
    <cellStyle name="Millares 20 3 3" xfId="894" xr:uid="{00000000-0005-0000-0000-00007C030000}"/>
    <cellStyle name="Millares 20 3 3 2" xfId="895" xr:uid="{00000000-0005-0000-0000-00007D030000}"/>
    <cellStyle name="Millares 20 3 4" xfId="896" xr:uid="{00000000-0005-0000-0000-00007E030000}"/>
    <cellStyle name="Millares 20 4" xfId="897" xr:uid="{00000000-0005-0000-0000-00007F030000}"/>
    <cellStyle name="Millares 20 4 2" xfId="898" xr:uid="{00000000-0005-0000-0000-000080030000}"/>
    <cellStyle name="Millares 20 4 2 2" xfId="899" xr:uid="{00000000-0005-0000-0000-000081030000}"/>
    <cellStyle name="Millares 20 4 3" xfId="900" xr:uid="{00000000-0005-0000-0000-000082030000}"/>
    <cellStyle name="Millares 20 5" xfId="901" xr:uid="{00000000-0005-0000-0000-000083030000}"/>
    <cellStyle name="Millares 20 5 2" xfId="902" xr:uid="{00000000-0005-0000-0000-000084030000}"/>
    <cellStyle name="Millares 20 6" xfId="903" xr:uid="{00000000-0005-0000-0000-000085030000}"/>
    <cellStyle name="Millares 20 7" xfId="904" xr:uid="{00000000-0005-0000-0000-000086030000}"/>
    <cellStyle name="Millares 200" xfId="905" xr:uid="{00000000-0005-0000-0000-000087030000}"/>
    <cellStyle name="Millares 201" xfId="906" xr:uid="{00000000-0005-0000-0000-000088030000}"/>
    <cellStyle name="Millares 202" xfId="907" xr:uid="{00000000-0005-0000-0000-000089030000}"/>
    <cellStyle name="Millares 203" xfId="908" xr:uid="{00000000-0005-0000-0000-00008A030000}"/>
    <cellStyle name="Millares 204" xfId="909" xr:uid="{00000000-0005-0000-0000-00008B030000}"/>
    <cellStyle name="Millares 205" xfId="910" xr:uid="{00000000-0005-0000-0000-00008C030000}"/>
    <cellStyle name="Millares 206" xfId="911" xr:uid="{00000000-0005-0000-0000-00008D030000}"/>
    <cellStyle name="Millares 207" xfId="912" xr:uid="{00000000-0005-0000-0000-00008E030000}"/>
    <cellStyle name="Millares 208" xfId="913" xr:uid="{00000000-0005-0000-0000-00008F030000}"/>
    <cellStyle name="Millares 209" xfId="914" xr:uid="{00000000-0005-0000-0000-000090030000}"/>
    <cellStyle name="Millares 21" xfId="915" xr:uid="{00000000-0005-0000-0000-000091030000}"/>
    <cellStyle name="Millares 21 2" xfId="916" xr:uid="{00000000-0005-0000-0000-000092030000}"/>
    <cellStyle name="Millares 21 2 2" xfId="917" xr:uid="{00000000-0005-0000-0000-000093030000}"/>
    <cellStyle name="Millares 21 2 2 2" xfId="918" xr:uid="{00000000-0005-0000-0000-000094030000}"/>
    <cellStyle name="Millares 21 2 2 2 2" xfId="919" xr:uid="{00000000-0005-0000-0000-000095030000}"/>
    <cellStyle name="Millares 21 2 2 2 2 2" xfId="920" xr:uid="{00000000-0005-0000-0000-000096030000}"/>
    <cellStyle name="Millares 21 2 2 2 3" xfId="921" xr:uid="{00000000-0005-0000-0000-000097030000}"/>
    <cellStyle name="Millares 21 2 2 3" xfId="922" xr:uid="{00000000-0005-0000-0000-000098030000}"/>
    <cellStyle name="Millares 21 2 2 3 2" xfId="923" xr:uid="{00000000-0005-0000-0000-000099030000}"/>
    <cellStyle name="Millares 21 2 2 4" xfId="924" xr:uid="{00000000-0005-0000-0000-00009A030000}"/>
    <cellStyle name="Millares 21 2 3" xfId="925" xr:uid="{00000000-0005-0000-0000-00009B030000}"/>
    <cellStyle name="Millares 21 2 3 2" xfId="926" xr:uid="{00000000-0005-0000-0000-00009C030000}"/>
    <cellStyle name="Millares 21 2 3 2 2" xfId="927" xr:uid="{00000000-0005-0000-0000-00009D030000}"/>
    <cellStyle name="Millares 21 2 3 3" xfId="928" xr:uid="{00000000-0005-0000-0000-00009E030000}"/>
    <cellStyle name="Millares 21 2 4" xfId="929" xr:uid="{00000000-0005-0000-0000-00009F030000}"/>
    <cellStyle name="Millares 21 2 4 2" xfId="930" xr:uid="{00000000-0005-0000-0000-0000A0030000}"/>
    <cellStyle name="Millares 21 2 5" xfId="931" xr:uid="{00000000-0005-0000-0000-0000A1030000}"/>
    <cellStyle name="Millares 21 3" xfId="932" xr:uid="{00000000-0005-0000-0000-0000A2030000}"/>
    <cellStyle name="Millares 21 3 2" xfId="933" xr:uid="{00000000-0005-0000-0000-0000A3030000}"/>
    <cellStyle name="Millares 21 3 2 2" xfId="934" xr:uid="{00000000-0005-0000-0000-0000A4030000}"/>
    <cellStyle name="Millares 21 3 2 2 2" xfId="935" xr:uid="{00000000-0005-0000-0000-0000A5030000}"/>
    <cellStyle name="Millares 21 3 2 3" xfId="936" xr:uid="{00000000-0005-0000-0000-0000A6030000}"/>
    <cellStyle name="Millares 21 3 3" xfId="937" xr:uid="{00000000-0005-0000-0000-0000A7030000}"/>
    <cellStyle name="Millares 21 3 3 2" xfId="938" xr:uid="{00000000-0005-0000-0000-0000A8030000}"/>
    <cellStyle name="Millares 21 3 4" xfId="939" xr:uid="{00000000-0005-0000-0000-0000A9030000}"/>
    <cellStyle name="Millares 21 4" xfId="940" xr:uid="{00000000-0005-0000-0000-0000AA030000}"/>
    <cellStyle name="Millares 21 4 2" xfId="941" xr:uid="{00000000-0005-0000-0000-0000AB030000}"/>
    <cellStyle name="Millares 21 4 2 2" xfId="942" xr:uid="{00000000-0005-0000-0000-0000AC030000}"/>
    <cellStyle name="Millares 21 4 3" xfId="943" xr:uid="{00000000-0005-0000-0000-0000AD030000}"/>
    <cellStyle name="Millares 21 5" xfId="944" xr:uid="{00000000-0005-0000-0000-0000AE030000}"/>
    <cellStyle name="Millares 21 5 2" xfId="945" xr:uid="{00000000-0005-0000-0000-0000AF030000}"/>
    <cellStyle name="Millares 21 6" xfId="946" xr:uid="{00000000-0005-0000-0000-0000B0030000}"/>
    <cellStyle name="Millares 210" xfId="947" xr:uid="{00000000-0005-0000-0000-0000B1030000}"/>
    <cellStyle name="Millares 211" xfId="948" xr:uid="{00000000-0005-0000-0000-0000B2030000}"/>
    <cellStyle name="Millares 212" xfId="949" xr:uid="{00000000-0005-0000-0000-0000B3030000}"/>
    <cellStyle name="Millares 213" xfId="950" xr:uid="{00000000-0005-0000-0000-0000B4030000}"/>
    <cellStyle name="Millares 214" xfId="951" xr:uid="{00000000-0005-0000-0000-0000B5030000}"/>
    <cellStyle name="Millares 215" xfId="952" xr:uid="{00000000-0005-0000-0000-0000B6030000}"/>
    <cellStyle name="Millares 216" xfId="953" xr:uid="{00000000-0005-0000-0000-0000B7030000}"/>
    <cellStyle name="Millares 217" xfId="954" xr:uid="{00000000-0005-0000-0000-0000B8030000}"/>
    <cellStyle name="Millares 218" xfId="955" xr:uid="{00000000-0005-0000-0000-0000B9030000}"/>
    <cellStyle name="Millares 219" xfId="956" xr:uid="{00000000-0005-0000-0000-0000BA030000}"/>
    <cellStyle name="Millares 22" xfId="957" xr:uid="{00000000-0005-0000-0000-0000BB030000}"/>
    <cellStyle name="Millares 22 2" xfId="958" xr:uid="{00000000-0005-0000-0000-0000BC030000}"/>
    <cellStyle name="Millares 22 3" xfId="959" xr:uid="{00000000-0005-0000-0000-0000BD030000}"/>
    <cellStyle name="Millares 22 4" xfId="960" xr:uid="{00000000-0005-0000-0000-0000BE030000}"/>
    <cellStyle name="Millares 22 5" xfId="961" xr:uid="{00000000-0005-0000-0000-0000BF030000}"/>
    <cellStyle name="Millares 22 6" xfId="962" xr:uid="{00000000-0005-0000-0000-0000C0030000}"/>
    <cellStyle name="Millares 220" xfId="963" xr:uid="{00000000-0005-0000-0000-0000C1030000}"/>
    <cellStyle name="Millares 221" xfId="964" xr:uid="{00000000-0005-0000-0000-0000C2030000}"/>
    <cellStyle name="Millares 222" xfId="965" xr:uid="{00000000-0005-0000-0000-0000C3030000}"/>
    <cellStyle name="Millares 223" xfId="966" xr:uid="{00000000-0005-0000-0000-0000C4030000}"/>
    <cellStyle name="Millares 223 2" xfId="967" xr:uid="{00000000-0005-0000-0000-0000C5030000}"/>
    <cellStyle name="Millares 224" xfId="968" xr:uid="{00000000-0005-0000-0000-0000C6030000}"/>
    <cellStyle name="Millares 225" xfId="969" xr:uid="{00000000-0005-0000-0000-0000C7030000}"/>
    <cellStyle name="Millares 226" xfId="970" xr:uid="{00000000-0005-0000-0000-0000C8030000}"/>
    <cellStyle name="Millares 227" xfId="971" xr:uid="{00000000-0005-0000-0000-0000C9030000}"/>
    <cellStyle name="Millares 228" xfId="972" xr:uid="{00000000-0005-0000-0000-0000CA030000}"/>
    <cellStyle name="Millares 229" xfId="973" xr:uid="{00000000-0005-0000-0000-0000CB030000}"/>
    <cellStyle name="Millares 23" xfId="974" xr:uid="{00000000-0005-0000-0000-0000CC030000}"/>
    <cellStyle name="Millares 23 2" xfId="975" xr:uid="{00000000-0005-0000-0000-0000CD030000}"/>
    <cellStyle name="Millares 23 2 2" xfId="976" xr:uid="{00000000-0005-0000-0000-0000CE030000}"/>
    <cellStyle name="Millares 23 2 2 2" xfId="977" xr:uid="{00000000-0005-0000-0000-0000CF030000}"/>
    <cellStyle name="Millares 23 2 2 2 2" xfId="978" xr:uid="{00000000-0005-0000-0000-0000D0030000}"/>
    <cellStyle name="Millares 23 2 2 3" xfId="979" xr:uid="{00000000-0005-0000-0000-0000D1030000}"/>
    <cellStyle name="Millares 23 2 3" xfId="980" xr:uid="{00000000-0005-0000-0000-0000D2030000}"/>
    <cellStyle name="Millares 23 2 3 2" xfId="981" xr:uid="{00000000-0005-0000-0000-0000D3030000}"/>
    <cellStyle name="Millares 23 2 4" xfId="982" xr:uid="{00000000-0005-0000-0000-0000D4030000}"/>
    <cellStyle name="Millares 23 3" xfId="983" xr:uid="{00000000-0005-0000-0000-0000D5030000}"/>
    <cellStyle name="Millares 23 3 2" xfId="984" xr:uid="{00000000-0005-0000-0000-0000D6030000}"/>
    <cellStyle name="Millares 23 3 2 2" xfId="985" xr:uid="{00000000-0005-0000-0000-0000D7030000}"/>
    <cellStyle name="Millares 23 3 3" xfId="986" xr:uid="{00000000-0005-0000-0000-0000D8030000}"/>
    <cellStyle name="Millares 23 4" xfId="987" xr:uid="{00000000-0005-0000-0000-0000D9030000}"/>
    <cellStyle name="Millares 23 4 2" xfId="988" xr:uid="{00000000-0005-0000-0000-0000DA030000}"/>
    <cellStyle name="Millares 23 5" xfId="989" xr:uid="{00000000-0005-0000-0000-0000DB030000}"/>
    <cellStyle name="Millares 230" xfId="990" xr:uid="{00000000-0005-0000-0000-0000DC030000}"/>
    <cellStyle name="Millares 231" xfId="991" xr:uid="{00000000-0005-0000-0000-0000DD030000}"/>
    <cellStyle name="Millares 231 2" xfId="992" xr:uid="{00000000-0005-0000-0000-0000DE030000}"/>
    <cellStyle name="Millares 232" xfId="993" xr:uid="{00000000-0005-0000-0000-0000DF030000}"/>
    <cellStyle name="Millares 232 2" xfId="994" xr:uid="{00000000-0005-0000-0000-0000E0030000}"/>
    <cellStyle name="Millares 233" xfId="995" xr:uid="{00000000-0005-0000-0000-0000E1030000}"/>
    <cellStyle name="Millares 233 2" xfId="996" xr:uid="{00000000-0005-0000-0000-0000E2030000}"/>
    <cellStyle name="Millares 234" xfId="997" xr:uid="{00000000-0005-0000-0000-0000E3030000}"/>
    <cellStyle name="Millares 235" xfId="998" xr:uid="{00000000-0005-0000-0000-0000E4030000}"/>
    <cellStyle name="Millares 236" xfId="999" xr:uid="{00000000-0005-0000-0000-0000E5030000}"/>
    <cellStyle name="Millares 237" xfId="1000" xr:uid="{00000000-0005-0000-0000-0000E6030000}"/>
    <cellStyle name="Millares 238" xfId="1001" xr:uid="{00000000-0005-0000-0000-0000E7030000}"/>
    <cellStyle name="Millares 239" xfId="1002" xr:uid="{00000000-0005-0000-0000-0000E8030000}"/>
    <cellStyle name="Millares 24" xfId="1003" xr:uid="{00000000-0005-0000-0000-0000E9030000}"/>
    <cellStyle name="Millares 24 2" xfId="1004" xr:uid="{00000000-0005-0000-0000-0000EA030000}"/>
    <cellStyle name="Millares 24 2 2" xfId="1005" xr:uid="{00000000-0005-0000-0000-0000EB030000}"/>
    <cellStyle name="Millares 24 2 2 2" xfId="1006" xr:uid="{00000000-0005-0000-0000-0000EC030000}"/>
    <cellStyle name="Millares 24 2 2 2 2" xfId="1007" xr:uid="{00000000-0005-0000-0000-0000ED030000}"/>
    <cellStyle name="Millares 24 2 2 3" xfId="1008" xr:uid="{00000000-0005-0000-0000-0000EE030000}"/>
    <cellStyle name="Millares 24 2 3" xfId="1009" xr:uid="{00000000-0005-0000-0000-0000EF030000}"/>
    <cellStyle name="Millares 24 2 3 2" xfId="1010" xr:uid="{00000000-0005-0000-0000-0000F0030000}"/>
    <cellStyle name="Millares 24 2 4" xfId="1011" xr:uid="{00000000-0005-0000-0000-0000F1030000}"/>
    <cellStyle name="Millares 24 3" xfId="1012" xr:uid="{00000000-0005-0000-0000-0000F2030000}"/>
    <cellStyle name="Millares 24 3 2" xfId="1013" xr:uid="{00000000-0005-0000-0000-0000F3030000}"/>
    <cellStyle name="Millares 24 3 2 2" xfId="1014" xr:uid="{00000000-0005-0000-0000-0000F4030000}"/>
    <cellStyle name="Millares 24 3 3" xfId="1015" xr:uid="{00000000-0005-0000-0000-0000F5030000}"/>
    <cellStyle name="Millares 24 4" xfId="1016" xr:uid="{00000000-0005-0000-0000-0000F6030000}"/>
    <cellStyle name="Millares 24 4 2" xfId="1017" xr:uid="{00000000-0005-0000-0000-0000F7030000}"/>
    <cellStyle name="Millares 24 5" xfId="1018" xr:uid="{00000000-0005-0000-0000-0000F8030000}"/>
    <cellStyle name="Millares 240" xfId="1019" xr:uid="{00000000-0005-0000-0000-0000F9030000}"/>
    <cellStyle name="Millares 241" xfId="1020" xr:uid="{00000000-0005-0000-0000-0000FA030000}"/>
    <cellStyle name="Millares 242" xfId="1021" xr:uid="{00000000-0005-0000-0000-0000FB030000}"/>
    <cellStyle name="Millares 243" xfId="1022" xr:uid="{00000000-0005-0000-0000-0000FC030000}"/>
    <cellStyle name="Millares 244" xfId="1023" xr:uid="{00000000-0005-0000-0000-0000FD030000}"/>
    <cellStyle name="Millares 245" xfId="1024" xr:uid="{00000000-0005-0000-0000-0000FE030000}"/>
    <cellStyle name="Millares 246" xfId="1025" xr:uid="{00000000-0005-0000-0000-0000FF030000}"/>
    <cellStyle name="Millares 247" xfId="1026" xr:uid="{00000000-0005-0000-0000-000000040000}"/>
    <cellStyle name="Millares 248" xfId="1027" xr:uid="{00000000-0005-0000-0000-000001040000}"/>
    <cellStyle name="Millares 249" xfId="1028" xr:uid="{00000000-0005-0000-0000-000002040000}"/>
    <cellStyle name="Millares 25" xfId="1029" xr:uid="{00000000-0005-0000-0000-000003040000}"/>
    <cellStyle name="Millares 25 2" xfId="1030" xr:uid="{00000000-0005-0000-0000-000004040000}"/>
    <cellStyle name="Millares 25 2 2" xfId="1031" xr:uid="{00000000-0005-0000-0000-000005040000}"/>
    <cellStyle name="Millares 25 2 2 2" xfId="1032" xr:uid="{00000000-0005-0000-0000-000006040000}"/>
    <cellStyle name="Millares 25 2 2 2 2" xfId="1033" xr:uid="{00000000-0005-0000-0000-000007040000}"/>
    <cellStyle name="Millares 25 2 2 3" xfId="1034" xr:uid="{00000000-0005-0000-0000-000008040000}"/>
    <cellStyle name="Millares 25 2 3" xfId="1035" xr:uid="{00000000-0005-0000-0000-000009040000}"/>
    <cellStyle name="Millares 25 2 3 2" xfId="1036" xr:uid="{00000000-0005-0000-0000-00000A040000}"/>
    <cellStyle name="Millares 25 2 4" xfId="1037" xr:uid="{00000000-0005-0000-0000-00000B040000}"/>
    <cellStyle name="Millares 25 3" xfId="1038" xr:uid="{00000000-0005-0000-0000-00000C040000}"/>
    <cellStyle name="Millares 25 3 2" xfId="1039" xr:uid="{00000000-0005-0000-0000-00000D040000}"/>
    <cellStyle name="Millares 25 3 2 2" xfId="1040" xr:uid="{00000000-0005-0000-0000-00000E040000}"/>
    <cellStyle name="Millares 25 3 3" xfId="1041" xr:uid="{00000000-0005-0000-0000-00000F040000}"/>
    <cellStyle name="Millares 25 4" xfId="1042" xr:uid="{00000000-0005-0000-0000-000010040000}"/>
    <cellStyle name="Millares 25 4 2" xfId="1043" xr:uid="{00000000-0005-0000-0000-000011040000}"/>
    <cellStyle name="Millares 25 5" xfId="1044" xr:uid="{00000000-0005-0000-0000-000012040000}"/>
    <cellStyle name="Millares 250" xfId="1045" xr:uid="{00000000-0005-0000-0000-000013040000}"/>
    <cellStyle name="Millares 251" xfId="1046" xr:uid="{00000000-0005-0000-0000-000014040000}"/>
    <cellStyle name="Millares 252" xfId="1047" xr:uid="{00000000-0005-0000-0000-000015040000}"/>
    <cellStyle name="Millares 253" xfId="1048" xr:uid="{00000000-0005-0000-0000-000016040000}"/>
    <cellStyle name="Millares 254" xfId="1049" xr:uid="{00000000-0005-0000-0000-000017040000}"/>
    <cellStyle name="Millares 255" xfId="1050" xr:uid="{00000000-0005-0000-0000-000018040000}"/>
    <cellStyle name="Millares 256" xfId="1051" xr:uid="{00000000-0005-0000-0000-000019040000}"/>
    <cellStyle name="Millares 257" xfId="1052" xr:uid="{00000000-0005-0000-0000-00001A040000}"/>
    <cellStyle name="Millares 258" xfId="1053" xr:uid="{00000000-0005-0000-0000-00001B040000}"/>
    <cellStyle name="Millares 259" xfId="1054" xr:uid="{00000000-0005-0000-0000-00001C040000}"/>
    <cellStyle name="Millares 26" xfId="1055" xr:uid="{00000000-0005-0000-0000-00001D040000}"/>
    <cellStyle name="Millares 26 2" xfId="1056" xr:uid="{00000000-0005-0000-0000-00001E040000}"/>
    <cellStyle name="Millares 26 2 2" xfId="1057" xr:uid="{00000000-0005-0000-0000-00001F040000}"/>
    <cellStyle name="Millares 26 2 2 2" xfId="1058" xr:uid="{00000000-0005-0000-0000-000020040000}"/>
    <cellStyle name="Millares 26 2 3" xfId="1059" xr:uid="{00000000-0005-0000-0000-000021040000}"/>
    <cellStyle name="Millares 26 3" xfId="1060" xr:uid="{00000000-0005-0000-0000-000022040000}"/>
    <cellStyle name="Millares 26 3 2" xfId="1061" xr:uid="{00000000-0005-0000-0000-000023040000}"/>
    <cellStyle name="Millares 26 4" xfId="1062" xr:uid="{00000000-0005-0000-0000-000024040000}"/>
    <cellStyle name="Millares 260" xfId="1063" xr:uid="{00000000-0005-0000-0000-000025040000}"/>
    <cellStyle name="Millares 261" xfId="1064" xr:uid="{00000000-0005-0000-0000-000026040000}"/>
    <cellStyle name="Millares 262" xfId="1065" xr:uid="{00000000-0005-0000-0000-000027040000}"/>
    <cellStyle name="Millares 263" xfId="1066" xr:uid="{00000000-0005-0000-0000-000028040000}"/>
    <cellStyle name="Millares 264" xfId="1067" xr:uid="{00000000-0005-0000-0000-000029040000}"/>
    <cellStyle name="Millares 265" xfId="1068" xr:uid="{00000000-0005-0000-0000-00002A040000}"/>
    <cellStyle name="Millares 266" xfId="1069" xr:uid="{00000000-0005-0000-0000-00002B040000}"/>
    <cellStyle name="Millares 266 2" xfId="1070" xr:uid="{00000000-0005-0000-0000-00002C040000}"/>
    <cellStyle name="Millares 267" xfId="1071" xr:uid="{00000000-0005-0000-0000-00002D040000}"/>
    <cellStyle name="Millares 267 2" xfId="1072" xr:uid="{00000000-0005-0000-0000-00002E040000}"/>
    <cellStyle name="Millares 268" xfId="1073" xr:uid="{00000000-0005-0000-0000-00002F040000}"/>
    <cellStyle name="Millares 268 2" xfId="1074" xr:uid="{00000000-0005-0000-0000-000030040000}"/>
    <cellStyle name="Millares 269" xfId="1075" xr:uid="{00000000-0005-0000-0000-000031040000}"/>
    <cellStyle name="Millares 269 2" xfId="1076" xr:uid="{00000000-0005-0000-0000-000032040000}"/>
    <cellStyle name="Millares 27" xfId="1077" xr:uid="{00000000-0005-0000-0000-000033040000}"/>
    <cellStyle name="Millares 27 2" xfId="1078" xr:uid="{00000000-0005-0000-0000-000034040000}"/>
    <cellStyle name="Millares 270" xfId="1079" xr:uid="{00000000-0005-0000-0000-000035040000}"/>
    <cellStyle name="Millares 270 2" xfId="1080" xr:uid="{00000000-0005-0000-0000-000036040000}"/>
    <cellStyle name="Millares 271" xfId="1081" xr:uid="{00000000-0005-0000-0000-000037040000}"/>
    <cellStyle name="Millares 271 2" xfId="1082" xr:uid="{00000000-0005-0000-0000-000038040000}"/>
    <cellStyle name="Millares 272" xfId="1083" xr:uid="{00000000-0005-0000-0000-000039040000}"/>
    <cellStyle name="Millares 273" xfId="1084" xr:uid="{00000000-0005-0000-0000-00003A040000}"/>
    <cellStyle name="Millares 274" xfId="1085" xr:uid="{00000000-0005-0000-0000-00003B040000}"/>
    <cellStyle name="Millares 275" xfId="1086" xr:uid="{00000000-0005-0000-0000-00003C040000}"/>
    <cellStyle name="Millares 276" xfId="1087" xr:uid="{00000000-0005-0000-0000-00003D040000}"/>
    <cellStyle name="Millares 277" xfId="1088" xr:uid="{00000000-0005-0000-0000-00003E040000}"/>
    <cellStyle name="Millares 278" xfId="1089" xr:uid="{00000000-0005-0000-0000-00003F040000}"/>
    <cellStyle name="Millares 279" xfId="1090" xr:uid="{00000000-0005-0000-0000-000040040000}"/>
    <cellStyle name="Millares 28" xfId="1091" xr:uid="{00000000-0005-0000-0000-000041040000}"/>
    <cellStyle name="Millares 28 2" xfId="1092" xr:uid="{00000000-0005-0000-0000-000042040000}"/>
    <cellStyle name="Millares 28 2 2" xfId="1093" xr:uid="{00000000-0005-0000-0000-000043040000}"/>
    <cellStyle name="Millares 28 3" xfId="1094" xr:uid="{00000000-0005-0000-0000-000044040000}"/>
    <cellStyle name="Millares 280" xfId="1095" xr:uid="{00000000-0005-0000-0000-000045040000}"/>
    <cellStyle name="Millares 281" xfId="1096" xr:uid="{00000000-0005-0000-0000-000046040000}"/>
    <cellStyle name="Millares 282" xfId="1097" xr:uid="{00000000-0005-0000-0000-000047040000}"/>
    <cellStyle name="Millares 283" xfId="1098" xr:uid="{00000000-0005-0000-0000-000048040000}"/>
    <cellStyle name="Millares 284" xfId="1099" xr:uid="{00000000-0005-0000-0000-000049040000}"/>
    <cellStyle name="Millares 285" xfId="1100" xr:uid="{00000000-0005-0000-0000-00004A040000}"/>
    <cellStyle name="Millares 286" xfId="1101" xr:uid="{00000000-0005-0000-0000-00004B040000}"/>
    <cellStyle name="Millares 287" xfId="1102" xr:uid="{00000000-0005-0000-0000-00004C040000}"/>
    <cellStyle name="Millares 288" xfId="1103" xr:uid="{00000000-0005-0000-0000-00004D040000}"/>
    <cellStyle name="Millares 289" xfId="1104" xr:uid="{00000000-0005-0000-0000-00004E040000}"/>
    <cellStyle name="Millares 29" xfId="1105" xr:uid="{00000000-0005-0000-0000-00004F040000}"/>
    <cellStyle name="Millares 29 2" xfId="1106" xr:uid="{00000000-0005-0000-0000-000050040000}"/>
    <cellStyle name="Millares 290" xfId="1107" xr:uid="{00000000-0005-0000-0000-000051040000}"/>
    <cellStyle name="Millares 291" xfId="1108" xr:uid="{00000000-0005-0000-0000-000052040000}"/>
    <cellStyle name="Millares 292" xfId="1109" xr:uid="{00000000-0005-0000-0000-000053040000}"/>
    <cellStyle name="Millares 293" xfId="1110" xr:uid="{00000000-0005-0000-0000-000054040000}"/>
    <cellStyle name="Millares 294" xfId="1111" xr:uid="{00000000-0005-0000-0000-000055040000}"/>
    <cellStyle name="Millares 295" xfId="1112" xr:uid="{00000000-0005-0000-0000-000056040000}"/>
    <cellStyle name="Millares 296" xfId="1113" xr:uid="{00000000-0005-0000-0000-000057040000}"/>
    <cellStyle name="Millares 297" xfId="1114" xr:uid="{00000000-0005-0000-0000-000058040000}"/>
    <cellStyle name="Millares 298" xfId="1115" xr:uid="{00000000-0005-0000-0000-000059040000}"/>
    <cellStyle name="Millares 299" xfId="1116" xr:uid="{00000000-0005-0000-0000-00005A040000}"/>
    <cellStyle name="Millares 3" xfId="1117" xr:uid="{00000000-0005-0000-0000-00005B040000}"/>
    <cellStyle name="Millares 3 10" xfId="1118" xr:uid="{00000000-0005-0000-0000-00005C040000}"/>
    <cellStyle name="Millares 3 11" xfId="1119" xr:uid="{00000000-0005-0000-0000-00005D040000}"/>
    <cellStyle name="Millares 3 12" xfId="1120" xr:uid="{00000000-0005-0000-0000-00005E040000}"/>
    <cellStyle name="Millares 3 13" xfId="1121" xr:uid="{00000000-0005-0000-0000-00005F040000}"/>
    <cellStyle name="Millares 3 14" xfId="1122" xr:uid="{00000000-0005-0000-0000-000060040000}"/>
    <cellStyle name="Millares 3 2" xfId="1123" xr:uid="{00000000-0005-0000-0000-000061040000}"/>
    <cellStyle name="Millares 3 3" xfId="1124" xr:uid="{00000000-0005-0000-0000-000062040000}"/>
    <cellStyle name="Millares 3 4" xfId="1125" xr:uid="{00000000-0005-0000-0000-000063040000}"/>
    <cellStyle name="Millares 3 5" xfId="1126" xr:uid="{00000000-0005-0000-0000-000064040000}"/>
    <cellStyle name="Millares 3 5 2" xfId="1127" xr:uid="{00000000-0005-0000-0000-000065040000}"/>
    <cellStyle name="Millares 3 6" xfId="1128" xr:uid="{00000000-0005-0000-0000-000066040000}"/>
    <cellStyle name="Millares 3 7" xfId="1129" xr:uid="{00000000-0005-0000-0000-000067040000}"/>
    <cellStyle name="Millares 3 8" xfId="1130" xr:uid="{00000000-0005-0000-0000-000068040000}"/>
    <cellStyle name="Millares 3 9" xfId="1131" xr:uid="{00000000-0005-0000-0000-000069040000}"/>
    <cellStyle name="Millares 30" xfId="1132" xr:uid="{00000000-0005-0000-0000-00006A040000}"/>
    <cellStyle name="Millares 30 2" xfId="1133" xr:uid="{00000000-0005-0000-0000-00006B040000}"/>
    <cellStyle name="Millares 300" xfId="1134" xr:uid="{00000000-0005-0000-0000-00006C040000}"/>
    <cellStyle name="Millares 301" xfId="1135" xr:uid="{00000000-0005-0000-0000-00006D040000}"/>
    <cellStyle name="Millares 302" xfId="1136" xr:uid="{00000000-0005-0000-0000-00006E040000}"/>
    <cellStyle name="Millares 303" xfId="1137" xr:uid="{00000000-0005-0000-0000-00006F040000}"/>
    <cellStyle name="Millares 304" xfId="1138" xr:uid="{00000000-0005-0000-0000-000070040000}"/>
    <cellStyle name="Millares 305" xfId="1139" xr:uid="{00000000-0005-0000-0000-000071040000}"/>
    <cellStyle name="Millares 305 2" xfId="1140" xr:uid="{00000000-0005-0000-0000-000072040000}"/>
    <cellStyle name="Millares 306" xfId="1141" xr:uid="{00000000-0005-0000-0000-000073040000}"/>
    <cellStyle name="Millares 306 2" xfId="1142" xr:uid="{00000000-0005-0000-0000-000074040000}"/>
    <cellStyle name="Millares 307" xfId="1143" xr:uid="{00000000-0005-0000-0000-000075040000}"/>
    <cellStyle name="Millares 307 2" xfId="1144" xr:uid="{00000000-0005-0000-0000-000076040000}"/>
    <cellStyle name="Millares 308" xfId="1145" xr:uid="{00000000-0005-0000-0000-000077040000}"/>
    <cellStyle name="Millares 309" xfId="1146" xr:uid="{00000000-0005-0000-0000-000078040000}"/>
    <cellStyle name="Millares 31" xfId="1147" xr:uid="{00000000-0005-0000-0000-000079040000}"/>
    <cellStyle name="Millares 31 2" xfId="1148" xr:uid="{00000000-0005-0000-0000-00007A040000}"/>
    <cellStyle name="Millares 310" xfId="1149" xr:uid="{00000000-0005-0000-0000-00007B040000}"/>
    <cellStyle name="Millares 311" xfId="1150" xr:uid="{00000000-0005-0000-0000-00007C040000}"/>
    <cellStyle name="Millares 312" xfId="1151" xr:uid="{00000000-0005-0000-0000-00007D040000}"/>
    <cellStyle name="Millares 313" xfId="1152" xr:uid="{00000000-0005-0000-0000-00007E040000}"/>
    <cellStyle name="Millares 313 2" xfId="1153" xr:uid="{00000000-0005-0000-0000-00007F040000}"/>
    <cellStyle name="Millares 314" xfId="1154" xr:uid="{00000000-0005-0000-0000-000080040000}"/>
    <cellStyle name="Millares 314 2" xfId="1155" xr:uid="{00000000-0005-0000-0000-000081040000}"/>
    <cellStyle name="Millares 315" xfId="1156" xr:uid="{00000000-0005-0000-0000-000082040000}"/>
    <cellStyle name="Millares 315 2" xfId="1157" xr:uid="{00000000-0005-0000-0000-000083040000}"/>
    <cellStyle name="Millares 316" xfId="1158" xr:uid="{00000000-0005-0000-0000-000084040000}"/>
    <cellStyle name="Millares 316 2" xfId="1159" xr:uid="{00000000-0005-0000-0000-000085040000}"/>
    <cellStyle name="Millares 317" xfId="1160" xr:uid="{00000000-0005-0000-0000-000086040000}"/>
    <cellStyle name="Millares 318" xfId="1161" xr:uid="{00000000-0005-0000-0000-000087040000}"/>
    <cellStyle name="Millares 319" xfId="1162" xr:uid="{00000000-0005-0000-0000-000088040000}"/>
    <cellStyle name="Millares 32" xfId="1163" xr:uid="{00000000-0005-0000-0000-000089040000}"/>
    <cellStyle name="Millares 32 2" xfId="1164" xr:uid="{00000000-0005-0000-0000-00008A040000}"/>
    <cellStyle name="Millares 320" xfId="1165" xr:uid="{00000000-0005-0000-0000-00008B040000}"/>
    <cellStyle name="Millares 321" xfId="1166" xr:uid="{00000000-0005-0000-0000-00008C040000}"/>
    <cellStyle name="Millares 322" xfId="1167" xr:uid="{00000000-0005-0000-0000-00008D040000}"/>
    <cellStyle name="Millares 323" xfId="1168" xr:uid="{00000000-0005-0000-0000-00008E040000}"/>
    <cellStyle name="Millares 324" xfId="1169" xr:uid="{00000000-0005-0000-0000-00008F040000}"/>
    <cellStyle name="Millares 325" xfId="1170" xr:uid="{00000000-0005-0000-0000-000090040000}"/>
    <cellStyle name="Millares 326" xfId="1171" xr:uid="{00000000-0005-0000-0000-000091040000}"/>
    <cellStyle name="Millares 327" xfId="1172" xr:uid="{00000000-0005-0000-0000-000092040000}"/>
    <cellStyle name="Millares 328" xfId="1173" xr:uid="{00000000-0005-0000-0000-000093040000}"/>
    <cellStyle name="Millares 329" xfId="1174" xr:uid="{00000000-0005-0000-0000-000094040000}"/>
    <cellStyle name="Millares 329 2" xfId="1175" xr:uid="{00000000-0005-0000-0000-000095040000}"/>
    <cellStyle name="Millares 33" xfId="1176" xr:uid="{00000000-0005-0000-0000-000096040000}"/>
    <cellStyle name="Millares 33 2" xfId="1177" xr:uid="{00000000-0005-0000-0000-000097040000}"/>
    <cellStyle name="Millares 33 3" xfId="1178" xr:uid="{00000000-0005-0000-0000-000098040000}"/>
    <cellStyle name="Millares 33 4" xfId="1179" xr:uid="{00000000-0005-0000-0000-000099040000}"/>
    <cellStyle name="Millares 330" xfId="1180" xr:uid="{00000000-0005-0000-0000-00009A040000}"/>
    <cellStyle name="Millares 330 2" xfId="1181" xr:uid="{00000000-0005-0000-0000-00009B040000}"/>
    <cellStyle name="Millares 331" xfId="1182" xr:uid="{00000000-0005-0000-0000-00009C040000}"/>
    <cellStyle name="Millares 331 2" xfId="1183" xr:uid="{00000000-0005-0000-0000-00009D040000}"/>
    <cellStyle name="Millares 332" xfId="1184" xr:uid="{00000000-0005-0000-0000-00009E040000}"/>
    <cellStyle name="Millares 333" xfId="1185" xr:uid="{00000000-0005-0000-0000-00009F040000}"/>
    <cellStyle name="Millares 334" xfId="1186" xr:uid="{00000000-0005-0000-0000-0000A0040000}"/>
    <cellStyle name="Millares 335" xfId="1187" xr:uid="{00000000-0005-0000-0000-0000A1040000}"/>
    <cellStyle name="Millares 336" xfId="1188" xr:uid="{00000000-0005-0000-0000-0000A2040000}"/>
    <cellStyle name="Millares 337" xfId="1189" xr:uid="{00000000-0005-0000-0000-0000A3040000}"/>
    <cellStyle name="Millares 338" xfId="1190" xr:uid="{00000000-0005-0000-0000-0000A4040000}"/>
    <cellStyle name="Millares 339" xfId="1191" xr:uid="{00000000-0005-0000-0000-0000A5040000}"/>
    <cellStyle name="Millares 339 2" xfId="1192" xr:uid="{00000000-0005-0000-0000-0000A6040000}"/>
    <cellStyle name="Millares 34" xfId="1193" xr:uid="{00000000-0005-0000-0000-0000A7040000}"/>
    <cellStyle name="Millares 34 2" xfId="1194" xr:uid="{00000000-0005-0000-0000-0000A8040000}"/>
    <cellStyle name="Millares 34 3" xfId="1195" xr:uid="{00000000-0005-0000-0000-0000A9040000}"/>
    <cellStyle name="Millares 34 4" xfId="1196" xr:uid="{00000000-0005-0000-0000-0000AA040000}"/>
    <cellStyle name="Millares 340" xfId="1197" xr:uid="{00000000-0005-0000-0000-0000AB040000}"/>
    <cellStyle name="Millares 340 2" xfId="1198" xr:uid="{00000000-0005-0000-0000-0000AC040000}"/>
    <cellStyle name="Millares 341" xfId="1199" xr:uid="{00000000-0005-0000-0000-0000AD040000}"/>
    <cellStyle name="Millares 342" xfId="1200" xr:uid="{00000000-0005-0000-0000-0000AE040000}"/>
    <cellStyle name="Millares 343" xfId="1201" xr:uid="{00000000-0005-0000-0000-0000AF040000}"/>
    <cellStyle name="Millares 344" xfId="1202" xr:uid="{00000000-0005-0000-0000-0000B0040000}"/>
    <cellStyle name="Millares 344 2" xfId="1203" xr:uid="{00000000-0005-0000-0000-0000B1040000}"/>
    <cellStyle name="Millares 345" xfId="1204" xr:uid="{00000000-0005-0000-0000-0000B2040000}"/>
    <cellStyle name="Millares 346" xfId="1205" xr:uid="{00000000-0005-0000-0000-0000B3040000}"/>
    <cellStyle name="Millares 347" xfId="1206" xr:uid="{00000000-0005-0000-0000-0000B4040000}"/>
    <cellStyle name="Millares 348" xfId="1207" xr:uid="{00000000-0005-0000-0000-0000B5040000}"/>
    <cellStyle name="Millares 349" xfId="1208" xr:uid="{00000000-0005-0000-0000-0000B6040000}"/>
    <cellStyle name="Millares 35" xfId="1209" xr:uid="{00000000-0005-0000-0000-0000B7040000}"/>
    <cellStyle name="Millares 350" xfId="1210" xr:uid="{00000000-0005-0000-0000-0000B8040000}"/>
    <cellStyle name="Millares 351" xfId="1211" xr:uid="{00000000-0005-0000-0000-0000B9040000}"/>
    <cellStyle name="Millares 352" xfId="1212" xr:uid="{00000000-0005-0000-0000-0000BA040000}"/>
    <cellStyle name="Millares 353" xfId="1213" xr:uid="{00000000-0005-0000-0000-0000BB040000}"/>
    <cellStyle name="Millares 354" xfId="1214" xr:uid="{00000000-0005-0000-0000-0000BC040000}"/>
    <cellStyle name="Millares 355" xfId="1215" xr:uid="{00000000-0005-0000-0000-0000BD040000}"/>
    <cellStyle name="Millares 356" xfId="1216" xr:uid="{00000000-0005-0000-0000-0000BE040000}"/>
    <cellStyle name="Millares 357" xfId="1217" xr:uid="{00000000-0005-0000-0000-0000BF040000}"/>
    <cellStyle name="Millares 358" xfId="1218" xr:uid="{00000000-0005-0000-0000-0000C0040000}"/>
    <cellStyle name="Millares 359" xfId="1219" xr:uid="{00000000-0005-0000-0000-0000C1040000}"/>
    <cellStyle name="Millares 36" xfId="1220" xr:uid="{00000000-0005-0000-0000-0000C2040000}"/>
    <cellStyle name="Millares 360" xfId="1221" xr:uid="{00000000-0005-0000-0000-0000C3040000}"/>
    <cellStyle name="Millares 361" xfId="1222" xr:uid="{00000000-0005-0000-0000-0000C4040000}"/>
    <cellStyle name="Millares 362" xfId="1223" xr:uid="{00000000-0005-0000-0000-0000C5040000}"/>
    <cellStyle name="Millares 363" xfId="1224" xr:uid="{00000000-0005-0000-0000-0000C6040000}"/>
    <cellStyle name="Millares 364" xfId="1225" xr:uid="{00000000-0005-0000-0000-0000C7040000}"/>
    <cellStyle name="Millares 365" xfId="1226" xr:uid="{00000000-0005-0000-0000-0000C8040000}"/>
    <cellStyle name="Millares 366" xfId="1227" xr:uid="{00000000-0005-0000-0000-0000C9040000}"/>
    <cellStyle name="Millares 367" xfId="1228" xr:uid="{00000000-0005-0000-0000-0000CA040000}"/>
    <cellStyle name="Millares 368" xfId="1229" xr:uid="{00000000-0005-0000-0000-0000CB040000}"/>
    <cellStyle name="Millares 369" xfId="1230" xr:uid="{00000000-0005-0000-0000-0000CC040000}"/>
    <cellStyle name="Millares 37" xfId="1231" xr:uid="{00000000-0005-0000-0000-0000CD040000}"/>
    <cellStyle name="Millares 370" xfId="1232" xr:uid="{00000000-0005-0000-0000-0000CE040000}"/>
    <cellStyle name="Millares 371" xfId="1233" xr:uid="{00000000-0005-0000-0000-0000CF040000}"/>
    <cellStyle name="Millares 372" xfId="1234" xr:uid="{00000000-0005-0000-0000-0000D0040000}"/>
    <cellStyle name="Millares 373" xfId="1235" xr:uid="{00000000-0005-0000-0000-0000D1040000}"/>
    <cellStyle name="Millares 374" xfId="1236" xr:uid="{00000000-0005-0000-0000-0000D2040000}"/>
    <cellStyle name="Millares 375" xfId="1237" xr:uid="{00000000-0005-0000-0000-0000D3040000}"/>
    <cellStyle name="Millares 376" xfId="1238" xr:uid="{00000000-0005-0000-0000-0000D4040000}"/>
    <cellStyle name="Millares 377" xfId="1239" xr:uid="{00000000-0005-0000-0000-0000D5040000}"/>
    <cellStyle name="Millares 378" xfId="1240" xr:uid="{00000000-0005-0000-0000-0000D6040000}"/>
    <cellStyle name="Millares 379" xfId="1241" xr:uid="{00000000-0005-0000-0000-0000D7040000}"/>
    <cellStyle name="Millares 38" xfId="1242" xr:uid="{00000000-0005-0000-0000-0000D8040000}"/>
    <cellStyle name="Millares 380" xfId="1243" xr:uid="{00000000-0005-0000-0000-0000D9040000}"/>
    <cellStyle name="Millares 381" xfId="1244" xr:uid="{00000000-0005-0000-0000-0000DA040000}"/>
    <cellStyle name="Millares 381 2" xfId="1245" xr:uid="{00000000-0005-0000-0000-0000DB040000}"/>
    <cellStyle name="Millares 381 3" xfId="1246" xr:uid="{00000000-0005-0000-0000-0000DC040000}"/>
    <cellStyle name="Millares 382" xfId="1247" xr:uid="{00000000-0005-0000-0000-0000DD040000}"/>
    <cellStyle name="Millares 383" xfId="1248" xr:uid="{00000000-0005-0000-0000-0000DE040000}"/>
    <cellStyle name="Millares 384" xfId="1249" xr:uid="{00000000-0005-0000-0000-0000DF040000}"/>
    <cellStyle name="Millares 385" xfId="1250" xr:uid="{00000000-0005-0000-0000-0000E0040000}"/>
    <cellStyle name="Millares 386" xfId="1251" xr:uid="{00000000-0005-0000-0000-0000E1040000}"/>
    <cellStyle name="Millares 387" xfId="1252" xr:uid="{00000000-0005-0000-0000-0000E2040000}"/>
    <cellStyle name="Millares 388" xfId="1253" xr:uid="{00000000-0005-0000-0000-0000E3040000}"/>
    <cellStyle name="Millares 389" xfId="1254" xr:uid="{00000000-0005-0000-0000-0000E4040000}"/>
    <cellStyle name="Millares 39" xfId="1255" xr:uid="{00000000-0005-0000-0000-0000E5040000}"/>
    <cellStyle name="Millares 390" xfId="1256" xr:uid="{00000000-0005-0000-0000-0000E6040000}"/>
    <cellStyle name="Millares 391" xfId="1257" xr:uid="{00000000-0005-0000-0000-0000E7040000}"/>
    <cellStyle name="Millares 392" xfId="1258" xr:uid="{00000000-0005-0000-0000-0000E8040000}"/>
    <cellStyle name="Millares 393" xfId="1259" xr:uid="{00000000-0005-0000-0000-0000E9040000}"/>
    <cellStyle name="Millares 394" xfId="1260" xr:uid="{00000000-0005-0000-0000-0000EA040000}"/>
    <cellStyle name="Millares 395" xfId="1261" xr:uid="{00000000-0005-0000-0000-0000EB040000}"/>
    <cellStyle name="Millares 396" xfId="1262" xr:uid="{00000000-0005-0000-0000-0000EC040000}"/>
    <cellStyle name="Millares 397" xfId="1263" xr:uid="{00000000-0005-0000-0000-0000ED040000}"/>
    <cellStyle name="Millares 398" xfId="1264" xr:uid="{00000000-0005-0000-0000-0000EE040000}"/>
    <cellStyle name="Millares 399" xfId="1265" xr:uid="{00000000-0005-0000-0000-0000EF040000}"/>
    <cellStyle name="Millares 4" xfId="1266" xr:uid="{00000000-0005-0000-0000-0000F0040000}"/>
    <cellStyle name="Millares 4 10" xfId="1267" xr:uid="{00000000-0005-0000-0000-0000F1040000}"/>
    <cellStyle name="Millares 4 10 2" xfId="1268" xr:uid="{00000000-0005-0000-0000-0000F2040000}"/>
    <cellStyle name="Millares 4 11" xfId="1269" xr:uid="{00000000-0005-0000-0000-0000F3040000}"/>
    <cellStyle name="Millares 4 12" xfId="1270" xr:uid="{00000000-0005-0000-0000-0000F4040000}"/>
    <cellStyle name="Millares 4 13" xfId="1271" xr:uid="{00000000-0005-0000-0000-0000F5040000}"/>
    <cellStyle name="Millares 4 14" xfId="1272" xr:uid="{00000000-0005-0000-0000-0000F6040000}"/>
    <cellStyle name="Millares 4 2" xfId="1273" xr:uid="{00000000-0005-0000-0000-0000F7040000}"/>
    <cellStyle name="Millares 4 2 2" xfId="1274" xr:uid="{00000000-0005-0000-0000-0000F8040000}"/>
    <cellStyle name="Millares 4 2 2 2" xfId="1275" xr:uid="{00000000-0005-0000-0000-0000F9040000}"/>
    <cellStyle name="Millares 4 2 2 2 2" xfId="1276" xr:uid="{00000000-0005-0000-0000-0000FA040000}"/>
    <cellStyle name="Millares 4 2 2 2 2 2" xfId="1277" xr:uid="{00000000-0005-0000-0000-0000FB040000}"/>
    <cellStyle name="Millares 4 2 2 2 2 2 2" xfId="1278" xr:uid="{00000000-0005-0000-0000-0000FC040000}"/>
    <cellStyle name="Millares 4 2 2 2 2 2 2 2" xfId="1279" xr:uid="{00000000-0005-0000-0000-0000FD040000}"/>
    <cellStyle name="Millares 4 2 2 2 2 2 2 2 2" xfId="1280" xr:uid="{00000000-0005-0000-0000-0000FE040000}"/>
    <cellStyle name="Millares 4 2 2 2 2 2 2 2 2 2" xfId="1281" xr:uid="{00000000-0005-0000-0000-0000FF040000}"/>
    <cellStyle name="Millares 4 2 2 2 2 2 2 2 3" xfId="1282" xr:uid="{00000000-0005-0000-0000-000000050000}"/>
    <cellStyle name="Millares 4 2 2 2 2 2 2 3" xfId="1283" xr:uid="{00000000-0005-0000-0000-000001050000}"/>
    <cellStyle name="Millares 4 2 2 2 2 2 2 3 2" xfId="1284" xr:uid="{00000000-0005-0000-0000-000002050000}"/>
    <cellStyle name="Millares 4 2 2 2 2 2 2 4" xfId="1285" xr:uid="{00000000-0005-0000-0000-000003050000}"/>
    <cellStyle name="Millares 4 2 2 2 2 2 3" xfId="1286" xr:uid="{00000000-0005-0000-0000-000004050000}"/>
    <cellStyle name="Millares 4 2 2 2 2 2 3 2" xfId="1287" xr:uid="{00000000-0005-0000-0000-000005050000}"/>
    <cellStyle name="Millares 4 2 2 2 2 2 3 2 2" xfId="1288" xr:uid="{00000000-0005-0000-0000-000006050000}"/>
    <cellStyle name="Millares 4 2 2 2 2 2 3 3" xfId="1289" xr:uid="{00000000-0005-0000-0000-000007050000}"/>
    <cellStyle name="Millares 4 2 2 2 2 2 4" xfId="1290" xr:uid="{00000000-0005-0000-0000-000008050000}"/>
    <cellStyle name="Millares 4 2 2 2 2 2 4 2" xfId="1291" xr:uid="{00000000-0005-0000-0000-000009050000}"/>
    <cellStyle name="Millares 4 2 2 2 2 2 5" xfId="1292" xr:uid="{00000000-0005-0000-0000-00000A050000}"/>
    <cellStyle name="Millares 4 2 2 2 2 3" xfId="1293" xr:uid="{00000000-0005-0000-0000-00000B050000}"/>
    <cellStyle name="Millares 4 2 2 2 2 3 2" xfId="1294" xr:uid="{00000000-0005-0000-0000-00000C050000}"/>
    <cellStyle name="Millares 4 2 2 2 2 3 2 2" xfId="1295" xr:uid="{00000000-0005-0000-0000-00000D050000}"/>
    <cellStyle name="Millares 4 2 2 2 2 3 2 2 2" xfId="1296" xr:uid="{00000000-0005-0000-0000-00000E050000}"/>
    <cellStyle name="Millares 4 2 2 2 2 3 2 3" xfId="1297" xr:uid="{00000000-0005-0000-0000-00000F050000}"/>
    <cellStyle name="Millares 4 2 2 2 2 3 3" xfId="1298" xr:uid="{00000000-0005-0000-0000-000010050000}"/>
    <cellStyle name="Millares 4 2 2 2 2 3 3 2" xfId="1299" xr:uid="{00000000-0005-0000-0000-000011050000}"/>
    <cellStyle name="Millares 4 2 2 2 2 3 4" xfId="1300" xr:uid="{00000000-0005-0000-0000-000012050000}"/>
    <cellStyle name="Millares 4 2 2 2 2 4" xfId="1301" xr:uid="{00000000-0005-0000-0000-000013050000}"/>
    <cellStyle name="Millares 4 2 2 2 2 4 2" xfId="1302" xr:uid="{00000000-0005-0000-0000-000014050000}"/>
    <cellStyle name="Millares 4 2 2 2 2 4 2 2" xfId="1303" xr:uid="{00000000-0005-0000-0000-000015050000}"/>
    <cellStyle name="Millares 4 2 2 2 2 4 3" xfId="1304" xr:uid="{00000000-0005-0000-0000-000016050000}"/>
    <cellStyle name="Millares 4 2 2 2 2 5" xfId="1305" xr:uid="{00000000-0005-0000-0000-000017050000}"/>
    <cellStyle name="Millares 4 2 2 2 2 5 2" xfId="1306" xr:uid="{00000000-0005-0000-0000-000018050000}"/>
    <cellStyle name="Millares 4 2 2 2 2 6" xfId="1307" xr:uid="{00000000-0005-0000-0000-000019050000}"/>
    <cellStyle name="Millares 4 2 2 2 3" xfId="1308" xr:uid="{00000000-0005-0000-0000-00001A050000}"/>
    <cellStyle name="Millares 4 2 2 2 3 2" xfId="1309" xr:uid="{00000000-0005-0000-0000-00001B050000}"/>
    <cellStyle name="Millares 4 2 2 2 3 2 2" xfId="1310" xr:uid="{00000000-0005-0000-0000-00001C050000}"/>
    <cellStyle name="Millares 4 2 2 2 3 2 2 2" xfId="1311" xr:uid="{00000000-0005-0000-0000-00001D050000}"/>
    <cellStyle name="Millares 4 2 2 2 3 2 2 2 2" xfId="1312" xr:uid="{00000000-0005-0000-0000-00001E050000}"/>
    <cellStyle name="Millares 4 2 2 2 3 2 2 3" xfId="1313" xr:uid="{00000000-0005-0000-0000-00001F050000}"/>
    <cellStyle name="Millares 4 2 2 2 3 2 3" xfId="1314" xr:uid="{00000000-0005-0000-0000-000020050000}"/>
    <cellStyle name="Millares 4 2 2 2 3 2 3 2" xfId="1315" xr:uid="{00000000-0005-0000-0000-000021050000}"/>
    <cellStyle name="Millares 4 2 2 2 3 2 4" xfId="1316" xr:uid="{00000000-0005-0000-0000-000022050000}"/>
    <cellStyle name="Millares 4 2 2 2 3 3" xfId="1317" xr:uid="{00000000-0005-0000-0000-000023050000}"/>
    <cellStyle name="Millares 4 2 2 2 3 3 2" xfId="1318" xr:uid="{00000000-0005-0000-0000-000024050000}"/>
    <cellStyle name="Millares 4 2 2 2 3 3 2 2" xfId="1319" xr:uid="{00000000-0005-0000-0000-000025050000}"/>
    <cellStyle name="Millares 4 2 2 2 3 3 3" xfId="1320" xr:uid="{00000000-0005-0000-0000-000026050000}"/>
    <cellStyle name="Millares 4 2 2 2 3 4" xfId="1321" xr:uid="{00000000-0005-0000-0000-000027050000}"/>
    <cellStyle name="Millares 4 2 2 2 3 4 2" xfId="1322" xr:uid="{00000000-0005-0000-0000-000028050000}"/>
    <cellStyle name="Millares 4 2 2 2 3 5" xfId="1323" xr:uid="{00000000-0005-0000-0000-000029050000}"/>
    <cellStyle name="Millares 4 2 2 2 4" xfId="1324" xr:uid="{00000000-0005-0000-0000-00002A050000}"/>
    <cellStyle name="Millares 4 2 2 2 4 2" xfId="1325" xr:uid="{00000000-0005-0000-0000-00002B050000}"/>
    <cellStyle name="Millares 4 2 2 2 4 2 2" xfId="1326" xr:uid="{00000000-0005-0000-0000-00002C050000}"/>
    <cellStyle name="Millares 4 2 2 2 4 2 2 2" xfId="1327" xr:uid="{00000000-0005-0000-0000-00002D050000}"/>
    <cellStyle name="Millares 4 2 2 2 4 2 3" xfId="1328" xr:uid="{00000000-0005-0000-0000-00002E050000}"/>
    <cellStyle name="Millares 4 2 2 2 4 3" xfId="1329" xr:uid="{00000000-0005-0000-0000-00002F050000}"/>
    <cellStyle name="Millares 4 2 2 2 4 3 2" xfId="1330" xr:uid="{00000000-0005-0000-0000-000030050000}"/>
    <cellStyle name="Millares 4 2 2 2 4 4" xfId="1331" xr:uid="{00000000-0005-0000-0000-000031050000}"/>
    <cellStyle name="Millares 4 2 2 2 5" xfId="1332" xr:uid="{00000000-0005-0000-0000-000032050000}"/>
    <cellStyle name="Millares 4 2 2 2 5 2" xfId="1333" xr:uid="{00000000-0005-0000-0000-000033050000}"/>
    <cellStyle name="Millares 4 2 2 2 5 2 2" xfId="1334" xr:uid="{00000000-0005-0000-0000-000034050000}"/>
    <cellStyle name="Millares 4 2 2 2 5 3" xfId="1335" xr:uid="{00000000-0005-0000-0000-000035050000}"/>
    <cellStyle name="Millares 4 2 2 2 6" xfId="1336" xr:uid="{00000000-0005-0000-0000-000036050000}"/>
    <cellStyle name="Millares 4 2 2 2 6 2" xfId="1337" xr:uid="{00000000-0005-0000-0000-000037050000}"/>
    <cellStyle name="Millares 4 2 2 2 7" xfId="1338" xr:uid="{00000000-0005-0000-0000-000038050000}"/>
    <cellStyle name="Millares 4 2 2 3" xfId="1339" xr:uid="{00000000-0005-0000-0000-000039050000}"/>
    <cellStyle name="Millares 4 2 2 3 2" xfId="1340" xr:uid="{00000000-0005-0000-0000-00003A050000}"/>
    <cellStyle name="Millares 4 2 2 3 2 2" xfId="1341" xr:uid="{00000000-0005-0000-0000-00003B050000}"/>
    <cellStyle name="Millares 4 2 2 3 2 2 2" xfId="1342" xr:uid="{00000000-0005-0000-0000-00003C050000}"/>
    <cellStyle name="Millares 4 2 2 3 2 2 2 2" xfId="1343" xr:uid="{00000000-0005-0000-0000-00003D050000}"/>
    <cellStyle name="Millares 4 2 2 3 2 2 2 2 2" xfId="1344" xr:uid="{00000000-0005-0000-0000-00003E050000}"/>
    <cellStyle name="Millares 4 2 2 3 2 2 2 3" xfId="1345" xr:uid="{00000000-0005-0000-0000-00003F050000}"/>
    <cellStyle name="Millares 4 2 2 3 2 2 3" xfId="1346" xr:uid="{00000000-0005-0000-0000-000040050000}"/>
    <cellStyle name="Millares 4 2 2 3 2 2 3 2" xfId="1347" xr:uid="{00000000-0005-0000-0000-000041050000}"/>
    <cellStyle name="Millares 4 2 2 3 2 2 4" xfId="1348" xr:uid="{00000000-0005-0000-0000-000042050000}"/>
    <cellStyle name="Millares 4 2 2 3 2 3" xfId="1349" xr:uid="{00000000-0005-0000-0000-000043050000}"/>
    <cellStyle name="Millares 4 2 2 3 2 3 2" xfId="1350" xr:uid="{00000000-0005-0000-0000-000044050000}"/>
    <cellStyle name="Millares 4 2 2 3 2 3 2 2" xfId="1351" xr:uid="{00000000-0005-0000-0000-000045050000}"/>
    <cellStyle name="Millares 4 2 2 3 2 3 3" xfId="1352" xr:uid="{00000000-0005-0000-0000-000046050000}"/>
    <cellStyle name="Millares 4 2 2 3 2 4" xfId="1353" xr:uid="{00000000-0005-0000-0000-000047050000}"/>
    <cellStyle name="Millares 4 2 2 3 2 4 2" xfId="1354" xr:uid="{00000000-0005-0000-0000-000048050000}"/>
    <cellStyle name="Millares 4 2 2 3 2 5" xfId="1355" xr:uid="{00000000-0005-0000-0000-000049050000}"/>
    <cellStyle name="Millares 4 2 2 3 3" xfId="1356" xr:uid="{00000000-0005-0000-0000-00004A050000}"/>
    <cellStyle name="Millares 4 2 2 3 3 2" xfId="1357" xr:uid="{00000000-0005-0000-0000-00004B050000}"/>
    <cellStyle name="Millares 4 2 2 3 3 2 2" xfId="1358" xr:uid="{00000000-0005-0000-0000-00004C050000}"/>
    <cellStyle name="Millares 4 2 2 3 3 2 2 2" xfId="1359" xr:uid="{00000000-0005-0000-0000-00004D050000}"/>
    <cellStyle name="Millares 4 2 2 3 3 2 3" xfId="1360" xr:uid="{00000000-0005-0000-0000-00004E050000}"/>
    <cellStyle name="Millares 4 2 2 3 3 3" xfId="1361" xr:uid="{00000000-0005-0000-0000-00004F050000}"/>
    <cellStyle name="Millares 4 2 2 3 3 3 2" xfId="1362" xr:uid="{00000000-0005-0000-0000-000050050000}"/>
    <cellStyle name="Millares 4 2 2 3 3 4" xfId="1363" xr:uid="{00000000-0005-0000-0000-000051050000}"/>
    <cellStyle name="Millares 4 2 2 3 4" xfId="1364" xr:uid="{00000000-0005-0000-0000-000052050000}"/>
    <cellStyle name="Millares 4 2 2 3 4 2" xfId="1365" xr:uid="{00000000-0005-0000-0000-000053050000}"/>
    <cellStyle name="Millares 4 2 2 3 4 2 2" xfId="1366" xr:uid="{00000000-0005-0000-0000-000054050000}"/>
    <cellStyle name="Millares 4 2 2 3 4 3" xfId="1367" xr:uid="{00000000-0005-0000-0000-000055050000}"/>
    <cellStyle name="Millares 4 2 2 3 5" xfId="1368" xr:uid="{00000000-0005-0000-0000-000056050000}"/>
    <cellStyle name="Millares 4 2 2 3 5 2" xfId="1369" xr:uid="{00000000-0005-0000-0000-000057050000}"/>
    <cellStyle name="Millares 4 2 2 3 6" xfId="1370" xr:uid="{00000000-0005-0000-0000-000058050000}"/>
    <cellStyle name="Millares 4 2 2 4" xfId="1371" xr:uid="{00000000-0005-0000-0000-000059050000}"/>
    <cellStyle name="Millares 4 2 2 4 2" xfId="1372" xr:uid="{00000000-0005-0000-0000-00005A050000}"/>
    <cellStyle name="Millares 4 2 2 4 2 2" xfId="1373" xr:uid="{00000000-0005-0000-0000-00005B050000}"/>
    <cellStyle name="Millares 4 2 2 4 2 2 2" xfId="1374" xr:uid="{00000000-0005-0000-0000-00005C050000}"/>
    <cellStyle name="Millares 4 2 2 4 2 2 2 2" xfId="1375" xr:uid="{00000000-0005-0000-0000-00005D050000}"/>
    <cellStyle name="Millares 4 2 2 4 2 2 3" xfId="1376" xr:uid="{00000000-0005-0000-0000-00005E050000}"/>
    <cellStyle name="Millares 4 2 2 4 2 3" xfId="1377" xr:uid="{00000000-0005-0000-0000-00005F050000}"/>
    <cellStyle name="Millares 4 2 2 4 2 3 2" xfId="1378" xr:uid="{00000000-0005-0000-0000-000060050000}"/>
    <cellStyle name="Millares 4 2 2 4 2 4" xfId="1379" xr:uid="{00000000-0005-0000-0000-000061050000}"/>
    <cellStyle name="Millares 4 2 2 4 3" xfId="1380" xr:uid="{00000000-0005-0000-0000-000062050000}"/>
    <cellStyle name="Millares 4 2 2 4 3 2" xfId="1381" xr:uid="{00000000-0005-0000-0000-000063050000}"/>
    <cellStyle name="Millares 4 2 2 4 3 2 2" xfId="1382" xr:uid="{00000000-0005-0000-0000-000064050000}"/>
    <cellStyle name="Millares 4 2 2 4 3 3" xfId="1383" xr:uid="{00000000-0005-0000-0000-000065050000}"/>
    <cellStyle name="Millares 4 2 2 4 4" xfId="1384" xr:uid="{00000000-0005-0000-0000-000066050000}"/>
    <cellStyle name="Millares 4 2 2 4 4 2" xfId="1385" xr:uid="{00000000-0005-0000-0000-000067050000}"/>
    <cellStyle name="Millares 4 2 2 4 5" xfId="1386" xr:uid="{00000000-0005-0000-0000-000068050000}"/>
    <cellStyle name="Millares 4 2 2 5" xfId="1387" xr:uid="{00000000-0005-0000-0000-000069050000}"/>
    <cellStyle name="Millares 4 2 2 5 2" xfId="1388" xr:uid="{00000000-0005-0000-0000-00006A050000}"/>
    <cellStyle name="Millares 4 2 2 5 2 2" xfId="1389" xr:uid="{00000000-0005-0000-0000-00006B050000}"/>
    <cellStyle name="Millares 4 2 2 5 2 2 2" xfId="1390" xr:uid="{00000000-0005-0000-0000-00006C050000}"/>
    <cellStyle name="Millares 4 2 2 5 2 3" xfId="1391" xr:uid="{00000000-0005-0000-0000-00006D050000}"/>
    <cellStyle name="Millares 4 2 2 5 3" xfId="1392" xr:uid="{00000000-0005-0000-0000-00006E050000}"/>
    <cellStyle name="Millares 4 2 2 5 3 2" xfId="1393" xr:uid="{00000000-0005-0000-0000-00006F050000}"/>
    <cellStyle name="Millares 4 2 2 5 4" xfId="1394" xr:uid="{00000000-0005-0000-0000-000070050000}"/>
    <cellStyle name="Millares 4 2 2 6" xfId="1395" xr:uid="{00000000-0005-0000-0000-000071050000}"/>
    <cellStyle name="Millares 4 2 2 6 2" xfId="1396" xr:uid="{00000000-0005-0000-0000-000072050000}"/>
    <cellStyle name="Millares 4 2 2 6 2 2" xfId="1397" xr:uid="{00000000-0005-0000-0000-000073050000}"/>
    <cellStyle name="Millares 4 2 2 6 3" xfId="1398" xr:uid="{00000000-0005-0000-0000-000074050000}"/>
    <cellStyle name="Millares 4 2 2 7" xfId="1399" xr:uid="{00000000-0005-0000-0000-000075050000}"/>
    <cellStyle name="Millares 4 2 2 7 2" xfId="1400" xr:uid="{00000000-0005-0000-0000-000076050000}"/>
    <cellStyle name="Millares 4 2 2 8" xfId="1401" xr:uid="{00000000-0005-0000-0000-000077050000}"/>
    <cellStyle name="Millares 4 2 3" xfId="1402" xr:uid="{00000000-0005-0000-0000-000078050000}"/>
    <cellStyle name="Millares 4 2 3 2" xfId="1403" xr:uid="{00000000-0005-0000-0000-000079050000}"/>
    <cellStyle name="Millares 4 2 3 2 2" xfId="1404" xr:uid="{00000000-0005-0000-0000-00007A050000}"/>
    <cellStyle name="Millares 4 2 3 2 2 2" xfId="1405" xr:uid="{00000000-0005-0000-0000-00007B050000}"/>
    <cellStyle name="Millares 4 2 3 2 2 2 2" xfId="1406" xr:uid="{00000000-0005-0000-0000-00007C050000}"/>
    <cellStyle name="Millares 4 2 3 2 2 2 2 2" xfId="1407" xr:uid="{00000000-0005-0000-0000-00007D050000}"/>
    <cellStyle name="Millares 4 2 3 2 2 2 2 2 2" xfId="1408" xr:uid="{00000000-0005-0000-0000-00007E050000}"/>
    <cellStyle name="Millares 4 2 3 2 2 2 2 3" xfId="1409" xr:uid="{00000000-0005-0000-0000-00007F050000}"/>
    <cellStyle name="Millares 4 2 3 2 2 2 3" xfId="1410" xr:uid="{00000000-0005-0000-0000-000080050000}"/>
    <cellStyle name="Millares 4 2 3 2 2 2 3 2" xfId="1411" xr:uid="{00000000-0005-0000-0000-000081050000}"/>
    <cellStyle name="Millares 4 2 3 2 2 2 4" xfId="1412" xr:uid="{00000000-0005-0000-0000-000082050000}"/>
    <cellStyle name="Millares 4 2 3 2 2 3" xfId="1413" xr:uid="{00000000-0005-0000-0000-000083050000}"/>
    <cellStyle name="Millares 4 2 3 2 2 3 2" xfId="1414" xr:uid="{00000000-0005-0000-0000-000084050000}"/>
    <cellStyle name="Millares 4 2 3 2 2 3 2 2" xfId="1415" xr:uid="{00000000-0005-0000-0000-000085050000}"/>
    <cellStyle name="Millares 4 2 3 2 2 3 3" xfId="1416" xr:uid="{00000000-0005-0000-0000-000086050000}"/>
    <cellStyle name="Millares 4 2 3 2 2 4" xfId="1417" xr:uid="{00000000-0005-0000-0000-000087050000}"/>
    <cellStyle name="Millares 4 2 3 2 2 4 2" xfId="1418" xr:uid="{00000000-0005-0000-0000-000088050000}"/>
    <cellStyle name="Millares 4 2 3 2 2 5" xfId="1419" xr:uid="{00000000-0005-0000-0000-000089050000}"/>
    <cellStyle name="Millares 4 2 3 2 3" xfId="1420" xr:uid="{00000000-0005-0000-0000-00008A050000}"/>
    <cellStyle name="Millares 4 2 3 2 3 2" xfId="1421" xr:uid="{00000000-0005-0000-0000-00008B050000}"/>
    <cellStyle name="Millares 4 2 3 2 3 2 2" xfId="1422" xr:uid="{00000000-0005-0000-0000-00008C050000}"/>
    <cellStyle name="Millares 4 2 3 2 3 2 2 2" xfId="1423" xr:uid="{00000000-0005-0000-0000-00008D050000}"/>
    <cellStyle name="Millares 4 2 3 2 3 2 3" xfId="1424" xr:uid="{00000000-0005-0000-0000-00008E050000}"/>
    <cellStyle name="Millares 4 2 3 2 3 3" xfId="1425" xr:uid="{00000000-0005-0000-0000-00008F050000}"/>
    <cellStyle name="Millares 4 2 3 2 3 3 2" xfId="1426" xr:uid="{00000000-0005-0000-0000-000090050000}"/>
    <cellStyle name="Millares 4 2 3 2 3 4" xfId="1427" xr:uid="{00000000-0005-0000-0000-000091050000}"/>
    <cellStyle name="Millares 4 2 3 2 4" xfId="1428" xr:uid="{00000000-0005-0000-0000-000092050000}"/>
    <cellStyle name="Millares 4 2 3 2 4 2" xfId="1429" xr:uid="{00000000-0005-0000-0000-000093050000}"/>
    <cellStyle name="Millares 4 2 3 2 4 2 2" xfId="1430" xr:uid="{00000000-0005-0000-0000-000094050000}"/>
    <cellStyle name="Millares 4 2 3 2 4 3" xfId="1431" xr:uid="{00000000-0005-0000-0000-000095050000}"/>
    <cellStyle name="Millares 4 2 3 2 5" xfId="1432" xr:uid="{00000000-0005-0000-0000-000096050000}"/>
    <cellStyle name="Millares 4 2 3 2 5 2" xfId="1433" xr:uid="{00000000-0005-0000-0000-000097050000}"/>
    <cellStyle name="Millares 4 2 3 2 6" xfId="1434" xr:uid="{00000000-0005-0000-0000-000098050000}"/>
    <cellStyle name="Millares 4 2 3 3" xfId="1435" xr:uid="{00000000-0005-0000-0000-000099050000}"/>
    <cellStyle name="Millares 4 2 3 3 2" xfId="1436" xr:uid="{00000000-0005-0000-0000-00009A050000}"/>
    <cellStyle name="Millares 4 2 3 3 2 2" xfId="1437" xr:uid="{00000000-0005-0000-0000-00009B050000}"/>
    <cellStyle name="Millares 4 2 3 3 2 2 2" xfId="1438" xr:uid="{00000000-0005-0000-0000-00009C050000}"/>
    <cellStyle name="Millares 4 2 3 3 2 2 2 2" xfId="1439" xr:uid="{00000000-0005-0000-0000-00009D050000}"/>
    <cellStyle name="Millares 4 2 3 3 2 2 3" xfId="1440" xr:uid="{00000000-0005-0000-0000-00009E050000}"/>
    <cellStyle name="Millares 4 2 3 3 2 3" xfId="1441" xr:uid="{00000000-0005-0000-0000-00009F050000}"/>
    <cellStyle name="Millares 4 2 3 3 2 3 2" xfId="1442" xr:uid="{00000000-0005-0000-0000-0000A0050000}"/>
    <cellStyle name="Millares 4 2 3 3 2 4" xfId="1443" xr:uid="{00000000-0005-0000-0000-0000A1050000}"/>
    <cellStyle name="Millares 4 2 3 3 3" xfId="1444" xr:uid="{00000000-0005-0000-0000-0000A2050000}"/>
    <cellStyle name="Millares 4 2 3 3 3 2" xfId="1445" xr:uid="{00000000-0005-0000-0000-0000A3050000}"/>
    <cellStyle name="Millares 4 2 3 3 3 2 2" xfId="1446" xr:uid="{00000000-0005-0000-0000-0000A4050000}"/>
    <cellStyle name="Millares 4 2 3 3 3 3" xfId="1447" xr:uid="{00000000-0005-0000-0000-0000A5050000}"/>
    <cellStyle name="Millares 4 2 3 3 4" xfId="1448" xr:uid="{00000000-0005-0000-0000-0000A6050000}"/>
    <cellStyle name="Millares 4 2 3 3 4 2" xfId="1449" xr:uid="{00000000-0005-0000-0000-0000A7050000}"/>
    <cellStyle name="Millares 4 2 3 3 5" xfId="1450" xr:uid="{00000000-0005-0000-0000-0000A8050000}"/>
    <cellStyle name="Millares 4 2 3 4" xfId="1451" xr:uid="{00000000-0005-0000-0000-0000A9050000}"/>
    <cellStyle name="Millares 4 2 3 4 2" xfId="1452" xr:uid="{00000000-0005-0000-0000-0000AA050000}"/>
    <cellStyle name="Millares 4 2 3 4 2 2" xfId="1453" xr:uid="{00000000-0005-0000-0000-0000AB050000}"/>
    <cellStyle name="Millares 4 2 3 4 2 2 2" xfId="1454" xr:uid="{00000000-0005-0000-0000-0000AC050000}"/>
    <cellStyle name="Millares 4 2 3 4 2 3" xfId="1455" xr:uid="{00000000-0005-0000-0000-0000AD050000}"/>
    <cellStyle name="Millares 4 2 3 4 3" xfId="1456" xr:uid="{00000000-0005-0000-0000-0000AE050000}"/>
    <cellStyle name="Millares 4 2 3 4 3 2" xfId="1457" xr:uid="{00000000-0005-0000-0000-0000AF050000}"/>
    <cellStyle name="Millares 4 2 3 4 4" xfId="1458" xr:uid="{00000000-0005-0000-0000-0000B0050000}"/>
    <cellStyle name="Millares 4 2 3 5" xfId="1459" xr:uid="{00000000-0005-0000-0000-0000B1050000}"/>
    <cellStyle name="Millares 4 2 3 5 2" xfId="1460" xr:uid="{00000000-0005-0000-0000-0000B2050000}"/>
    <cellStyle name="Millares 4 2 3 5 2 2" xfId="1461" xr:uid="{00000000-0005-0000-0000-0000B3050000}"/>
    <cellStyle name="Millares 4 2 3 5 3" xfId="1462" xr:uid="{00000000-0005-0000-0000-0000B4050000}"/>
    <cellStyle name="Millares 4 2 3 6" xfId="1463" xr:uid="{00000000-0005-0000-0000-0000B5050000}"/>
    <cellStyle name="Millares 4 2 3 6 2" xfId="1464" xr:uid="{00000000-0005-0000-0000-0000B6050000}"/>
    <cellStyle name="Millares 4 2 3 7" xfId="1465" xr:uid="{00000000-0005-0000-0000-0000B7050000}"/>
    <cellStyle name="Millares 4 2 4" xfId="1466" xr:uid="{00000000-0005-0000-0000-0000B8050000}"/>
    <cellStyle name="Millares 4 2 4 2" xfId="1467" xr:uid="{00000000-0005-0000-0000-0000B9050000}"/>
    <cellStyle name="Millares 4 2 4 2 2" xfId="1468" xr:uid="{00000000-0005-0000-0000-0000BA050000}"/>
    <cellStyle name="Millares 4 2 4 2 2 2" xfId="1469" xr:uid="{00000000-0005-0000-0000-0000BB050000}"/>
    <cellStyle name="Millares 4 2 4 2 2 2 2" xfId="1470" xr:uid="{00000000-0005-0000-0000-0000BC050000}"/>
    <cellStyle name="Millares 4 2 4 2 2 2 2 2" xfId="1471" xr:uid="{00000000-0005-0000-0000-0000BD050000}"/>
    <cellStyle name="Millares 4 2 4 2 2 2 3" xfId="1472" xr:uid="{00000000-0005-0000-0000-0000BE050000}"/>
    <cellStyle name="Millares 4 2 4 2 2 3" xfId="1473" xr:uid="{00000000-0005-0000-0000-0000BF050000}"/>
    <cellStyle name="Millares 4 2 4 2 2 3 2" xfId="1474" xr:uid="{00000000-0005-0000-0000-0000C0050000}"/>
    <cellStyle name="Millares 4 2 4 2 2 4" xfId="1475" xr:uid="{00000000-0005-0000-0000-0000C1050000}"/>
    <cellStyle name="Millares 4 2 4 2 3" xfId="1476" xr:uid="{00000000-0005-0000-0000-0000C2050000}"/>
    <cellStyle name="Millares 4 2 4 2 3 2" xfId="1477" xr:uid="{00000000-0005-0000-0000-0000C3050000}"/>
    <cellStyle name="Millares 4 2 4 2 3 2 2" xfId="1478" xr:uid="{00000000-0005-0000-0000-0000C4050000}"/>
    <cellStyle name="Millares 4 2 4 2 3 3" xfId="1479" xr:uid="{00000000-0005-0000-0000-0000C5050000}"/>
    <cellStyle name="Millares 4 2 4 2 4" xfId="1480" xr:uid="{00000000-0005-0000-0000-0000C6050000}"/>
    <cellStyle name="Millares 4 2 4 2 4 2" xfId="1481" xr:uid="{00000000-0005-0000-0000-0000C7050000}"/>
    <cellStyle name="Millares 4 2 4 2 5" xfId="1482" xr:uid="{00000000-0005-0000-0000-0000C8050000}"/>
    <cellStyle name="Millares 4 2 4 3" xfId="1483" xr:uid="{00000000-0005-0000-0000-0000C9050000}"/>
    <cellStyle name="Millares 4 2 4 3 2" xfId="1484" xr:uid="{00000000-0005-0000-0000-0000CA050000}"/>
    <cellStyle name="Millares 4 2 4 3 2 2" xfId="1485" xr:uid="{00000000-0005-0000-0000-0000CB050000}"/>
    <cellStyle name="Millares 4 2 4 3 2 2 2" xfId="1486" xr:uid="{00000000-0005-0000-0000-0000CC050000}"/>
    <cellStyle name="Millares 4 2 4 3 2 3" xfId="1487" xr:uid="{00000000-0005-0000-0000-0000CD050000}"/>
    <cellStyle name="Millares 4 2 4 3 3" xfId="1488" xr:uid="{00000000-0005-0000-0000-0000CE050000}"/>
    <cellStyle name="Millares 4 2 4 3 3 2" xfId="1489" xr:uid="{00000000-0005-0000-0000-0000CF050000}"/>
    <cellStyle name="Millares 4 2 4 3 4" xfId="1490" xr:uid="{00000000-0005-0000-0000-0000D0050000}"/>
    <cellStyle name="Millares 4 2 4 4" xfId="1491" xr:uid="{00000000-0005-0000-0000-0000D1050000}"/>
    <cellStyle name="Millares 4 2 4 4 2" xfId="1492" xr:uid="{00000000-0005-0000-0000-0000D2050000}"/>
    <cellStyle name="Millares 4 2 4 4 2 2" xfId="1493" xr:uid="{00000000-0005-0000-0000-0000D3050000}"/>
    <cellStyle name="Millares 4 2 4 4 3" xfId="1494" xr:uid="{00000000-0005-0000-0000-0000D4050000}"/>
    <cellStyle name="Millares 4 2 4 5" xfId="1495" xr:uid="{00000000-0005-0000-0000-0000D5050000}"/>
    <cellStyle name="Millares 4 2 4 5 2" xfId="1496" xr:uid="{00000000-0005-0000-0000-0000D6050000}"/>
    <cellStyle name="Millares 4 2 4 6" xfId="1497" xr:uid="{00000000-0005-0000-0000-0000D7050000}"/>
    <cellStyle name="Millares 4 2 5" xfId="1498" xr:uid="{00000000-0005-0000-0000-0000D8050000}"/>
    <cellStyle name="Millares 4 2 5 2" xfId="1499" xr:uid="{00000000-0005-0000-0000-0000D9050000}"/>
    <cellStyle name="Millares 4 2 5 2 2" xfId="1500" xr:uid="{00000000-0005-0000-0000-0000DA050000}"/>
    <cellStyle name="Millares 4 2 5 2 2 2" xfId="1501" xr:uid="{00000000-0005-0000-0000-0000DB050000}"/>
    <cellStyle name="Millares 4 2 5 2 2 2 2" xfId="1502" xr:uid="{00000000-0005-0000-0000-0000DC050000}"/>
    <cellStyle name="Millares 4 2 5 2 2 3" xfId="1503" xr:uid="{00000000-0005-0000-0000-0000DD050000}"/>
    <cellStyle name="Millares 4 2 5 2 3" xfId="1504" xr:uid="{00000000-0005-0000-0000-0000DE050000}"/>
    <cellStyle name="Millares 4 2 5 2 3 2" xfId="1505" xr:uid="{00000000-0005-0000-0000-0000DF050000}"/>
    <cellStyle name="Millares 4 2 5 2 4" xfId="1506" xr:uid="{00000000-0005-0000-0000-0000E0050000}"/>
    <cellStyle name="Millares 4 2 5 3" xfId="1507" xr:uid="{00000000-0005-0000-0000-0000E1050000}"/>
    <cellStyle name="Millares 4 2 5 3 2" xfId="1508" xr:uid="{00000000-0005-0000-0000-0000E2050000}"/>
    <cellStyle name="Millares 4 2 5 3 2 2" xfId="1509" xr:uid="{00000000-0005-0000-0000-0000E3050000}"/>
    <cellStyle name="Millares 4 2 5 3 3" xfId="1510" xr:uid="{00000000-0005-0000-0000-0000E4050000}"/>
    <cellStyle name="Millares 4 2 5 4" xfId="1511" xr:uid="{00000000-0005-0000-0000-0000E5050000}"/>
    <cellStyle name="Millares 4 2 5 4 2" xfId="1512" xr:uid="{00000000-0005-0000-0000-0000E6050000}"/>
    <cellStyle name="Millares 4 2 5 5" xfId="1513" xr:uid="{00000000-0005-0000-0000-0000E7050000}"/>
    <cellStyle name="Millares 4 2 6" xfId="1514" xr:uid="{00000000-0005-0000-0000-0000E8050000}"/>
    <cellStyle name="Millares 4 2 6 2" xfId="1515" xr:uid="{00000000-0005-0000-0000-0000E9050000}"/>
    <cellStyle name="Millares 4 2 6 2 2" xfId="1516" xr:uid="{00000000-0005-0000-0000-0000EA050000}"/>
    <cellStyle name="Millares 4 2 6 2 2 2" xfId="1517" xr:uid="{00000000-0005-0000-0000-0000EB050000}"/>
    <cellStyle name="Millares 4 2 6 2 3" xfId="1518" xr:uid="{00000000-0005-0000-0000-0000EC050000}"/>
    <cellStyle name="Millares 4 2 6 3" xfId="1519" xr:uid="{00000000-0005-0000-0000-0000ED050000}"/>
    <cellStyle name="Millares 4 2 6 3 2" xfId="1520" xr:uid="{00000000-0005-0000-0000-0000EE050000}"/>
    <cellStyle name="Millares 4 2 6 4" xfId="1521" xr:uid="{00000000-0005-0000-0000-0000EF050000}"/>
    <cellStyle name="Millares 4 2 7" xfId="1522" xr:uid="{00000000-0005-0000-0000-0000F0050000}"/>
    <cellStyle name="Millares 4 2 7 2" xfId="1523" xr:uid="{00000000-0005-0000-0000-0000F1050000}"/>
    <cellStyle name="Millares 4 2 7 2 2" xfId="1524" xr:uid="{00000000-0005-0000-0000-0000F2050000}"/>
    <cellStyle name="Millares 4 2 7 3" xfId="1525" xr:uid="{00000000-0005-0000-0000-0000F3050000}"/>
    <cellStyle name="Millares 4 2 8" xfId="1526" xr:uid="{00000000-0005-0000-0000-0000F4050000}"/>
    <cellStyle name="Millares 4 2 8 2" xfId="1527" xr:uid="{00000000-0005-0000-0000-0000F5050000}"/>
    <cellStyle name="Millares 4 2 9" xfId="1528" xr:uid="{00000000-0005-0000-0000-0000F6050000}"/>
    <cellStyle name="Millares 4 3" xfId="1529" xr:uid="{00000000-0005-0000-0000-0000F7050000}"/>
    <cellStyle name="Millares 4 3 2" xfId="1530" xr:uid="{00000000-0005-0000-0000-0000F8050000}"/>
    <cellStyle name="Millares 4 3 2 2" xfId="1531" xr:uid="{00000000-0005-0000-0000-0000F9050000}"/>
    <cellStyle name="Millares 4 3 2 2 2" xfId="1532" xr:uid="{00000000-0005-0000-0000-0000FA050000}"/>
    <cellStyle name="Millares 4 3 2 2 2 2" xfId="1533" xr:uid="{00000000-0005-0000-0000-0000FB050000}"/>
    <cellStyle name="Millares 4 3 2 2 2 2 2" xfId="1534" xr:uid="{00000000-0005-0000-0000-0000FC050000}"/>
    <cellStyle name="Millares 4 3 2 2 2 2 2 2" xfId="1535" xr:uid="{00000000-0005-0000-0000-0000FD050000}"/>
    <cellStyle name="Millares 4 3 2 2 2 2 2 2 2" xfId="1536" xr:uid="{00000000-0005-0000-0000-0000FE050000}"/>
    <cellStyle name="Millares 4 3 2 2 2 2 2 3" xfId="1537" xr:uid="{00000000-0005-0000-0000-0000FF050000}"/>
    <cellStyle name="Millares 4 3 2 2 2 2 3" xfId="1538" xr:uid="{00000000-0005-0000-0000-000000060000}"/>
    <cellStyle name="Millares 4 3 2 2 2 2 3 2" xfId="1539" xr:uid="{00000000-0005-0000-0000-000001060000}"/>
    <cellStyle name="Millares 4 3 2 2 2 2 4" xfId="1540" xr:uid="{00000000-0005-0000-0000-000002060000}"/>
    <cellStyle name="Millares 4 3 2 2 2 3" xfId="1541" xr:uid="{00000000-0005-0000-0000-000003060000}"/>
    <cellStyle name="Millares 4 3 2 2 2 3 2" xfId="1542" xr:uid="{00000000-0005-0000-0000-000004060000}"/>
    <cellStyle name="Millares 4 3 2 2 2 3 2 2" xfId="1543" xr:uid="{00000000-0005-0000-0000-000005060000}"/>
    <cellStyle name="Millares 4 3 2 2 2 3 3" xfId="1544" xr:uid="{00000000-0005-0000-0000-000006060000}"/>
    <cellStyle name="Millares 4 3 2 2 2 4" xfId="1545" xr:uid="{00000000-0005-0000-0000-000007060000}"/>
    <cellStyle name="Millares 4 3 2 2 2 4 2" xfId="1546" xr:uid="{00000000-0005-0000-0000-000008060000}"/>
    <cellStyle name="Millares 4 3 2 2 2 5" xfId="1547" xr:uid="{00000000-0005-0000-0000-000009060000}"/>
    <cellStyle name="Millares 4 3 2 2 3" xfId="1548" xr:uid="{00000000-0005-0000-0000-00000A060000}"/>
    <cellStyle name="Millares 4 3 2 2 3 2" xfId="1549" xr:uid="{00000000-0005-0000-0000-00000B060000}"/>
    <cellStyle name="Millares 4 3 2 2 3 2 2" xfId="1550" xr:uid="{00000000-0005-0000-0000-00000C060000}"/>
    <cellStyle name="Millares 4 3 2 2 3 2 2 2" xfId="1551" xr:uid="{00000000-0005-0000-0000-00000D060000}"/>
    <cellStyle name="Millares 4 3 2 2 3 2 3" xfId="1552" xr:uid="{00000000-0005-0000-0000-00000E060000}"/>
    <cellStyle name="Millares 4 3 2 2 3 3" xfId="1553" xr:uid="{00000000-0005-0000-0000-00000F060000}"/>
    <cellStyle name="Millares 4 3 2 2 3 3 2" xfId="1554" xr:uid="{00000000-0005-0000-0000-000010060000}"/>
    <cellStyle name="Millares 4 3 2 2 3 4" xfId="1555" xr:uid="{00000000-0005-0000-0000-000011060000}"/>
    <cellStyle name="Millares 4 3 2 2 4" xfId="1556" xr:uid="{00000000-0005-0000-0000-000012060000}"/>
    <cellStyle name="Millares 4 3 2 2 4 2" xfId="1557" xr:uid="{00000000-0005-0000-0000-000013060000}"/>
    <cellStyle name="Millares 4 3 2 2 4 2 2" xfId="1558" xr:uid="{00000000-0005-0000-0000-000014060000}"/>
    <cellStyle name="Millares 4 3 2 2 4 3" xfId="1559" xr:uid="{00000000-0005-0000-0000-000015060000}"/>
    <cellStyle name="Millares 4 3 2 2 5" xfId="1560" xr:uid="{00000000-0005-0000-0000-000016060000}"/>
    <cellStyle name="Millares 4 3 2 2 5 2" xfId="1561" xr:uid="{00000000-0005-0000-0000-000017060000}"/>
    <cellStyle name="Millares 4 3 2 2 6" xfId="1562" xr:uid="{00000000-0005-0000-0000-000018060000}"/>
    <cellStyle name="Millares 4 3 2 3" xfId="1563" xr:uid="{00000000-0005-0000-0000-000019060000}"/>
    <cellStyle name="Millares 4 3 2 3 2" xfId="1564" xr:uid="{00000000-0005-0000-0000-00001A060000}"/>
    <cellStyle name="Millares 4 3 2 3 2 2" xfId="1565" xr:uid="{00000000-0005-0000-0000-00001B060000}"/>
    <cellStyle name="Millares 4 3 2 3 2 2 2" xfId="1566" xr:uid="{00000000-0005-0000-0000-00001C060000}"/>
    <cellStyle name="Millares 4 3 2 3 2 2 2 2" xfId="1567" xr:uid="{00000000-0005-0000-0000-00001D060000}"/>
    <cellStyle name="Millares 4 3 2 3 2 2 3" xfId="1568" xr:uid="{00000000-0005-0000-0000-00001E060000}"/>
    <cellStyle name="Millares 4 3 2 3 2 3" xfId="1569" xr:uid="{00000000-0005-0000-0000-00001F060000}"/>
    <cellStyle name="Millares 4 3 2 3 2 3 2" xfId="1570" xr:uid="{00000000-0005-0000-0000-000020060000}"/>
    <cellStyle name="Millares 4 3 2 3 2 4" xfId="1571" xr:uid="{00000000-0005-0000-0000-000021060000}"/>
    <cellStyle name="Millares 4 3 2 3 3" xfId="1572" xr:uid="{00000000-0005-0000-0000-000022060000}"/>
    <cellStyle name="Millares 4 3 2 3 3 2" xfId="1573" xr:uid="{00000000-0005-0000-0000-000023060000}"/>
    <cellStyle name="Millares 4 3 2 3 3 2 2" xfId="1574" xr:uid="{00000000-0005-0000-0000-000024060000}"/>
    <cellStyle name="Millares 4 3 2 3 3 3" xfId="1575" xr:uid="{00000000-0005-0000-0000-000025060000}"/>
    <cellStyle name="Millares 4 3 2 3 4" xfId="1576" xr:uid="{00000000-0005-0000-0000-000026060000}"/>
    <cellStyle name="Millares 4 3 2 3 4 2" xfId="1577" xr:uid="{00000000-0005-0000-0000-000027060000}"/>
    <cellStyle name="Millares 4 3 2 3 5" xfId="1578" xr:uid="{00000000-0005-0000-0000-000028060000}"/>
    <cellStyle name="Millares 4 3 2 4" xfId="1579" xr:uid="{00000000-0005-0000-0000-000029060000}"/>
    <cellStyle name="Millares 4 3 2 4 2" xfId="1580" xr:uid="{00000000-0005-0000-0000-00002A060000}"/>
    <cellStyle name="Millares 4 3 2 4 2 2" xfId="1581" xr:uid="{00000000-0005-0000-0000-00002B060000}"/>
    <cellStyle name="Millares 4 3 2 4 2 2 2" xfId="1582" xr:uid="{00000000-0005-0000-0000-00002C060000}"/>
    <cellStyle name="Millares 4 3 2 4 2 3" xfId="1583" xr:uid="{00000000-0005-0000-0000-00002D060000}"/>
    <cellStyle name="Millares 4 3 2 4 3" xfId="1584" xr:uid="{00000000-0005-0000-0000-00002E060000}"/>
    <cellStyle name="Millares 4 3 2 4 3 2" xfId="1585" xr:uid="{00000000-0005-0000-0000-00002F060000}"/>
    <cellStyle name="Millares 4 3 2 4 4" xfId="1586" xr:uid="{00000000-0005-0000-0000-000030060000}"/>
    <cellStyle name="Millares 4 3 2 5" xfId="1587" xr:uid="{00000000-0005-0000-0000-000031060000}"/>
    <cellStyle name="Millares 4 3 2 5 2" xfId="1588" xr:uid="{00000000-0005-0000-0000-000032060000}"/>
    <cellStyle name="Millares 4 3 2 5 2 2" xfId="1589" xr:uid="{00000000-0005-0000-0000-000033060000}"/>
    <cellStyle name="Millares 4 3 2 5 3" xfId="1590" xr:uid="{00000000-0005-0000-0000-000034060000}"/>
    <cellStyle name="Millares 4 3 2 6" xfId="1591" xr:uid="{00000000-0005-0000-0000-000035060000}"/>
    <cellStyle name="Millares 4 3 2 6 2" xfId="1592" xr:uid="{00000000-0005-0000-0000-000036060000}"/>
    <cellStyle name="Millares 4 3 2 7" xfId="1593" xr:uid="{00000000-0005-0000-0000-000037060000}"/>
    <cellStyle name="Millares 4 3 3" xfId="1594" xr:uid="{00000000-0005-0000-0000-000038060000}"/>
    <cellStyle name="Millares 4 3 3 2" xfId="1595" xr:uid="{00000000-0005-0000-0000-000039060000}"/>
    <cellStyle name="Millares 4 3 3 2 2" xfId="1596" xr:uid="{00000000-0005-0000-0000-00003A060000}"/>
    <cellStyle name="Millares 4 3 3 2 2 2" xfId="1597" xr:uid="{00000000-0005-0000-0000-00003B060000}"/>
    <cellStyle name="Millares 4 3 3 2 2 2 2" xfId="1598" xr:uid="{00000000-0005-0000-0000-00003C060000}"/>
    <cellStyle name="Millares 4 3 3 2 2 2 2 2" xfId="1599" xr:uid="{00000000-0005-0000-0000-00003D060000}"/>
    <cellStyle name="Millares 4 3 3 2 2 2 3" xfId="1600" xr:uid="{00000000-0005-0000-0000-00003E060000}"/>
    <cellStyle name="Millares 4 3 3 2 2 3" xfId="1601" xr:uid="{00000000-0005-0000-0000-00003F060000}"/>
    <cellStyle name="Millares 4 3 3 2 2 3 2" xfId="1602" xr:uid="{00000000-0005-0000-0000-000040060000}"/>
    <cellStyle name="Millares 4 3 3 2 2 4" xfId="1603" xr:uid="{00000000-0005-0000-0000-000041060000}"/>
    <cellStyle name="Millares 4 3 3 2 3" xfId="1604" xr:uid="{00000000-0005-0000-0000-000042060000}"/>
    <cellStyle name="Millares 4 3 3 2 3 2" xfId="1605" xr:uid="{00000000-0005-0000-0000-000043060000}"/>
    <cellStyle name="Millares 4 3 3 2 3 2 2" xfId="1606" xr:uid="{00000000-0005-0000-0000-000044060000}"/>
    <cellStyle name="Millares 4 3 3 2 3 3" xfId="1607" xr:uid="{00000000-0005-0000-0000-000045060000}"/>
    <cellStyle name="Millares 4 3 3 2 4" xfId="1608" xr:uid="{00000000-0005-0000-0000-000046060000}"/>
    <cellStyle name="Millares 4 3 3 2 4 2" xfId="1609" xr:uid="{00000000-0005-0000-0000-000047060000}"/>
    <cellStyle name="Millares 4 3 3 2 5" xfId="1610" xr:uid="{00000000-0005-0000-0000-000048060000}"/>
    <cellStyle name="Millares 4 3 3 3" xfId="1611" xr:uid="{00000000-0005-0000-0000-000049060000}"/>
    <cellStyle name="Millares 4 3 3 3 2" xfId="1612" xr:uid="{00000000-0005-0000-0000-00004A060000}"/>
    <cellStyle name="Millares 4 3 3 3 2 2" xfId="1613" xr:uid="{00000000-0005-0000-0000-00004B060000}"/>
    <cellStyle name="Millares 4 3 3 3 2 2 2" xfId="1614" xr:uid="{00000000-0005-0000-0000-00004C060000}"/>
    <cellStyle name="Millares 4 3 3 3 2 3" xfId="1615" xr:uid="{00000000-0005-0000-0000-00004D060000}"/>
    <cellStyle name="Millares 4 3 3 3 3" xfId="1616" xr:uid="{00000000-0005-0000-0000-00004E060000}"/>
    <cellStyle name="Millares 4 3 3 3 3 2" xfId="1617" xr:uid="{00000000-0005-0000-0000-00004F060000}"/>
    <cellStyle name="Millares 4 3 3 3 4" xfId="1618" xr:uid="{00000000-0005-0000-0000-000050060000}"/>
    <cellStyle name="Millares 4 3 3 4" xfId="1619" xr:uid="{00000000-0005-0000-0000-000051060000}"/>
    <cellStyle name="Millares 4 3 3 4 2" xfId="1620" xr:uid="{00000000-0005-0000-0000-000052060000}"/>
    <cellStyle name="Millares 4 3 3 4 2 2" xfId="1621" xr:uid="{00000000-0005-0000-0000-000053060000}"/>
    <cellStyle name="Millares 4 3 3 4 3" xfId="1622" xr:uid="{00000000-0005-0000-0000-000054060000}"/>
    <cellStyle name="Millares 4 3 3 5" xfId="1623" xr:uid="{00000000-0005-0000-0000-000055060000}"/>
    <cellStyle name="Millares 4 3 3 5 2" xfId="1624" xr:uid="{00000000-0005-0000-0000-000056060000}"/>
    <cellStyle name="Millares 4 3 3 6" xfId="1625" xr:uid="{00000000-0005-0000-0000-000057060000}"/>
    <cellStyle name="Millares 4 3 4" xfId="1626" xr:uid="{00000000-0005-0000-0000-000058060000}"/>
    <cellStyle name="Millares 4 3 4 2" xfId="1627" xr:uid="{00000000-0005-0000-0000-000059060000}"/>
    <cellStyle name="Millares 4 3 4 2 2" xfId="1628" xr:uid="{00000000-0005-0000-0000-00005A060000}"/>
    <cellStyle name="Millares 4 3 4 2 2 2" xfId="1629" xr:uid="{00000000-0005-0000-0000-00005B060000}"/>
    <cellStyle name="Millares 4 3 4 2 2 2 2" xfId="1630" xr:uid="{00000000-0005-0000-0000-00005C060000}"/>
    <cellStyle name="Millares 4 3 4 2 2 3" xfId="1631" xr:uid="{00000000-0005-0000-0000-00005D060000}"/>
    <cellStyle name="Millares 4 3 4 2 3" xfId="1632" xr:uid="{00000000-0005-0000-0000-00005E060000}"/>
    <cellStyle name="Millares 4 3 4 2 3 2" xfId="1633" xr:uid="{00000000-0005-0000-0000-00005F060000}"/>
    <cellStyle name="Millares 4 3 4 2 4" xfId="1634" xr:uid="{00000000-0005-0000-0000-000060060000}"/>
    <cellStyle name="Millares 4 3 4 3" xfId="1635" xr:uid="{00000000-0005-0000-0000-000061060000}"/>
    <cellStyle name="Millares 4 3 4 3 2" xfId="1636" xr:uid="{00000000-0005-0000-0000-000062060000}"/>
    <cellStyle name="Millares 4 3 4 3 2 2" xfId="1637" xr:uid="{00000000-0005-0000-0000-000063060000}"/>
    <cellStyle name="Millares 4 3 4 3 3" xfId="1638" xr:uid="{00000000-0005-0000-0000-000064060000}"/>
    <cellStyle name="Millares 4 3 4 4" xfId="1639" xr:uid="{00000000-0005-0000-0000-000065060000}"/>
    <cellStyle name="Millares 4 3 4 4 2" xfId="1640" xr:uid="{00000000-0005-0000-0000-000066060000}"/>
    <cellStyle name="Millares 4 3 4 5" xfId="1641" xr:uid="{00000000-0005-0000-0000-000067060000}"/>
    <cellStyle name="Millares 4 3 5" xfId="1642" xr:uid="{00000000-0005-0000-0000-000068060000}"/>
    <cellStyle name="Millares 4 3 5 2" xfId="1643" xr:uid="{00000000-0005-0000-0000-000069060000}"/>
    <cellStyle name="Millares 4 3 5 2 2" xfId="1644" xr:uid="{00000000-0005-0000-0000-00006A060000}"/>
    <cellStyle name="Millares 4 3 5 2 2 2" xfId="1645" xr:uid="{00000000-0005-0000-0000-00006B060000}"/>
    <cellStyle name="Millares 4 3 5 2 3" xfId="1646" xr:uid="{00000000-0005-0000-0000-00006C060000}"/>
    <cellStyle name="Millares 4 3 5 3" xfId="1647" xr:uid="{00000000-0005-0000-0000-00006D060000}"/>
    <cellStyle name="Millares 4 3 5 3 2" xfId="1648" xr:uid="{00000000-0005-0000-0000-00006E060000}"/>
    <cellStyle name="Millares 4 3 5 4" xfId="1649" xr:uid="{00000000-0005-0000-0000-00006F060000}"/>
    <cellStyle name="Millares 4 3 6" xfId="1650" xr:uid="{00000000-0005-0000-0000-000070060000}"/>
    <cellStyle name="Millares 4 3 6 2" xfId="1651" xr:uid="{00000000-0005-0000-0000-000071060000}"/>
    <cellStyle name="Millares 4 3 6 2 2" xfId="1652" xr:uid="{00000000-0005-0000-0000-000072060000}"/>
    <cellStyle name="Millares 4 3 6 3" xfId="1653" xr:uid="{00000000-0005-0000-0000-000073060000}"/>
    <cellStyle name="Millares 4 3 7" xfId="1654" xr:uid="{00000000-0005-0000-0000-000074060000}"/>
    <cellStyle name="Millares 4 3 7 2" xfId="1655" xr:uid="{00000000-0005-0000-0000-000075060000}"/>
    <cellStyle name="Millares 4 3 8" xfId="1656" xr:uid="{00000000-0005-0000-0000-000076060000}"/>
    <cellStyle name="Millares 4 4" xfId="1657" xr:uid="{00000000-0005-0000-0000-000077060000}"/>
    <cellStyle name="Millares 4 4 2" xfId="1658" xr:uid="{00000000-0005-0000-0000-000078060000}"/>
    <cellStyle name="Millares 4 4 2 2" xfId="1659" xr:uid="{00000000-0005-0000-0000-000079060000}"/>
    <cellStyle name="Millares 4 4 2 2 2" xfId="1660" xr:uid="{00000000-0005-0000-0000-00007A060000}"/>
    <cellStyle name="Millares 4 4 2 2 2 2" xfId="1661" xr:uid="{00000000-0005-0000-0000-00007B060000}"/>
    <cellStyle name="Millares 4 4 2 2 2 2 2" xfId="1662" xr:uid="{00000000-0005-0000-0000-00007C060000}"/>
    <cellStyle name="Millares 4 4 2 2 2 2 2 2" xfId="1663" xr:uid="{00000000-0005-0000-0000-00007D060000}"/>
    <cellStyle name="Millares 4 4 2 2 2 2 3" xfId="1664" xr:uid="{00000000-0005-0000-0000-00007E060000}"/>
    <cellStyle name="Millares 4 4 2 2 2 3" xfId="1665" xr:uid="{00000000-0005-0000-0000-00007F060000}"/>
    <cellStyle name="Millares 4 4 2 2 2 3 2" xfId="1666" xr:uid="{00000000-0005-0000-0000-000080060000}"/>
    <cellStyle name="Millares 4 4 2 2 2 4" xfId="1667" xr:uid="{00000000-0005-0000-0000-000081060000}"/>
    <cellStyle name="Millares 4 4 2 2 3" xfId="1668" xr:uid="{00000000-0005-0000-0000-000082060000}"/>
    <cellStyle name="Millares 4 4 2 2 3 2" xfId="1669" xr:uid="{00000000-0005-0000-0000-000083060000}"/>
    <cellStyle name="Millares 4 4 2 2 3 2 2" xfId="1670" xr:uid="{00000000-0005-0000-0000-000084060000}"/>
    <cellStyle name="Millares 4 4 2 2 3 3" xfId="1671" xr:uid="{00000000-0005-0000-0000-000085060000}"/>
    <cellStyle name="Millares 4 4 2 2 4" xfId="1672" xr:uid="{00000000-0005-0000-0000-000086060000}"/>
    <cellStyle name="Millares 4 4 2 2 4 2" xfId="1673" xr:uid="{00000000-0005-0000-0000-000087060000}"/>
    <cellStyle name="Millares 4 4 2 2 5" xfId="1674" xr:uid="{00000000-0005-0000-0000-000088060000}"/>
    <cellStyle name="Millares 4 4 2 3" xfId="1675" xr:uid="{00000000-0005-0000-0000-000089060000}"/>
    <cellStyle name="Millares 4 4 2 3 2" xfId="1676" xr:uid="{00000000-0005-0000-0000-00008A060000}"/>
    <cellStyle name="Millares 4 4 2 3 2 2" xfId="1677" xr:uid="{00000000-0005-0000-0000-00008B060000}"/>
    <cellStyle name="Millares 4 4 2 3 2 2 2" xfId="1678" xr:uid="{00000000-0005-0000-0000-00008C060000}"/>
    <cellStyle name="Millares 4 4 2 3 2 3" xfId="1679" xr:uid="{00000000-0005-0000-0000-00008D060000}"/>
    <cellStyle name="Millares 4 4 2 3 3" xfId="1680" xr:uid="{00000000-0005-0000-0000-00008E060000}"/>
    <cellStyle name="Millares 4 4 2 3 3 2" xfId="1681" xr:uid="{00000000-0005-0000-0000-00008F060000}"/>
    <cellStyle name="Millares 4 4 2 3 4" xfId="1682" xr:uid="{00000000-0005-0000-0000-000090060000}"/>
    <cellStyle name="Millares 4 4 2 4" xfId="1683" xr:uid="{00000000-0005-0000-0000-000091060000}"/>
    <cellStyle name="Millares 4 4 2 4 2" xfId="1684" xr:uid="{00000000-0005-0000-0000-000092060000}"/>
    <cellStyle name="Millares 4 4 2 4 2 2" xfId="1685" xr:uid="{00000000-0005-0000-0000-000093060000}"/>
    <cellStyle name="Millares 4 4 2 4 3" xfId="1686" xr:uid="{00000000-0005-0000-0000-000094060000}"/>
    <cellStyle name="Millares 4 4 2 5" xfId="1687" xr:uid="{00000000-0005-0000-0000-000095060000}"/>
    <cellStyle name="Millares 4 4 2 5 2" xfId="1688" xr:uid="{00000000-0005-0000-0000-000096060000}"/>
    <cellStyle name="Millares 4 4 2 6" xfId="1689" xr:uid="{00000000-0005-0000-0000-000097060000}"/>
    <cellStyle name="Millares 4 4 3" xfId="1690" xr:uid="{00000000-0005-0000-0000-000098060000}"/>
    <cellStyle name="Millares 4 4 3 2" xfId="1691" xr:uid="{00000000-0005-0000-0000-000099060000}"/>
    <cellStyle name="Millares 4 4 3 2 2" xfId="1692" xr:uid="{00000000-0005-0000-0000-00009A060000}"/>
    <cellStyle name="Millares 4 4 3 2 2 2" xfId="1693" xr:uid="{00000000-0005-0000-0000-00009B060000}"/>
    <cellStyle name="Millares 4 4 3 2 2 2 2" xfId="1694" xr:uid="{00000000-0005-0000-0000-00009C060000}"/>
    <cellStyle name="Millares 4 4 3 2 2 3" xfId="1695" xr:uid="{00000000-0005-0000-0000-00009D060000}"/>
    <cellStyle name="Millares 4 4 3 2 3" xfId="1696" xr:uid="{00000000-0005-0000-0000-00009E060000}"/>
    <cellStyle name="Millares 4 4 3 2 3 2" xfId="1697" xr:uid="{00000000-0005-0000-0000-00009F060000}"/>
    <cellStyle name="Millares 4 4 3 2 4" xfId="1698" xr:uid="{00000000-0005-0000-0000-0000A0060000}"/>
    <cellStyle name="Millares 4 4 3 3" xfId="1699" xr:uid="{00000000-0005-0000-0000-0000A1060000}"/>
    <cellStyle name="Millares 4 4 3 3 2" xfId="1700" xr:uid="{00000000-0005-0000-0000-0000A2060000}"/>
    <cellStyle name="Millares 4 4 3 3 2 2" xfId="1701" xr:uid="{00000000-0005-0000-0000-0000A3060000}"/>
    <cellStyle name="Millares 4 4 3 3 3" xfId="1702" xr:uid="{00000000-0005-0000-0000-0000A4060000}"/>
    <cellStyle name="Millares 4 4 3 4" xfId="1703" xr:uid="{00000000-0005-0000-0000-0000A5060000}"/>
    <cellStyle name="Millares 4 4 3 4 2" xfId="1704" xr:uid="{00000000-0005-0000-0000-0000A6060000}"/>
    <cellStyle name="Millares 4 4 3 5" xfId="1705" xr:uid="{00000000-0005-0000-0000-0000A7060000}"/>
    <cellStyle name="Millares 4 4 4" xfId="1706" xr:uid="{00000000-0005-0000-0000-0000A8060000}"/>
    <cellStyle name="Millares 4 4 4 2" xfId="1707" xr:uid="{00000000-0005-0000-0000-0000A9060000}"/>
    <cellStyle name="Millares 4 4 4 2 2" xfId="1708" xr:uid="{00000000-0005-0000-0000-0000AA060000}"/>
    <cellStyle name="Millares 4 4 4 2 2 2" xfId="1709" xr:uid="{00000000-0005-0000-0000-0000AB060000}"/>
    <cellStyle name="Millares 4 4 4 2 3" xfId="1710" xr:uid="{00000000-0005-0000-0000-0000AC060000}"/>
    <cellStyle name="Millares 4 4 4 3" xfId="1711" xr:uid="{00000000-0005-0000-0000-0000AD060000}"/>
    <cellStyle name="Millares 4 4 4 3 2" xfId="1712" xr:uid="{00000000-0005-0000-0000-0000AE060000}"/>
    <cellStyle name="Millares 4 4 4 4" xfId="1713" xr:uid="{00000000-0005-0000-0000-0000AF060000}"/>
    <cellStyle name="Millares 4 4 5" xfId="1714" xr:uid="{00000000-0005-0000-0000-0000B0060000}"/>
    <cellStyle name="Millares 4 4 5 2" xfId="1715" xr:uid="{00000000-0005-0000-0000-0000B1060000}"/>
    <cellStyle name="Millares 4 4 5 2 2" xfId="1716" xr:uid="{00000000-0005-0000-0000-0000B2060000}"/>
    <cellStyle name="Millares 4 4 5 3" xfId="1717" xr:uid="{00000000-0005-0000-0000-0000B3060000}"/>
    <cellStyle name="Millares 4 4 6" xfId="1718" xr:uid="{00000000-0005-0000-0000-0000B4060000}"/>
    <cellStyle name="Millares 4 4 6 2" xfId="1719" xr:uid="{00000000-0005-0000-0000-0000B5060000}"/>
    <cellStyle name="Millares 4 4 7" xfId="1720" xr:uid="{00000000-0005-0000-0000-0000B6060000}"/>
    <cellStyle name="Millares 4 5" xfId="1721" xr:uid="{00000000-0005-0000-0000-0000B7060000}"/>
    <cellStyle name="Millares 4 5 2" xfId="1722" xr:uid="{00000000-0005-0000-0000-0000B8060000}"/>
    <cellStyle name="Millares 4 5 2 2" xfId="1723" xr:uid="{00000000-0005-0000-0000-0000B9060000}"/>
    <cellStyle name="Millares 4 5 2 2 2" xfId="1724" xr:uid="{00000000-0005-0000-0000-0000BA060000}"/>
    <cellStyle name="Millares 4 5 2 2 2 2" xfId="1725" xr:uid="{00000000-0005-0000-0000-0000BB060000}"/>
    <cellStyle name="Millares 4 5 2 2 2 2 2" xfId="1726" xr:uid="{00000000-0005-0000-0000-0000BC060000}"/>
    <cellStyle name="Millares 4 5 2 2 2 3" xfId="1727" xr:uid="{00000000-0005-0000-0000-0000BD060000}"/>
    <cellStyle name="Millares 4 5 2 2 3" xfId="1728" xr:uid="{00000000-0005-0000-0000-0000BE060000}"/>
    <cellStyle name="Millares 4 5 2 2 3 2" xfId="1729" xr:uid="{00000000-0005-0000-0000-0000BF060000}"/>
    <cellStyle name="Millares 4 5 2 2 4" xfId="1730" xr:uid="{00000000-0005-0000-0000-0000C0060000}"/>
    <cellStyle name="Millares 4 5 2 3" xfId="1731" xr:uid="{00000000-0005-0000-0000-0000C1060000}"/>
    <cellStyle name="Millares 4 5 2 3 2" xfId="1732" xr:uid="{00000000-0005-0000-0000-0000C2060000}"/>
    <cellStyle name="Millares 4 5 2 3 2 2" xfId="1733" xr:uid="{00000000-0005-0000-0000-0000C3060000}"/>
    <cellStyle name="Millares 4 5 2 3 3" xfId="1734" xr:uid="{00000000-0005-0000-0000-0000C4060000}"/>
    <cellStyle name="Millares 4 5 2 4" xfId="1735" xr:uid="{00000000-0005-0000-0000-0000C5060000}"/>
    <cellStyle name="Millares 4 5 2 4 2" xfId="1736" xr:uid="{00000000-0005-0000-0000-0000C6060000}"/>
    <cellStyle name="Millares 4 5 2 5" xfId="1737" xr:uid="{00000000-0005-0000-0000-0000C7060000}"/>
    <cellStyle name="Millares 4 5 3" xfId="1738" xr:uid="{00000000-0005-0000-0000-0000C8060000}"/>
    <cellStyle name="Millares 4 5 3 2" xfId="1739" xr:uid="{00000000-0005-0000-0000-0000C9060000}"/>
    <cellStyle name="Millares 4 5 3 2 2" xfId="1740" xr:uid="{00000000-0005-0000-0000-0000CA060000}"/>
    <cellStyle name="Millares 4 5 3 2 2 2" xfId="1741" xr:uid="{00000000-0005-0000-0000-0000CB060000}"/>
    <cellStyle name="Millares 4 5 3 2 3" xfId="1742" xr:uid="{00000000-0005-0000-0000-0000CC060000}"/>
    <cellStyle name="Millares 4 5 3 3" xfId="1743" xr:uid="{00000000-0005-0000-0000-0000CD060000}"/>
    <cellStyle name="Millares 4 5 3 3 2" xfId="1744" xr:uid="{00000000-0005-0000-0000-0000CE060000}"/>
    <cellStyle name="Millares 4 5 3 4" xfId="1745" xr:uid="{00000000-0005-0000-0000-0000CF060000}"/>
    <cellStyle name="Millares 4 5 4" xfId="1746" xr:uid="{00000000-0005-0000-0000-0000D0060000}"/>
    <cellStyle name="Millares 4 5 4 2" xfId="1747" xr:uid="{00000000-0005-0000-0000-0000D1060000}"/>
    <cellStyle name="Millares 4 5 4 2 2" xfId="1748" xr:uid="{00000000-0005-0000-0000-0000D2060000}"/>
    <cellStyle name="Millares 4 5 4 3" xfId="1749" xr:uid="{00000000-0005-0000-0000-0000D3060000}"/>
    <cellStyle name="Millares 4 5 5" xfId="1750" xr:uid="{00000000-0005-0000-0000-0000D4060000}"/>
    <cellStyle name="Millares 4 5 5 2" xfId="1751" xr:uid="{00000000-0005-0000-0000-0000D5060000}"/>
    <cellStyle name="Millares 4 5 6" xfId="1752" xr:uid="{00000000-0005-0000-0000-0000D6060000}"/>
    <cellStyle name="Millares 4 6" xfId="1753" xr:uid="{00000000-0005-0000-0000-0000D7060000}"/>
    <cellStyle name="Millares 4 6 2" xfId="1754" xr:uid="{00000000-0005-0000-0000-0000D8060000}"/>
    <cellStyle name="Millares 4 6 2 2" xfId="1755" xr:uid="{00000000-0005-0000-0000-0000D9060000}"/>
    <cellStyle name="Millares 4 6 2 2 2" xfId="1756" xr:uid="{00000000-0005-0000-0000-0000DA060000}"/>
    <cellStyle name="Millares 4 6 2 2 2 2" xfId="1757" xr:uid="{00000000-0005-0000-0000-0000DB060000}"/>
    <cellStyle name="Millares 4 6 2 2 3" xfId="1758" xr:uid="{00000000-0005-0000-0000-0000DC060000}"/>
    <cellStyle name="Millares 4 6 2 3" xfId="1759" xr:uid="{00000000-0005-0000-0000-0000DD060000}"/>
    <cellStyle name="Millares 4 6 2 3 2" xfId="1760" xr:uid="{00000000-0005-0000-0000-0000DE060000}"/>
    <cellStyle name="Millares 4 6 2 4" xfId="1761" xr:uid="{00000000-0005-0000-0000-0000DF060000}"/>
    <cellStyle name="Millares 4 6 3" xfId="1762" xr:uid="{00000000-0005-0000-0000-0000E0060000}"/>
    <cellStyle name="Millares 4 6 3 2" xfId="1763" xr:uid="{00000000-0005-0000-0000-0000E1060000}"/>
    <cellStyle name="Millares 4 6 3 2 2" xfId="1764" xr:uid="{00000000-0005-0000-0000-0000E2060000}"/>
    <cellStyle name="Millares 4 6 3 3" xfId="1765" xr:uid="{00000000-0005-0000-0000-0000E3060000}"/>
    <cellStyle name="Millares 4 6 4" xfId="1766" xr:uid="{00000000-0005-0000-0000-0000E4060000}"/>
    <cellStyle name="Millares 4 6 4 2" xfId="1767" xr:uid="{00000000-0005-0000-0000-0000E5060000}"/>
    <cellStyle name="Millares 4 6 5" xfId="1768" xr:uid="{00000000-0005-0000-0000-0000E6060000}"/>
    <cellStyle name="Millares 4 7" xfId="1769" xr:uid="{00000000-0005-0000-0000-0000E7060000}"/>
    <cellStyle name="Millares 4 7 2" xfId="1770" xr:uid="{00000000-0005-0000-0000-0000E8060000}"/>
    <cellStyle name="Millares 4 7 2 2" xfId="1771" xr:uid="{00000000-0005-0000-0000-0000E9060000}"/>
    <cellStyle name="Millares 4 7 2 2 2" xfId="1772" xr:uid="{00000000-0005-0000-0000-0000EA060000}"/>
    <cellStyle name="Millares 4 7 2 3" xfId="1773" xr:uid="{00000000-0005-0000-0000-0000EB060000}"/>
    <cellStyle name="Millares 4 7 3" xfId="1774" xr:uid="{00000000-0005-0000-0000-0000EC060000}"/>
    <cellStyle name="Millares 4 7 3 2" xfId="1775" xr:uid="{00000000-0005-0000-0000-0000ED060000}"/>
    <cellStyle name="Millares 4 7 4" xfId="1776" xr:uid="{00000000-0005-0000-0000-0000EE060000}"/>
    <cellStyle name="Millares 4 8" xfId="1777" xr:uid="{00000000-0005-0000-0000-0000EF060000}"/>
    <cellStyle name="Millares 4 8 2" xfId="1778" xr:uid="{00000000-0005-0000-0000-0000F0060000}"/>
    <cellStyle name="Millares 4 8 2 2" xfId="1779" xr:uid="{00000000-0005-0000-0000-0000F1060000}"/>
    <cellStyle name="Millares 4 8 3" xfId="1780" xr:uid="{00000000-0005-0000-0000-0000F2060000}"/>
    <cellStyle name="Millares 4 9" xfId="1781" xr:uid="{00000000-0005-0000-0000-0000F3060000}"/>
    <cellStyle name="Millares 4 9 2" xfId="1782" xr:uid="{00000000-0005-0000-0000-0000F4060000}"/>
    <cellStyle name="Millares 40" xfId="1783" xr:uid="{00000000-0005-0000-0000-0000F5060000}"/>
    <cellStyle name="Millares 400" xfId="1784" xr:uid="{00000000-0005-0000-0000-0000F6060000}"/>
    <cellStyle name="Millares 401" xfId="1785" xr:uid="{00000000-0005-0000-0000-0000F7060000}"/>
    <cellStyle name="Millares 402" xfId="1786" xr:uid="{00000000-0005-0000-0000-0000F8060000}"/>
    <cellStyle name="Millares 403" xfId="1787" xr:uid="{00000000-0005-0000-0000-0000F9060000}"/>
    <cellStyle name="Millares 404" xfId="1788" xr:uid="{00000000-0005-0000-0000-0000FA060000}"/>
    <cellStyle name="Millares 405" xfId="1789" xr:uid="{00000000-0005-0000-0000-0000FB060000}"/>
    <cellStyle name="Millares 406" xfId="1790" xr:uid="{00000000-0005-0000-0000-0000FC060000}"/>
    <cellStyle name="Millares 407" xfId="1791" xr:uid="{00000000-0005-0000-0000-0000FD060000}"/>
    <cellStyle name="Millares 408" xfId="1792" xr:uid="{00000000-0005-0000-0000-0000FE060000}"/>
    <cellStyle name="Millares 409" xfId="1793" xr:uid="{00000000-0005-0000-0000-0000FF060000}"/>
    <cellStyle name="Millares 41" xfId="1794" xr:uid="{00000000-0005-0000-0000-000000070000}"/>
    <cellStyle name="Millares 410" xfId="1795" xr:uid="{00000000-0005-0000-0000-000001070000}"/>
    <cellStyle name="Millares 411" xfId="1796" xr:uid="{00000000-0005-0000-0000-000002070000}"/>
    <cellStyle name="Millares 412" xfId="1797" xr:uid="{00000000-0005-0000-0000-000003070000}"/>
    <cellStyle name="Millares 413" xfId="1798" xr:uid="{00000000-0005-0000-0000-000004070000}"/>
    <cellStyle name="Millares 414" xfId="1799" xr:uid="{00000000-0005-0000-0000-000005070000}"/>
    <cellStyle name="Millares 415" xfId="1800" xr:uid="{00000000-0005-0000-0000-000006070000}"/>
    <cellStyle name="Millares 416" xfId="1801" xr:uid="{00000000-0005-0000-0000-000007070000}"/>
    <cellStyle name="Millares 417" xfId="1802" xr:uid="{00000000-0005-0000-0000-000008070000}"/>
    <cellStyle name="Millares 418" xfId="1803" xr:uid="{00000000-0005-0000-0000-000009070000}"/>
    <cellStyle name="Millares 419" xfId="1804" xr:uid="{00000000-0005-0000-0000-00000A070000}"/>
    <cellStyle name="Millares 42" xfId="1805" xr:uid="{00000000-0005-0000-0000-00000B070000}"/>
    <cellStyle name="Millares 420" xfId="1806" xr:uid="{00000000-0005-0000-0000-00000C070000}"/>
    <cellStyle name="Millares 421" xfId="1807" xr:uid="{00000000-0005-0000-0000-00000D070000}"/>
    <cellStyle name="Millares 422" xfId="1808" xr:uid="{00000000-0005-0000-0000-00000E070000}"/>
    <cellStyle name="Millares 423" xfId="1809" xr:uid="{00000000-0005-0000-0000-00000F070000}"/>
    <cellStyle name="Millares 424" xfId="1810" xr:uid="{00000000-0005-0000-0000-000010070000}"/>
    <cellStyle name="Millares 425" xfId="1811" xr:uid="{00000000-0005-0000-0000-000011070000}"/>
    <cellStyle name="Millares 426" xfId="1812" xr:uid="{00000000-0005-0000-0000-000012070000}"/>
    <cellStyle name="Millares 427" xfId="1813" xr:uid="{00000000-0005-0000-0000-000013070000}"/>
    <cellStyle name="Millares 428" xfId="1814" xr:uid="{00000000-0005-0000-0000-000014070000}"/>
    <cellStyle name="Millares 429" xfId="1815" xr:uid="{00000000-0005-0000-0000-000015070000}"/>
    <cellStyle name="Millares 429 2" xfId="1816" xr:uid="{00000000-0005-0000-0000-000016070000}"/>
    <cellStyle name="Millares 43" xfId="1817" xr:uid="{00000000-0005-0000-0000-000017070000}"/>
    <cellStyle name="Millares 430" xfId="1818" xr:uid="{00000000-0005-0000-0000-000018070000}"/>
    <cellStyle name="Millares 430 2" xfId="1819" xr:uid="{00000000-0005-0000-0000-000019070000}"/>
    <cellStyle name="Millares 431" xfId="1820" xr:uid="{00000000-0005-0000-0000-00001A070000}"/>
    <cellStyle name="Millares 431 2" xfId="1821" xr:uid="{00000000-0005-0000-0000-00001B070000}"/>
    <cellStyle name="Millares 432" xfId="1822" xr:uid="{00000000-0005-0000-0000-00001C070000}"/>
    <cellStyle name="Millares 433" xfId="1823" xr:uid="{00000000-0005-0000-0000-00001D070000}"/>
    <cellStyle name="Millares 434" xfId="1824" xr:uid="{00000000-0005-0000-0000-00001E070000}"/>
    <cellStyle name="Millares 435" xfId="1825" xr:uid="{00000000-0005-0000-0000-00001F070000}"/>
    <cellStyle name="Millares 436" xfId="1826" xr:uid="{00000000-0005-0000-0000-000020070000}"/>
    <cellStyle name="Millares 437" xfId="1827" xr:uid="{00000000-0005-0000-0000-000021070000}"/>
    <cellStyle name="Millares 438" xfId="1828" xr:uid="{00000000-0005-0000-0000-000022070000}"/>
    <cellStyle name="Millares 439" xfId="1829" xr:uid="{00000000-0005-0000-0000-000023070000}"/>
    <cellStyle name="Millares 44" xfId="1830" xr:uid="{00000000-0005-0000-0000-000024070000}"/>
    <cellStyle name="Millares 44 2" xfId="1831" xr:uid="{00000000-0005-0000-0000-000025070000}"/>
    <cellStyle name="Millares 44 3" xfId="1832" xr:uid="{00000000-0005-0000-0000-000026070000}"/>
    <cellStyle name="Millares 440" xfId="1833" xr:uid="{00000000-0005-0000-0000-000027070000}"/>
    <cellStyle name="Millares 441" xfId="1834" xr:uid="{00000000-0005-0000-0000-000028070000}"/>
    <cellStyle name="Millares 442" xfId="1835" xr:uid="{00000000-0005-0000-0000-000029070000}"/>
    <cellStyle name="Millares 443" xfId="1836" xr:uid="{00000000-0005-0000-0000-00002A070000}"/>
    <cellStyle name="Millares 444" xfId="1837" xr:uid="{00000000-0005-0000-0000-00002B070000}"/>
    <cellStyle name="Millares 445" xfId="1838" xr:uid="{00000000-0005-0000-0000-00002C070000}"/>
    <cellStyle name="Millares 446" xfId="1839" xr:uid="{00000000-0005-0000-0000-00002D070000}"/>
    <cellStyle name="Millares 447" xfId="1840" xr:uid="{00000000-0005-0000-0000-00002E070000}"/>
    <cellStyle name="Millares 448" xfId="1841" xr:uid="{00000000-0005-0000-0000-00002F070000}"/>
    <cellStyle name="Millares 449" xfId="1842" xr:uid="{00000000-0005-0000-0000-000030070000}"/>
    <cellStyle name="Millares 45" xfId="1843" xr:uid="{00000000-0005-0000-0000-000031070000}"/>
    <cellStyle name="Millares 450" xfId="1844" xr:uid="{00000000-0005-0000-0000-000032070000}"/>
    <cellStyle name="Millares 451" xfId="1845" xr:uid="{00000000-0005-0000-0000-000033070000}"/>
    <cellStyle name="Millares 452" xfId="1846" xr:uid="{00000000-0005-0000-0000-000034070000}"/>
    <cellStyle name="Millares 453" xfId="1847" xr:uid="{00000000-0005-0000-0000-000035070000}"/>
    <cellStyle name="Millares 454" xfId="1848" xr:uid="{00000000-0005-0000-0000-000036070000}"/>
    <cellStyle name="Millares 455" xfId="1849" xr:uid="{00000000-0005-0000-0000-000037070000}"/>
    <cellStyle name="Millares 456" xfId="1850" xr:uid="{00000000-0005-0000-0000-000038070000}"/>
    <cellStyle name="Millares 457" xfId="1851" xr:uid="{00000000-0005-0000-0000-000039070000}"/>
    <cellStyle name="Millares 458" xfId="1852" xr:uid="{00000000-0005-0000-0000-00003A070000}"/>
    <cellStyle name="Millares 459" xfId="1853" xr:uid="{00000000-0005-0000-0000-00003B070000}"/>
    <cellStyle name="Millares 46" xfId="1854" xr:uid="{00000000-0005-0000-0000-00003C070000}"/>
    <cellStyle name="Millares 460" xfId="1855" xr:uid="{00000000-0005-0000-0000-00003D070000}"/>
    <cellStyle name="Millares 461" xfId="1856" xr:uid="{00000000-0005-0000-0000-00003E070000}"/>
    <cellStyle name="Millares 462" xfId="1857" xr:uid="{00000000-0005-0000-0000-00003F070000}"/>
    <cellStyle name="Millares 463" xfId="1858" xr:uid="{00000000-0005-0000-0000-000040070000}"/>
    <cellStyle name="Millares 464" xfId="1859" xr:uid="{00000000-0005-0000-0000-000041070000}"/>
    <cellStyle name="Millares 465" xfId="1860" xr:uid="{00000000-0005-0000-0000-000042070000}"/>
    <cellStyle name="Millares 466" xfId="1861" xr:uid="{00000000-0005-0000-0000-000043070000}"/>
    <cellStyle name="Millares 467" xfId="1862" xr:uid="{00000000-0005-0000-0000-000044070000}"/>
    <cellStyle name="Millares 468" xfId="1863" xr:uid="{00000000-0005-0000-0000-000045070000}"/>
    <cellStyle name="Millares 469" xfId="1864" xr:uid="{00000000-0005-0000-0000-000046070000}"/>
    <cellStyle name="Millares 47" xfId="1865" xr:uid="{00000000-0005-0000-0000-000047070000}"/>
    <cellStyle name="Millares 470" xfId="1866" xr:uid="{00000000-0005-0000-0000-000048070000}"/>
    <cellStyle name="Millares 471" xfId="1867" xr:uid="{00000000-0005-0000-0000-000049070000}"/>
    <cellStyle name="Millares 472" xfId="1868" xr:uid="{00000000-0005-0000-0000-00004A070000}"/>
    <cellStyle name="Millares 473" xfId="1869" xr:uid="{00000000-0005-0000-0000-00004B070000}"/>
    <cellStyle name="Millares 474" xfId="1870" xr:uid="{00000000-0005-0000-0000-00004C070000}"/>
    <cellStyle name="Millares 475" xfId="1871" xr:uid="{00000000-0005-0000-0000-00004D070000}"/>
    <cellStyle name="Millares 476" xfId="1872" xr:uid="{00000000-0005-0000-0000-00004E070000}"/>
    <cellStyle name="Millares 477" xfId="1873" xr:uid="{00000000-0005-0000-0000-00004F070000}"/>
    <cellStyle name="Millares 478" xfId="1874" xr:uid="{00000000-0005-0000-0000-000050070000}"/>
    <cellStyle name="Millares 479" xfId="1875" xr:uid="{00000000-0005-0000-0000-000051070000}"/>
    <cellStyle name="Millares 48" xfId="1876" xr:uid="{00000000-0005-0000-0000-000052070000}"/>
    <cellStyle name="Millares 48 2" xfId="1877" xr:uid="{00000000-0005-0000-0000-000053070000}"/>
    <cellStyle name="Millares 480" xfId="1878" xr:uid="{00000000-0005-0000-0000-000054070000}"/>
    <cellStyle name="Millares 481" xfId="1879" xr:uid="{00000000-0005-0000-0000-000055070000}"/>
    <cellStyle name="Millares 482" xfId="1880" xr:uid="{00000000-0005-0000-0000-000056070000}"/>
    <cellStyle name="Millares 483" xfId="1881" xr:uid="{00000000-0005-0000-0000-000057070000}"/>
    <cellStyle name="Millares 484" xfId="1882" xr:uid="{00000000-0005-0000-0000-000058070000}"/>
    <cellStyle name="Millares 485" xfId="1883" xr:uid="{00000000-0005-0000-0000-000059070000}"/>
    <cellStyle name="Millares 486" xfId="1884" xr:uid="{00000000-0005-0000-0000-00005A070000}"/>
    <cellStyle name="Millares 487" xfId="1885" xr:uid="{00000000-0005-0000-0000-00005B070000}"/>
    <cellStyle name="Millares 488" xfId="1886" xr:uid="{00000000-0005-0000-0000-00005C070000}"/>
    <cellStyle name="Millares 489" xfId="1887" xr:uid="{00000000-0005-0000-0000-00005D070000}"/>
    <cellStyle name="Millares 49" xfId="1888" xr:uid="{00000000-0005-0000-0000-00005E070000}"/>
    <cellStyle name="Millares 49 2" xfId="1889" xr:uid="{00000000-0005-0000-0000-00005F070000}"/>
    <cellStyle name="Millares 490" xfId="1890" xr:uid="{00000000-0005-0000-0000-000060070000}"/>
    <cellStyle name="Millares 5" xfId="1891" xr:uid="{00000000-0005-0000-0000-000061070000}"/>
    <cellStyle name="Millares 5 10" xfId="1892" xr:uid="{00000000-0005-0000-0000-000062070000}"/>
    <cellStyle name="Millares 5 11" xfId="1893" xr:uid="{00000000-0005-0000-0000-000063070000}"/>
    <cellStyle name="Millares 5 12" xfId="1894" xr:uid="{00000000-0005-0000-0000-000064070000}"/>
    <cellStyle name="Millares 5 2" xfId="1895" xr:uid="{00000000-0005-0000-0000-000065070000}"/>
    <cellStyle name="Millares 5 2 2" xfId="1896" xr:uid="{00000000-0005-0000-0000-000066070000}"/>
    <cellStyle name="Millares 5 2 2 2" xfId="1897" xr:uid="{00000000-0005-0000-0000-000067070000}"/>
    <cellStyle name="Millares 5 2 2 2 2" xfId="1898" xr:uid="{00000000-0005-0000-0000-000068070000}"/>
    <cellStyle name="Millares 5 2 2 2 2 2" xfId="1899" xr:uid="{00000000-0005-0000-0000-000069070000}"/>
    <cellStyle name="Millares 5 2 2 2 2 2 2" xfId="1900" xr:uid="{00000000-0005-0000-0000-00006A070000}"/>
    <cellStyle name="Millares 5 2 2 2 2 2 2 2" xfId="1901" xr:uid="{00000000-0005-0000-0000-00006B070000}"/>
    <cellStyle name="Millares 5 2 2 2 2 2 2 2 2" xfId="1902" xr:uid="{00000000-0005-0000-0000-00006C070000}"/>
    <cellStyle name="Millares 5 2 2 2 2 2 2 2 2 2" xfId="1903" xr:uid="{00000000-0005-0000-0000-00006D070000}"/>
    <cellStyle name="Millares 5 2 2 2 2 2 2 2 3" xfId="1904" xr:uid="{00000000-0005-0000-0000-00006E070000}"/>
    <cellStyle name="Millares 5 2 2 2 2 2 2 3" xfId="1905" xr:uid="{00000000-0005-0000-0000-00006F070000}"/>
    <cellStyle name="Millares 5 2 2 2 2 2 2 3 2" xfId="1906" xr:uid="{00000000-0005-0000-0000-000070070000}"/>
    <cellStyle name="Millares 5 2 2 2 2 2 2 4" xfId="1907" xr:uid="{00000000-0005-0000-0000-000071070000}"/>
    <cellStyle name="Millares 5 2 2 2 2 2 3" xfId="1908" xr:uid="{00000000-0005-0000-0000-000072070000}"/>
    <cellStyle name="Millares 5 2 2 2 2 2 3 2" xfId="1909" xr:uid="{00000000-0005-0000-0000-000073070000}"/>
    <cellStyle name="Millares 5 2 2 2 2 2 3 2 2" xfId="1910" xr:uid="{00000000-0005-0000-0000-000074070000}"/>
    <cellStyle name="Millares 5 2 2 2 2 2 3 3" xfId="1911" xr:uid="{00000000-0005-0000-0000-000075070000}"/>
    <cellStyle name="Millares 5 2 2 2 2 2 4" xfId="1912" xr:uid="{00000000-0005-0000-0000-000076070000}"/>
    <cellStyle name="Millares 5 2 2 2 2 2 4 2" xfId="1913" xr:uid="{00000000-0005-0000-0000-000077070000}"/>
    <cellStyle name="Millares 5 2 2 2 2 2 5" xfId="1914" xr:uid="{00000000-0005-0000-0000-000078070000}"/>
    <cellStyle name="Millares 5 2 2 2 2 3" xfId="1915" xr:uid="{00000000-0005-0000-0000-000079070000}"/>
    <cellStyle name="Millares 5 2 2 2 2 3 2" xfId="1916" xr:uid="{00000000-0005-0000-0000-00007A070000}"/>
    <cellStyle name="Millares 5 2 2 2 2 3 2 2" xfId="1917" xr:uid="{00000000-0005-0000-0000-00007B070000}"/>
    <cellStyle name="Millares 5 2 2 2 2 3 2 2 2" xfId="1918" xr:uid="{00000000-0005-0000-0000-00007C070000}"/>
    <cellStyle name="Millares 5 2 2 2 2 3 2 3" xfId="1919" xr:uid="{00000000-0005-0000-0000-00007D070000}"/>
    <cellStyle name="Millares 5 2 2 2 2 3 3" xfId="1920" xr:uid="{00000000-0005-0000-0000-00007E070000}"/>
    <cellStyle name="Millares 5 2 2 2 2 3 3 2" xfId="1921" xr:uid="{00000000-0005-0000-0000-00007F070000}"/>
    <cellStyle name="Millares 5 2 2 2 2 3 4" xfId="1922" xr:uid="{00000000-0005-0000-0000-000080070000}"/>
    <cellStyle name="Millares 5 2 2 2 2 4" xfId="1923" xr:uid="{00000000-0005-0000-0000-000081070000}"/>
    <cellStyle name="Millares 5 2 2 2 2 4 2" xfId="1924" xr:uid="{00000000-0005-0000-0000-000082070000}"/>
    <cellStyle name="Millares 5 2 2 2 2 4 2 2" xfId="1925" xr:uid="{00000000-0005-0000-0000-000083070000}"/>
    <cellStyle name="Millares 5 2 2 2 2 4 3" xfId="1926" xr:uid="{00000000-0005-0000-0000-000084070000}"/>
    <cellStyle name="Millares 5 2 2 2 2 5" xfId="1927" xr:uid="{00000000-0005-0000-0000-000085070000}"/>
    <cellStyle name="Millares 5 2 2 2 2 5 2" xfId="1928" xr:uid="{00000000-0005-0000-0000-000086070000}"/>
    <cellStyle name="Millares 5 2 2 2 2 6" xfId="1929" xr:uid="{00000000-0005-0000-0000-000087070000}"/>
    <cellStyle name="Millares 5 2 2 2 3" xfId="1930" xr:uid="{00000000-0005-0000-0000-000088070000}"/>
    <cellStyle name="Millares 5 2 2 2 3 2" xfId="1931" xr:uid="{00000000-0005-0000-0000-000089070000}"/>
    <cellStyle name="Millares 5 2 2 2 3 2 2" xfId="1932" xr:uid="{00000000-0005-0000-0000-00008A070000}"/>
    <cellStyle name="Millares 5 2 2 2 3 2 2 2" xfId="1933" xr:uid="{00000000-0005-0000-0000-00008B070000}"/>
    <cellStyle name="Millares 5 2 2 2 3 2 2 2 2" xfId="1934" xr:uid="{00000000-0005-0000-0000-00008C070000}"/>
    <cellStyle name="Millares 5 2 2 2 3 2 2 3" xfId="1935" xr:uid="{00000000-0005-0000-0000-00008D070000}"/>
    <cellStyle name="Millares 5 2 2 2 3 2 3" xfId="1936" xr:uid="{00000000-0005-0000-0000-00008E070000}"/>
    <cellStyle name="Millares 5 2 2 2 3 2 3 2" xfId="1937" xr:uid="{00000000-0005-0000-0000-00008F070000}"/>
    <cellStyle name="Millares 5 2 2 2 3 2 4" xfId="1938" xr:uid="{00000000-0005-0000-0000-000090070000}"/>
    <cellStyle name="Millares 5 2 2 2 3 3" xfId="1939" xr:uid="{00000000-0005-0000-0000-000091070000}"/>
    <cellStyle name="Millares 5 2 2 2 3 3 2" xfId="1940" xr:uid="{00000000-0005-0000-0000-000092070000}"/>
    <cellStyle name="Millares 5 2 2 2 3 3 2 2" xfId="1941" xr:uid="{00000000-0005-0000-0000-000093070000}"/>
    <cellStyle name="Millares 5 2 2 2 3 3 3" xfId="1942" xr:uid="{00000000-0005-0000-0000-000094070000}"/>
    <cellStyle name="Millares 5 2 2 2 3 4" xfId="1943" xr:uid="{00000000-0005-0000-0000-000095070000}"/>
    <cellStyle name="Millares 5 2 2 2 3 4 2" xfId="1944" xr:uid="{00000000-0005-0000-0000-000096070000}"/>
    <cellStyle name="Millares 5 2 2 2 3 5" xfId="1945" xr:uid="{00000000-0005-0000-0000-000097070000}"/>
    <cellStyle name="Millares 5 2 2 2 4" xfId="1946" xr:uid="{00000000-0005-0000-0000-000098070000}"/>
    <cellStyle name="Millares 5 2 2 2 4 2" xfId="1947" xr:uid="{00000000-0005-0000-0000-000099070000}"/>
    <cellStyle name="Millares 5 2 2 2 4 2 2" xfId="1948" xr:uid="{00000000-0005-0000-0000-00009A070000}"/>
    <cellStyle name="Millares 5 2 2 2 4 2 2 2" xfId="1949" xr:uid="{00000000-0005-0000-0000-00009B070000}"/>
    <cellStyle name="Millares 5 2 2 2 4 2 3" xfId="1950" xr:uid="{00000000-0005-0000-0000-00009C070000}"/>
    <cellStyle name="Millares 5 2 2 2 4 3" xfId="1951" xr:uid="{00000000-0005-0000-0000-00009D070000}"/>
    <cellStyle name="Millares 5 2 2 2 4 3 2" xfId="1952" xr:uid="{00000000-0005-0000-0000-00009E070000}"/>
    <cellStyle name="Millares 5 2 2 2 4 4" xfId="1953" xr:uid="{00000000-0005-0000-0000-00009F070000}"/>
    <cellStyle name="Millares 5 2 2 2 5" xfId="1954" xr:uid="{00000000-0005-0000-0000-0000A0070000}"/>
    <cellStyle name="Millares 5 2 2 2 5 2" xfId="1955" xr:uid="{00000000-0005-0000-0000-0000A1070000}"/>
    <cellStyle name="Millares 5 2 2 2 5 2 2" xfId="1956" xr:uid="{00000000-0005-0000-0000-0000A2070000}"/>
    <cellStyle name="Millares 5 2 2 2 5 3" xfId="1957" xr:uid="{00000000-0005-0000-0000-0000A3070000}"/>
    <cellStyle name="Millares 5 2 2 2 6" xfId="1958" xr:uid="{00000000-0005-0000-0000-0000A4070000}"/>
    <cellStyle name="Millares 5 2 2 2 6 2" xfId="1959" xr:uid="{00000000-0005-0000-0000-0000A5070000}"/>
    <cellStyle name="Millares 5 2 2 2 7" xfId="1960" xr:uid="{00000000-0005-0000-0000-0000A6070000}"/>
    <cellStyle name="Millares 5 2 2 3" xfId="1961" xr:uid="{00000000-0005-0000-0000-0000A7070000}"/>
    <cellStyle name="Millares 5 2 2 3 2" xfId="1962" xr:uid="{00000000-0005-0000-0000-0000A8070000}"/>
    <cellStyle name="Millares 5 2 2 3 2 2" xfId="1963" xr:uid="{00000000-0005-0000-0000-0000A9070000}"/>
    <cellStyle name="Millares 5 2 2 3 2 2 2" xfId="1964" xr:uid="{00000000-0005-0000-0000-0000AA070000}"/>
    <cellStyle name="Millares 5 2 2 3 2 2 2 2" xfId="1965" xr:uid="{00000000-0005-0000-0000-0000AB070000}"/>
    <cellStyle name="Millares 5 2 2 3 2 2 2 2 2" xfId="1966" xr:uid="{00000000-0005-0000-0000-0000AC070000}"/>
    <cellStyle name="Millares 5 2 2 3 2 2 2 3" xfId="1967" xr:uid="{00000000-0005-0000-0000-0000AD070000}"/>
    <cellStyle name="Millares 5 2 2 3 2 2 3" xfId="1968" xr:uid="{00000000-0005-0000-0000-0000AE070000}"/>
    <cellStyle name="Millares 5 2 2 3 2 2 3 2" xfId="1969" xr:uid="{00000000-0005-0000-0000-0000AF070000}"/>
    <cellStyle name="Millares 5 2 2 3 2 2 4" xfId="1970" xr:uid="{00000000-0005-0000-0000-0000B0070000}"/>
    <cellStyle name="Millares 5 2 2 3 2 3" xfId="1971" xr:uid="{00000000-0005-0000-0000-0000B1070000}"/>
    <cellStyle name="Millares 5 2 2 3 2 3 2" xfId="1972" xr:uid="{00000000-0005-0000-0000-0000B2070000}"/>
    <cellStyle name="Millares 5 2 2 3 2 3 2 2" xfId="1973" xr:uid="{00000000-0005-0000-0000-0000B3070000}"/>
    <cellStyle name="Millares 5 2 2 3 2 3 3" xfId="1974" xr:uid="{00000000-0005-0000-0000-0000B4070000}"/>
    <cellStyle name="Millares 5 2 2 3 2 4" xfId="1975" xr:uid="{00000000-0005-0000-0000-0000B5070000}"/>
    <cellStyle name="Millares 5 2 2 3 2 4 2" xfId="1976" xr:uid="{00000000-0005-0000-0000-0000B6070000}"/>
    <cellStyle name="Millares 5 2 2 3 2 5" xfId="1977" xr:uid="{00000000-0005-0000-0000-0000B7070000}"/>
    <cellStyle name="Millares 5 2 2 3 3" xfId="1978" xr:uid="{00000000-0005-0000-0000-0000B8070000}"/>
    <cellStyle name="Millares 5 2 2 3 3 2" xfId="1979" xr:uid="{00000000-0005-0000-0000-0000B9070000}"/>
    <cellStyle name="Millares 5 2 2 3 3 2 2" xfId="1980" xr:uid="{00000000-0005-0000-0000-0000BA070000}"/>
    <cellStyle name="Millares 5 2 2 3 3 2 2 2" xfId="1981" xr:uid="{00000000-0005-0000-0000-0000BB070000}"/>
    <cellStyle name="Millares 5 2 2 3 3 2 3" xfId="1982" xr:uid="{00000000-0005-0000-0000-0000BC070000}"/>
    <cellStyle name="Millares 5 2 2 3 3 3" xfId="1983" xr:uid="{00000000-0005-0000-0000-0000BD070000}"/>
    <cellStyle name="Millares 5 2 2 3 3 3 2" xfId="1984" xr:uid="{00000000-0005-0000-0000-0000BE070000}"/>
    <cellStyle name="Millares 5 2 2 3 3 4" xfId="1985" xr:uid="{00000000-0005-0000-0000-0000BF070000}"/>
    <cellStyle name="Millares 5 2 2 3 4" xfId="1986" xr:uid="{00000000-0005-0000-0000-0000C0070000}"/>
    <cellStyle name="Millares 5 2 2 3 4 2" xfId="1987" xr:uid="{00000000-0005-0000-0000-0000C1070000}"/>
    <cellStyle name="Millares 5 2 2 3 4 2 2" xfId="1988" xr:uid="{00000000-0005-0000-0000-0000C2070000}"/>
    <cellStyle name="Millares 5 2 2 3 4 3" xfId="1989" xr:uid="{00000000-0005-0000-0000-0000C3070000}"/>
    <cellStyle name="Millares 5 2 2 3 5" xfId="1990" xr:uid="{00000000-0005-0000-0000-0000C4070000}"/>
    <cellStyle name="Millares 5 2 2 3 5 2" xfId="1991" xr:uid="{00000000-0005-0000-0000-0000C5070000}"/>
    <cellStyle name="Millares 5 2 2 3 6" xfId="1992" xr:uid="{00000000-0005-0000-0000-0000C6070000}"/>
    <cellStyle name="Millares 5 2 2 4" xfId="1993" xr:uid="{00000000-0005-0000-0000-0000C7070000}"/>
    <cellStyle name="Millares 5 2 2 4 2" xfId="1994" xr:uid="{00000000-0005-0000-0000-0000C8070000}"/>
    <cellStyle name="Millares 5 2 2 4 2 2" xfId="1995" xr:uid="{00000000-0005-0000-0000-0000C9070000}"/>
    <cellStyle name="Millares 5 2 2 4 2 2 2" xfId="1996" xr:uid="{00000000-0005-0000-0000-0000CA070000}"/>
    <cellStyle name="Millares 5 2 2 4 2 2 2 2" xfId="1997" xr:uid="{00000000-0005-0000-0000-0000CB070000}"/>
    <cellStyle name="Millares 5 2 2 4 2 2 3" xfId="1998" xr:uid="{00000000-0005-0000-0000-0000CC070000}"/>
    <cellStyle name="Millares 5 2 2 4 2 3" xfId="1999" xr:uid="{00000000-0005-0000-0000-0000CD070000}"/>
    <cellStyle name="Millares 5 2 2 4 2 3 2" xfId="2000" xr:uid="{00000000-0005-0000-0000-0000CE070000}"/>
    <cellStyle name="Millares 5 2 2 4 2 4" xfId="2001" xr:uid="{00000000-0005-0000-0000-0000CF070000}"/>
    <cellStyle name="Millares 5 2 2 4 3" xfId="2002" xr:uid="{00000000-0005-0000-0000-0000D0070000}"/>
    <cellStyle name="Millares 5 2 2 4 3 2" xfId="2003" xr:uid="{00000000-0005-0000-0000-0000D1070000}"/>
    <cellStyle name="Millares 5 2 2 4 3 2 2" xfId="2004" xr:uid="{00000000-0005-0000-0000-0000D2070000}"/>
    <cellStyle name="Millares 5 2 2 4 3 3" xfId="2005" xr:uid="{00000000-0005-0000-0000-0000D3070000}"/>
    <cellStyle name="Millares 5 2 2 4 4" xfId="2006" xr:uid="{00000000-0005-0000-0000-0000D4070000}"/>
    <cellStyle name="Millares 5 2 2 4 4 2" xfId="2007" xr:uid="{00000000-0005-0000-0000-0000D5070000}"/>
    <cellStyle name="Millares 5 2 2 4 5" xfId="2008" xr:uid="{00000000-0005-0000-0000-0000D6070000}"/>
    <cellStyle name="Millares 5 2 2 5" xfId="2009" xr:uid="{00000000-0005-0000-0000-0000D7070000}"/>
    <cellStyle name="Millares 5 2 2 5 2" xfId="2010" xr:uid="{00000000-0005-0000-0000-0000D8070000}"/>
    <cellStyle name="Millares 5 2 2 5 2 2" xfId="2011" xr:uid="{00000000-0005-0000-0000-0000D9070000}"/>
    <cellStyle name="Millares 5 2 2 5 2 2 2" xfId="2012" xr:uid="{00000000-0005-0000-0000-0000DA070000}"/>
    <cellStyle name="Millares 5 2 2 5 2 3" xfId="2013" xr:uid="{00000000-0005-0000-0000-0000DB070000}"/>
    <cellStyle name="Millares 5 2 2 5 3" xfId="2014" xr:uid="{00000000-0005-0000-0000-0000DC070000}"/>
    <cellStyle name="Millares 5 2 2 5 3 2" xfId="2015" xr:uid="{00000000-0005-0000-0000-0000DD070000}"/>
    <cellStyle name="Millares 5 2 2 5 4" xfId="2016" xr:uid="{00000000-0005-0000-0000-0000DE070000}"/>
    <cellStyle name="Millares 5 2 2 6" xfId="2017" xr:uid="{00000000-0005-0000-0000-0000DF070000}"/>
    <cellStyle name="Millares 5 2 2 6 2" xfId="2018" xr:uid="{00000000-0005-0000-0000-0000E0070000}"/>
    <cellStyle name="Millares 5 2 2 6 2 2" xfId="2019" xr:uid="{00000000-0005-0000-0000-0000E1070000}"/>
    <cellStyle name="Millares 5 2 2 6 3" xfId="2020" xr:uid="{00000000-0005-0000-0000-0000E2070000}"/>
    <cellStyle name="Millares 5 2 2 7" xfId="2021" xr:uid="{00000000-0005-0000-0000-0000E3070000}"/>
    <cellStyle name="Millares 5 2 2 7 2" xfId="2022" xr:uid="{00000000-0005-0000-0000-0000E4070000}"/>
    <cellStyle name="Millares 5 2 2 8" xfId="2023" xr:uid="{00000000-0005-0000-0000-0000E5070000}"/>
    <cellStyle name="Millares 5 2 3" xfId="2024" xr:uid="{00000000-0005-0000-0000-0000E6070000}"/>
    <cellStyle name="Millares 5 2 3 2" xfId="2025" xr:uid="{00000000-0005-0000-0000-0000E7070000}"/>
    <cellStyle name="Millares 5 2 3 2 2" xfId="2026" xr:uid="{00000000-0005-0000-0000-0000E8070000}"/>
    <cellStyle name="Millares 5 2 3 2 2 2" xfId="2027" xr:uid="{00000000-0005-0000-0000-0000E9070000}"/>
    <cellStyle name="Millares 5 2 3 2 2 2 2" xfId="2028" xr:uid="{00000000-0005-0000-0000-0000EA070000}"/>
    <cellStyle name="Millares 5 2 3 2 2 2 2 2" xfId="2029" xr:uid="{00000000-0005-0000-0000-0000EB070000}"/>
    <cellStyle name="Millares 5 2 3 2 2 2 2 2 2" xfId="2030" xr:uid="{00000000-0005-0000-0000-0000EC070000}"/>
    <cellStyle name="Millares 5 2 3 2 2 2 2 3" xfId="2031" xr:uid="{00000000-0005-0000-0000-0000ED070000}"/>
    <cellStyle name="Millares 5 2 3 2 2 2 3" xfId="2032" xr:uid="{00000000-0005-0000-0000-0000EE070000}"/>
    <cellStyle name="Millares 5 2 3 2 2 2 3 2" xfId="2033" xr:uid="{00000000-0005-0000-0000-0000EF070000}"/>
    <cellStyle name="Millares 5 2 3 2 2 2 4" xfId="2034" xr:uid="{00000000-0005-0000-0000-0000F0070000}"/>
    <cellStyle name="Millares 5 2 3 2 2 3" xfId="2035" xr:uid="{00000000-0005-0000-0000-0000F1070000}"/>
    <cellStyle name="Millares 5 2 3 2 2 3 2" xfId="2036" xr:uid="{00000000-0005-0000-0000-0000F2070000}"/>
    <cellStyle name="Millares 5 2 3 2 2 3 2 2" xfId="2037" xr:uid="{00000000-0005-0000-0000-0000F3070000}"/>
    <cellStyle name="Millares 5 2 3 2 2 3 3" xfId="2038" xr:uid="{00000000-0005-0000-0000-0000F4070000}"/>
    <cellStyle name="Millares 5 2 3 2 2 4" xfId="2039" xr:uid="{00000000-0005-0000-0000-0000F5070000}"/>
    <cellStyle name="Millares 5 2 3 2 2 4 2" xfId="2040" xr:uid="{00000000-0005-0000-0000-0000F6070000}"/>
    <cellStyle name="Millares 5 2 3 2 2 5" xfId="2041" xr:uid="{00000000-0005-0000-0000-0000F7070000}"/>
    <cellStyle name="Millares 5 2 3 2 3" xfId="2042" xr:uid="{00000000-0005-0000-0000-0000F8070000}"/>
    <cellStyle name="Millares 5 2 3 2 3 2" xfId="2043" xr:uid="{00000000-0005-0000-0000-0000F9070000}"/>
    <cellStyle name="Millares 5 2 3 2 3 2 2" xfId="2044" xr:uid="{00000000-0005-0000-0000-0000FA070000}"/>
    <cellStyle name="Millares 5 2 3 2 3 2 2 2" xfId="2045" xr:uid="{00000000-0005-0000-0000-0000FB070000}"/>
    <cellStyle name="Millares 5 2 3 2 3 2 3" xfId="2046" xr:uid="{00000000-0005-0000-0000-0000FC070000}"/>
    <cellStyle name="Millares 5 2 3 2 3 3" xfId="2047" xr:uid="{00000000-0005-0000-0000-0000FD070000}"/>
    <cellStyle name="Millares 5 2 3 2 3 3 2" xfId="2048" xr:uid="{00000000-0005-0000-0000-0000FE070000}"/>
    <cellStyle name="Millares 5 2 3 2 3 4" xfId="2049" xr:uid="{00000000-0005-0000-0000-0000FF070000}"/>
    <cellStyle name="Millares 5 2 3 2 4" xfId="2050" xr:uid="{00000000-0005-0000-0000-000000080000}"/>
    <cellStyle name="Millares 5 2 3 2 4 2" xfId="2051" xr:uid="{00000000-0005-0000-0000-000001080000}"/>
    <cellStyle name="Millares 5 2 3 2 4 2 2" xfId="2052" xr:uid="{00000000-0005-0000-0000-000002080000}"/>
    <cellStyle name="Millares 5 2 3 2 4 3" xfId="2053" xr:uid="{00000000-0005-0000-0000-000003080000}"/>
    <cellStyle name="Millares 5 2 3 2 5" xfId="2054" xr:uid="{00000000-0005-0000-0000-000004080000}"/>
    <cellStyle name="Millares 5 2 3 2 5 2" xfId="2055" xr:uid="{00000000-0005-0000-0000-000005080000}"/>
    <cellStyle name="Millares 5 2 3 2 6" xfId="2056" xr:uid="{00000000-0005-0000-0000-000006080000}"/>
    <cellStyle name="Millares 5 2 3 3" xfId="2057" xr:uid="{00000000-0005-0000-0000-000007080000}"/>
    <cellStyle name="Millares 5 2 3 3 2" xfId="2058" xr:uid="{00000000-0005-0000-0000-000008080000}"/>
    <cellStyle name="Millares 5 2 3 3 2 2" xfId="2059" xr:uid="{00000000-0005-0000-0000-000009080000}"/>
    <cellStyle name="Millares 5 2 3 3 2 2 2" xfId="2060" xr:uid="{00000000-0005-0000-0000-00000A080000}"/>
    <cellStyle name="Millares 5 2 3 3 2 2 2 2" xfId="2061" xr:uid="{00000000-0005-0000-0000-00000B080000}"/>
    <cellStyle name="Millares 5 2 3 3 2 2 3" xfId="2062" xr:uid="{00000000-0005-0000-0000-00000C080000}"/>
    <cellStyle name="Millares 5 2 3 3 2 3" xfId="2063" xr:uid="{00000000-0005-0000-0000-00000D080000}"/>
    <cellStyle name="Millares 5 2 3 3 2 3 2" xfId="2064" xr:uid="{00000000-0005-0000-0000-00000E080000}"/>
    <cellStyle name="Millares 5 2 3 3 2 4" xfId="2065" xr:uid="{00000000-0005-0000-0000-00000F080000}"/>
    <cellStyle name="Millares 5 2 3 3 3" xfId="2066" xr:uid="{00000000-0005-0000-0000-000010080000}"/>
    <cellStyle name="Millares 5 2 3 3 3 2" xfId="2067" xr:uid="{00000000-0005-0000-0000-000011080000}"/>
    <cellStyle name="Millares 5 2 3 3 3 2 2" xfId="2068" xr:uid="{00000000-0005-0000-0000-000012080000}"/>
    <cellStyle name="Millares 5 2 3 3 3 3" xfId="2069" xr:uid="{00000000-0005-0000-0000-000013080000}"/>
    <cellStyle name="Millares 5 2 3 3 4" xfId="2070" xr:uid="{00000000-0005-0000-0000-000014080000}"/>
    <cellStyle name="Millares 5 2 3 3 4 2" xfId="2071" xr:uid="{00000000-0005-0000-0000-000015080000}"/>
    <cellStyle name="Millares 5 2 3 3 5" xfId="2072" xr:uid="{00000000-0005-0000-0000-000016080000}"/>
    <cellStyle name="Millares 5 2 3 4" xfId="2073" xr:uid="{00000000-0005-0000-0000-000017080000}"/>
    <cellStyle name="Millares 5 2 3 4 2" xfId="2074" xr:uid="{00000000-0005-0000-0000-000018080000}"/>
    <cellStyle name="Millares 5 2 3 4 2 2" xfId="2075" xr:uid="{00000000-0005-0000-0000-000019080000}"/>
    <cellStyle name="Millares 5 2 3 4 2 2 2" xfId="2076" xr:uid="{00000000-0005-0000-0000-00001A080000}"/>
    <cellStyle name="Millares 5 2 3 4 2 3" xfId="2077" xr:uid="{00000000-0005-0000-0000-00001B080000}"/>
    <cellStyle name="Millares 5 2 3 4 3" xfId="2078" xr:uid="{00000000-0005-0000-0000-00001C080000}"/>
    <cellStyle name="Millares 5 2 3 4 3 2" xfId="2079" xr:uid="{00000000-0005-0000-0000-00001D080000}"/>
    <cellStyle name="Millares 5 2 3 4 4" xfId="2080" xr:uid="{00000000-0005-0000-0000-00001E080000}"/>
    <cellStyle name="Millares 5 2 3 5" xfId="2081" xr:uid="{00000000-0005-0000-0000-00001F080000}"/>
    <cellStyle name="Millares 5 2 3 5 2" xfId="2082" xr:uid="{00000000-0005-0000-0000-000020080000}"/>
    <cellStyle name="Millares 5 2 3 5 2 2" xfId="2083" xr:uid="{00000000-0005-0000-0000-000021080000}"/>
    <cellStyle name="Millares 5 2 3 5 3" xfId="2084" xr:uid="{00000000-0005-0000-0000-000022080000}"/>
    <cellStyle name="Millares 5 2 3 6" xfId="2085" xr:uid="{00000000-0005-0000-0000-000023080000}"/>
    <cellStyle name="Millares 5 2 3 6 2" xfId="2086" xr:uid="{00000000-0005-0000-0000-000024080000}"/>
    <cellStyle name="Millares 5 2 3 7" xfId="2087" xr:uid="{00000000-0005-0000-0000-000025080000}"/>
    <cellStyle name="Millares 5 2 4" xfId="2088" xr:uid="{00000000-0005-0000-0000-000026080000}"/>
    <cellStyle name="Millares 5 2 4 2" xfId="2089" xr:uid="{00000000-0005-0000-0000-000027080000}"/>
    <cellStyle name="Millares 5 2 4 2 2" xfId="2090" xr:uid="{00000000-0005-0000-0000-000028080000}"/>
    <cellStyle name="Millares 5 2 4 2 2 2" xfId="2091" xr:uid="{00000000-0005-0000-0000-000029080000}"/>
    <cellStyle name="Millares 5 2 4 2 2 2 2" xfId="2092" xr:uid="{00000000-0005-0000-0000-00002A080000}"/>
    <cellStyle name="Millares 5 2 4 2 2 2 2 2" xfId="2093" xr:uid="{00000000-0005-0000-0000-00002B080000}"/>
    <cellStyle name="Millares 5 2 4 2 2 2 3" xfId="2094" xr:uid="{00000000-0005-0000-0000-00002C080000}"/>
    <cellStyle name="Millares 5 2 4 2 2 3" xfId="2095" xr:uid="{00000000-0005-0000-0000-00002D080000}"/>
    <cellStyle name="Millares 5 2 4 2 2 3 2" xfId="2096" xr:uid="{00000000-0005-0000-0000-00002E080000}"/>
    <cellStyle name="Millares 5 2 4 2 2 4" xfId="2097" xr:uid="{00000000-0005-0000-0000-00002F080000}"/>
    <cellStyle name="Millares 5 2 4 2 3" xfId="2098" xr:uid="{00000000-0005-0000-0000-000030080000}"/>
    <cellStyle name="Millares 5 2 4 2 3 2" xfId="2099" xr:uid="{00000000-0005-0000-0000-000031080000}"/>
    <cellStyle name="Millares 5 2 4 2 3 2 2" xfId="2100" xr:uid="{00000000-0005-0000-0000-000032080000}"/>
    <cellStyle name="Millares 5 2 4 2 3 3" xfId="2101" xr:uid="{00000000-0005-0000-0000-000033080000}"/>
    <cellStyle name="Millares 5 2 4 2 4" xfId="2102" xr:uid="{00000000-0005-0000-0000-000034080000}"/>
    <cellStyle name="Millares 5 2 4 2 4 2" xfId="2103" xr:uid="{00000000-0005-0000-0000-000035080000}"/>
    <cellStyle name="Millares 5 2 4 2 5" xfId="2104" xr:uid="{00000000-0005-0000-0000-000036080000}"/>
    <cellStyle name="Millares 5 2 4 3" xfId="2105" xr:uid="{00000000-0005-0000-0000-000037080000}"/>
    <cellStyle name="Millares 5 2 4 3 2" xfId="2106" xr:uid="{00000000-0005-0000-0000-000038080000}"/>
    <cellStyle name="Millares 5 2 4 3 2 2" xfId="2107" xr:uid="{00000000-0005-0000-0000-000039080000}"/>
    <cellStyle name="Millares 5 2 4 3 2 2 2" xfId="2108" xr:uid="{00000000-0005-0000-0000-00003A080000}"/>
    <cellStyle name="Millares 5 2 4 3 2 3" xfId="2109" xr:uid="{00000000-0005-0000-0000-00003B080000}"/>
    <cellStyle name="Millares 5 2 4 3 3" xfId="2110" xr:uid="{00000000-0005-0000-0000-00003C080000}"/>
    <cellStyle name="Millares 5 2 4 3 3 2" xfId="2111" xr:uid="{00000000-0005-0000-0000-00003D080000}"/>
    <cellStyle name="Millares 5 2 4 3 4" xfId="2112" xr:uid="{00000000-0005-0000-0000-00003E080000}"/>
    <cellStyle name="Millares 5 2 4 4" xfId="2113" xr:uid="{00000000-0005-0000-0000-00003F080000}"/>
    <cellStyle name="Millares 5 2 4 4 2" xfId="2114" xr:uid="{00000000-0005-0000-0000-000040080000}"/>
    <cellStyle name="Millares 5 2 4 4 2 2" xfId="2115" xr:uid="{00000000-0005-0000-0000-000041080000}"/>
    <cellStyle name="Millares 5 2 4 4 3" xfId="2116" xr:uid="{00000000-0005-0000-0000-000042080000}"/>
    <cellStyle name="Millares 5 2 4 5" xfId="2117" xr:uid="{00000000-0005-0000-0000-000043080000}"/>
    <cellStyle name="Millares 5 2 4 5 2" xfId="2118" xr:uid="{00000000-0005-0000-0000-000044080000}"/>
    <cellStyle name="Millares 5 2 4 6" xfId="2119" xr:uid="{00000000-0005-0000-0000-000045080000}"/>
    <cellStyle name="Millares 5 2 5" xfId="2120" xr:uid="{00000000-0005-0000-0000-000046080000}"/>
    <cellStyle name="Millares 5 2 5 2" xfId="2121" xr:uid="{00000000-0005-0000-0000-000047080000}"/>
    <cellStyle name="Millares 5 2 5 2 2" xfId="2122" xr:uid="{00000000-0005-0000-0000-000048080000}"/>
    <cellStyle name="Millares 5 2 5 2 2 2" xfId="2123" xr:uid="{00000000-0005-0000-0000-000049080000}"/>
    <cellStyle name="Millares 5 2 5 2 2 2 2" xfId="2124" xr:uid="{00000000-0005-0000-0000-00004A080000}"/>
    <cellStyle name="Millares 5 2 5 2 2 3" xfId="2125" xr:uid="{00000000-0005-0000-0000-00004B080000}"/>
    <cellStyle name="Millares 5 2 5 2 3" xfId="2126" xr:uid="{00000000-0005-0000-0000-00004C080000}"/>
    <cellStyle name="Millares 5 2 5 2 3 2" xfId="2127" xr:uid="{00000000-0005-0000-0000-00004D080000}"/>
    <cellStyle name="Millares 5 2 5 2 4" xfId="2128" xr:uid="{00000000-0005-0000-0000-00004E080000}"/>
    <cellStyle name="Millares 5 2 5 3" xfId="2129" xr:uid="{00000000-0005-0000-0000-00004F080000}"/>
    <cellStyle name="Millares 5 2 5 3 2" xfId="2130" xr:uid="{00000000-0005-0000-0000-000050080000}"/>
    <cellStyle name="Millares 5 2 5 3 2 2" xfId="2131" xr:uid="{00000000-0005-0000-0000-000051080000}"/>
    <cellStyle name="Millares 5 2 5 3 3" xfId="2132" xr:uid="{00000000-0005-0000-0000-000052080000}"/>
    <cellStyle name="Millares 5 2 5 4" xfId="2133" xr:uid="{00000000-0005-0000-0000-000053080000}"/>
    <cellStyle name="Millares 5 2 5 4 2" xfId="2134" xr:uid="{00000000-0005-0000-0000-000054080000}"/>
    <cellStyle name="Millares 5 2 5 5" xfId="2135" xr:uid="{00000000-0005-0000-0000-000055080000}"/>
    <cellStyle name="Millares 5 2 6" xfId="2136" xr:uid="{00000000-0005-0000-0000-000056080000}"/>
    <cellStyle name="Millares 5 2 6 2" xfId="2137" xr:uid="{00000000-0005-0000-0000-000057080000}"/>
    <cellStyle name="Millares 5 2 6 2 2" xfId="2138" xr:uid="{00000000-0005-0000-0000-000058080000}"/>
    <cellStyle name="Millares 5 2 6 2 2 2" xfId="2139" xr:uid="{00000000-0005-0000-0000-000059080000}"/>
    <cellStyle name="Millares 5 2 6 2 3" xfId="2140" xr:uid="{00000000-0005-0000-0000-00005A080000}"/>
    <cellStyle name="Millares 5 2 6 3" xfId="2141" xr:uid="{00000000-0005-0000-0000-00005B080000}"/>
    <cellStyle name="Millares 5 2 6 3 2" xfId="2142" xr:uid="{00000000-0005-0000-0000-00005C080000}"/>
    <cellStyle name="Millares 5 2 6 4" xfId="2143" xr:uid="{00000000-0005-0000-0000-00005D080000}"/>
    <cellStyle name="Millares 5 2 7" xfId="2144" xr:uid="{00000000-0005-0000-0000-00005E080000}"/>
    <cellStyle name="Millares 5 2 7 2" xfId="2145" xr:uid="{00000000-0005-0000-0000-00005F080000}"/>
    <cellStyle name="Millares 5 2 7 2 2" xfId="2146" xr:uid="{00000000-0005-0000-0000-000060080000}"/>
    <cellStyle name="Millares 5 2 7 3" xfId="2147" xr:uid="{00000000-0005-0000-0000-000061080000}"/>
    <cellStyle name="Millares 5 2 8" xfId="2148" xr:uid="{00000000-0005-0000-0000-000062080000}"/>
    <cellStyle name="Millares 5 2 8 2" xfId="2149" xr:uid="{00000000-0005-0000-0000-000063080000}"/>
    <cellStyle name="Millares 5 2 9" xfId="2150" xr:uid="{00000000-0005-0000-0000-000064080000}"/>
    <cellStyle name="Millares 5 3" xfId="2151" xr:uid="{00000000-0005-0000-0000-000065080000}"/>
    <cellStyle name="Millares 5 3 2" xfId="2152" xr:uid="{00000000-0005-0000-0000-000066080000}"/>
    <cellStyle name="Millares 5 3 2 2" xfId="2153" xr:uid="{00000000-0005-0000-0000-000067080000}"/>
    <cellStyle name="Millares 5 3 2 2 2" xfId="2154" xr:uid="{00000000-0005-0000-0000-000068080000}"/>
    <cellStyle name="Millares 5 3 2 2 2 2" xfId="2155" xr:uid="{00000000-0005-0000-0000-000069080000}"/>
    <cellStyle name="Millares 5 3 2 2 2 2 2" xfId="2156" xr:uid="{00000000-0005-0000-0000-00006A080000}"/>
    <cellStyle name="Millares 5 3 2 2 2 2 2 2" xfId="2157" xr:uid="{00000000-0005-0000-0000-00006B080000}"/>
    <cellStyle name="Millares 5 3 2 2 2 2 2 2 2" xfId="2158" xr:uid="{00000000-0005-0000-0000-00006C080000}"/>
    <cellStyle name="Millares 5 3 2 2 2 2 2 3" xfId="2159" xr:uid="{00000000-0005-0000-0000-00006D080000}"/>
    <cellStyle name="Millares 5 3 2 2 2 2 3" xfId="2160" xr:uid="{00000000-0005-0000-0000-00006E080000}"/>
    <cellStyle name="Millares 5 3 2 2 2 2 3 2" xfId="2161" xr:uid="{00000000-0005-0000-0000-00006F080000}"/>
    <cellStyle name="Millares 5 3 2 2 2 2 4" xfId="2162" xr:uid="{00000000-0005-0000-0000-000070080000}"/>
    <cellStyle name="Millares 5 3 2 2 2 3" xfId="2163" xr:uid="{00000000-0005-0000-0000-000071080000}"/>
    <cellStyle name="Millares 5 3 2 2 2 3 2" xfId="2164" xr:uid="{00000000-0005-0000-0000-000072080000}"/>
    <cellStyle name="Millares 5 3 2 2 2 3 2 2" xfId="2165" xr:uid="{00000000-0005-0000-0000-000073080000}"/>
    <cellStyle name="Millares 5 3 2 2 2 3 3" xfId="2166" xr:uid="{00000000-0005-0000-0000-000074080000}"/>
    <cellStyle name="Millares 5 3 2 2 2 4" xfId="2167" xr:uid="{00000000-0005-0000-0000-000075080000}"/>
    <cellStyle name="Millares 5 3 2 2 2 4 2" xfId="2168" xr:uid="{00000000-0005-0000-0000-000076080000}"/>
    <cellStyle name="Millares 5 3 2 2 2 5" xfId="2169" xr:uid="{00000000-0005-0000-0000-000077080000}"/>
    <cellStyle name="Millares 5 3 2 2 3" xfId="2170" xr:uid="{00000000-0005-0000-0000-000078080000}"/>
    <cellStyle name="Millares 5 3 2 2 3 2" xfId="2171" xr:uid="{00000000-0005-0000-0000-000079080000}"/>
    <cellStyle name="Millares 5 3 2 2 3 2 2" xfId="2172" xr:uid="{00000000-0005-0000-0000-00007A080000}"/>
    <cellStyle name="Millares 5 3 2 2 3 2 2 2" xfId="2173" xr:uid="{00000000-0005-0000-0000-00007B080000}"/>
    <cellStyle name="Millares 5 3 2 2 3 2 3" xfId="2174" xr:uid="{00000000-0005-0000-0000-00007C080000}"/>
    <cellStyle name="Millares 5 3 2 2 3 3" xfId="2175" xr:uid="{00000000-0005-0000-0000-00007D080000}"/>
    <cellStyle name="Millares 5 3 2 2 3 3 2" xfId="2176" xr:uid="{00000000-0005-0000-0000-00007E080000}"/>
    <cellStyle name="Millares 5 3 2 2 3 4" xfId="2177" xr:uid="{00000000-0005-0000-0000-00007F080000}"/>
    <cellStyle name="Millares 5 3 2 2 4" xfId="2178" xr:uid="{00000000-0005-0000-0000-000080080000}"/>
    <cellStyle name="Millares 5 3 2 2 4 2" xfId="2179" xr:uid="{00000000-0005-0000-0000-000081080000}"/>
    <cellStyle name="Millares 5 3 2 2 4 2 2" xfId="2180" xr:uid="{00000000-0005-0000-0000-000082080000}"/>
    <cellStyle name="Millares 5 3 2 2 4 3" xfId="2181" xr:uid="{00000000-0005-0000-0000-000083080000}"/>
    <cellStyle name="Millares 5 3 2 2 5" xfId="2182" xr:uid="{00000000-0005-0000-0000-000084080000}"/>
    <cellStyle name="Millares 5 3 2 2 5 2" xfId="2183" xr:uid="{00000000-0005-0000-0000-000085080000}"/>
    <cellStyle name="Millares 5 3 2 2 6" xfId="2184" xr:uid="{00000000-0005-0000-0000-000086080000}"/>
    <cellStyle name="Millares 5 3 2 3" xfId="2185" xr:uid="{00000000-0005-0000-0000-000087080000}"/>
    <cellStyle name="Millares 5 3 2 3 2" xfId="2186" xr:uid="{00000000-0005-0000-0000-000088080000}"/>
    <cellStyle name="Millares 5 3 2 3 2 2" xfId="2187" xr:uid="{00000000-0005-0000-0000-000089080000}"/>
    <cellStyle name="Millares 5 3 2 3 2 2 2" xfId="2188" xr:uid="{00000000-0005-0000-0000-00008A080000}"/>
    <cellStyle name="Millares 5 3 2 3 2 2 2 2" xfId="2189" xr:uid="{00000000-0005-0000-0000-00008B080000}"/>
    <cellStyle name="Millares 5 3 2 3 2 2 3" xfId="2190" xr:uid="{00000000-0005-0000-0000-00008C080000}"/>
    <cellStyle name="Millares 5 3 2 3 2 3" xfId="2191" xr:uid="{00000000-0005-0000-0000-00008D080000}"/>
    <cellStyle name="Millares 5 3 2 3 2 3 2" xfId="2192" xr:uid="{00000000-0005-0000-0000-00008E080000}"/>
    <cellStyle name="Millares 5 3 2 3 2 4" xfId="2193" xr:uid="{00000000-0005-0000-0000-00008F080000}"/>
    <cellStyle name="Millares 5 3 2 3 3" xfId="2194" xr:uid="{00000000-0005-0000-0000-000090080000}"/>
    <cellStyle name="Millares 5 3 2 3 3 2" xfId="2195" xr:uid="{00000000-0005-0000-0000-000091080000}"/>
    <cellStyle name="Millares 5 3 2 3 3 2 2" xfId="2196" xr:uid="{00000000-0005-0000-0000-000092080000}"/>
    <cellStyle name="Millares 5 3 2 3 3 3" xfId="2197" xr:uid="{00000000-0005-0000-0000-000093080000}"/>
    <cellStyle name="Millares 5 3 2 3 4" xfId="2198" xr:uid="{00000000-0005-0000-0000-000094080000}"/>
    <cellStyle name="Millares 5 3 2 3 4 2" xfId="2199" xr:uid="{00000000-0005-0000-0000-000095080000}"/>
    <cellStyle name="Millares 5 3 2 3 5" xfId="2200" xr:uid="{00000000-0005-0000-0000-000096080000}"/>
    <cellStyle name="Millares 5 3 2 4" xfId="2201" xr:uid="{00000000-0005-0000-0000-000097080000}"/>
    <cellStyle name="Millares 5 3 2 4 2" xfId="2202" xr:uid="{00000000-0005-0000-0000-000098080000}"/>
    <cellStyle name="Millares 5 3 2 4 2 2" xfId="2203" xr:uid="{00000000-0005-0000-0000-000099080000}"/>
    <cellStyle name="Millares 5 3 2 4 2 2 2" xfId="2204" xr:uid="{00000000-0005-0000-0000-00009A080000}"/>
    <cellStyle name="Millares 5 3 2 4 2 3" xfId="2205" xr:uid="{00000000-0005-0000-0000-00009B080000}"/>
    <cellStyle name="Millares 5 3 2 4 3" xfId="2206" xr:uid="{00000000-0005-0000-0000-00009C080000}"/>
    <cellStyle name="Millares 5 3 2 4 3 2" xfId="2207" xr:uid="{00000000-0005-0000-0000-00009D080000}"/>
    <cellStyle name="Millares 5 3 2 4 4" xfId="2208" xr:uid="{00000000-0005-0000-0000-00009E080000}"/>
    <cellStyle name="Millares 5 3 2 5" xfId="2209" xr:uid="{00000000-0005-0000-0000-00009F080000}"/>
    <cellStyle name="Millares 5 3 2 5 2" xfId="2210" xr:uid="{00000000-0005-0000-0000-0000A0080000}"/>
    <cellStyle name="Millares 5 3 2 5 2 2" xfId="2211" xr:uid="{00000000-0005-0000-0000-0000A1080000}"/>
    <cellStyle name="Millares 5 3 2 5 3" xfId="2212" xr:uid="{00000000-0005-0000-0000-0000A2080000}"/>
    <cellStyle name="Millares 5 3 2 6" xfId="2213" xr:uid="{00000000-0005-0000-0000-0000A3080000}"/>
    <cellStyle name="Millares 5 3 2 6 2" xfId="2214" xr:uid="{00000000-0005-0000-0000-0000A4080000}"/>
    <cellStyle name="Millares 5 3 2 7" xfId="2215" xr:uid="{00000000-0005-0000-0000-0000A5080000}"/>
    <cellStyle name="Millares 5 3 3" xfId="2216" xr:uid="{00000000-0005-0000-0000-0000A6080000}"/>
    <cellStyle name="Millares 5 3 3 2" xfId="2217" xr:uid="{00000000-0005-0000-0000-0000A7080000}"/>
    <cellStyle name="Millares 5 3 3 2 2" xfId="2218" xr:uid="{00000000-0005-0000-0000-0000A8080000}"/>
    <cellStyle name="Millares 5 3 3 2 2 2" xfId="2219" xr:uid="{00000000-0005-0000-0000-0000A9080000}"/>
    <cellStyle name="Millares 5 3 3 2 2 2 2" xfId="2220" xr:uid="{00000000-0005-0000-0000-0000AA080000}"/>
    <cellStyle name="Millares 5 3 3 2 2 2 2 2" xfId="2221" xr:uid="{00000000-0005-0000-0000-0000AB080000}"/>
    <cellStyle name="Millares 5 3 3 2 2 2 3" xfId="2222" xr:uid="{00000000-0005-0000-0000-0000AC080000}"/>
    <cellStyle name="Millares 5 3 3 2 2 3" xfId="2223" xr:uid="{00000000-0005-0000-0000-0000AD080000}"/>
    <cellStyle name="Millares 5 3 3 2 2 3 2" xfId="2224" xr:uid="{00000000-0005-0000-0000-0000AE080000}"/>
    <cellStyle name="Millares 5 3 3 2 2 4" xfId="2225" xr:uid="{00000000-0005-0000-0000-0000AF080000}"/>
    <cellStyle name="Millares 5 3 3 2 3" xfId="2226" xr:uid="{00000000-0005-0000-0000-0000B0080000}"/>
    <cellStyle name="Millares 5 3 3 2 3 2" xfId="2227" xr:uid="{00000000-0005-0000-0000-0000B1080000}"/>
    <cellStyle name="Millares 5 3 3 2 3 2 2" xfId="2228" xr:uid="{00000000-0005-0000-0000-0000B2080000}"/>
    <cellStyle name="Millares 5 3 3 2 3 3" xfId="2229" xr:uid="{00000000-0005-0000-0000-0000B3080000}"/>
    <cellStyle name="Millares 5 3 3 2 4" xfId="2230" xr:uid="{00000000-0005-0000-0000-0000B4080000}"/>
    <cellStyle name="Millares 5 3 3 2 4 2" xfId="2231" xr:uid="{00000000-0005-0000-0000-0000B5080000}"/>
    <cellStyle name="Millares 5 3 3 2 5" xfId="2232" xr:uid="{00000000-0005-0000-0000-0000B6080000}"/>
    <cellStyle name="Millares 5 3 3 3" xfId="2233" xr:uid="{00000000-0005-0000-0000-0000B7080000}"/>
    <cellStyle name="Millares 5 3 3 3 2" xfId="2234" xr:uid="{00000000-0005-0000-0000-0000B8080000}"/>
    <cellStyle name="Millares 5 3 3 3 2 2" xfId="2235" xr:uid="{00000000-0005-0000-0000-0000B9080000}"/>
    <cellStyle name="Millares 5 3 3 3 2 2 2" xfId="2236" xr:uid="{00000000-0005-0000-0000-0000BA080000}"/>
    <cellStyle name="Millares 5 3 3 3 2 3" xfId="2237" xr:uid="{00000000-0005-0000-0000-0000BB080000}"/>
    <cellStyle name="Millares 5 3 3 3 3" xfId="2238" xr:uid="{00000000-0005-0000-0000-0000BC080000}"/>
    <cellStyle name="Millares 5 3 3 3 3 2" xfId="2239" xr:uid="{00000000-0005-0000-0000-0000BD080000}"/>
    <cellStyle name="Millares 5 3 3 3 4" xfId="2240" xr:uid="{00000000-0005-0000-0000-0000BE080000}"/>
    <cellStyle name="Millares 5 3 3 4" xfId="2241" xr:uid="{00000000-0005-0000-0000-0000BF080000}"/>
    <cellStyle name="Millares 5 3 3 4 2" xfId="2242" xr:uid="{00000000-0005-0000-0000-0000C0080000}"/>
    <cellStyle name="Millares 5 3 3 4 2 2" xfId="2243" xr:uid="{00000000-0005-0000-0000-0000C1080000}"/>
    <cellStyle name="Millares 5 3 3 4 3" xfId="2244" xr:uid="{00000000-0005-0000-0000-0000C2080000}"/>
    <cellStyle name="Millares 5 3 3 5" xfId="2245" xr:uid="{00000000-0005-0000-0000-0000C3080000}"/>
    <cellStyle name="Millares 5 3 3 5 2" xfId="2246" xr:uid="{00000000-0005-0000-0000-0000C4080000}"/>
    <cellStyle name="Millares 5 3 3 6" xfId="2247" xr:uid="{00000000-0005-0000-0000-0000C5080000}"/>
    <cellStyle name="Millares 5 3 4" xfId="2248" xr:uid="{00000000-0005-0000-0000-0000C6080000}"/>
    <cellStyle name="Millares 5 3 4 2" xfId="2249" xr:uid="{00000000-0005-0000-0000-0000C7080000}"/>
    <cellStyle name="Millares 5 3 4 2 2" xfId="2250" xr:uid="{00000000-0005-0000-0000-0000C8080000}"/>
    <cellStyle name="Millares 5 3 4 2 2 2" xfId="2251" xr:uid="{00000000-0005-0000-0000-0000C9080000}"/>
    <cellStyle name="Millares 5 3 4 2 2 2 2" xfId="2252" xr:uid="{00000000-0005-0000-0000-0000CA080000}"/>
    <cellStyle name="Millares 5 3 4 2 2 3" xfId="2253" xr:uid="{00000000-0005-0000-0000-0000CB080000}"/>
    <cellStyle name="Millares 5 3 4 2 3" xfId="2254" xr:uid="{00000000-0005-0000-0000-0000CC080000}"/>
    <cellStyle name="Millares 5 3 4 2 3 2" xfId="2255" xr:uid="{00000000-0005-0000-0000-0000CD080000}"/>
    <cellStyle name="Millares 5 3 4 2 4" xfId="2256" xr:uid="{00000000-0005-0000-0000-0000CE080000}"/>
    <cellStyle name="Millares 5 3 4 3" xfId="2257" xr:uid="{00000000-0005-0000-0000-0000CF080000}"/>
    <cellStyle name="Millares 5 3 4 3 2" xfId="2258" xr:uid="{00000000-0005-0000-0000-0000D0080000}"/>
    <cellStyle name="Millares 5 3 4 3 2 2" xfId="2259" xr:uid="{00000000-0005-0000-0000-0000D1080000}"/>
    <cellStyle name="Millares 5 3 4 3 3" xfId="2260" xr:uid="{00000000-0005-0000-0000-0000D2080000}"/>
    <cellStyle name="Millares 5 3 4 4" xfId="2261" xr:uid="{00000000-0005-0000-0000-0000D3080000}"/>
    <cellStyle name="Millares 5 3 4 4 2" xfId="2262" xr:uid="{00000000-0005-0000-0000-0000D4080000}"/>
    <cellStyle name="Millares 5 3 4 5" xfId="2263" xr:uid="{00000000-0005-0000-0000-0000D5080000}"/>
    <cellStyle name="Millares 5 3 5" xfId="2264" xr:uid="{00000000-0005-0000-0000-0000D6080000}"/>
    <cellStyle name="Millares 5 3 5 2" xfId="2265" xr:uid="{00000000-0005-0000-0000-0000D7080000}"/>
    <cellStyle name="Millares 5 3 5 2 2" xfId="2266" xr:uid="{00000000-0005-0000-0000-0000D8080000}"/>
    <cellStyle name="Millares 5 3 5 2 2 2" xfId="2267" xr:uid="{00000000-0005-0000-0000-0000D9080000}"/>
    <cellStyle name="Millares 5 3 5 2 3" xfId="2268" xr:uid="{00000000-0005-0000-0000-0000DA080000}"/>
    <cellStyle name="Millares 5 3 5 3" xfId="2269" xr:uid="{00000000-0005-0000-0000-0000DB080000}"/>
    <cellStyle name="Millares 5 3 5 3 2" xfId="2270" xr:uid="{00000000-0005-0000-0000-0000DC080000}"/>
    <cellStyle name="Millares 5 3 5 4" xfId="2271" xr:uid="{00000000-0005-0000-0000-0000DD080000}"/>
    <cellStyle name="Millares 5 3 6" xfId="2272" xr:uid="{00000000-0005-0000-0000-0000DE080000}"/>
    <cellStyle name="Millares 5 3 6 2" xfId="2273" xr:uid="{00000000-0005-0000-0000-0000DF080000}"/>
    <cellStyle name="Millares 5 3 6 2 2" xfId="2274" xr:uid="{00000000-0005-0000-0000-0000E0080000}"/>
    <cellStyle name="Millares 5 3 6 3" xfId="2275" xr:uid="{00000000-0005-0000-0000-0000E1080000}"/>
    <cellStyle name="Millares 5 3 7" xfId="2276" xr:uid="{00000000-0005-0000-0000-0000E2080000}"/>
    <cellStyle name="Millares 5 3 7 2" xfId="2277" xr:uid="{00000000-0005-0000-0000-0000E3080000}"/>
    <cellStyle name="Millares 5 3 8" xfId="2278" xr:uid="{00000000-0005-0000-0000-0000E4080000}"/>
    <cellStyle name="Millares 5 4" xfId="2279" xr:uid="{00000000-0005-0000-0000-0000E5080000}"/>
    <cellStyle name="Millares 5 4 2" xfId="2280" xr:uid="{00000000-0005-0000-0000-0000E6080000}"/>
    <cellStyle name="Millares 5 4 2 2" xfId="2281" xr:uid="{00000000-0005-0000-0000-0000E7080000}"/>
    <cellStyle name="Millares 5 4 2 2 2" xfId="2282" xr:uid="{00000000-0005-0000-0000-0000E8080000}"/>
    <cellStyle name="Millares 5 4 2 2 2 2" xfId="2283" xr:uid="{00000000-0005-0000-0000-0000E9080000}"/>
    <cellStyle name="Millares 5 4 2 2 2 2 2" xfId="2284" xr:uid="{00000000-0005-0000-0000-0000EA080000}"/>
    <cellStyle name="Millares 5 4 2 2 2 2 2 2" xfId="2285" xr:uid="{00000000-0005-0000-0000-0000EB080000}"/>
    <cellStyle name="Millares 5 4 2 2 2 2 3" xfId="2286" xr:uid="{00000000-0005-0000-0000-0000EC080000}"/>
    <cellStyle name="Millares 5 4 2 2 2 3" xfId="2287" xr:uid="{00000000-0005-0000-0000-0000ED080000}"/>
    <cellStyle name="Millares 5 4 2 2 2 3 2" xfId="2288" xr:uid="{00000000-0005-0000-0000-0000EE080000}"/>
    <cellStyle name="Millares 5 4 2 2 2 4" xfId="2289" xr:uid="{00000000-0005-0000-0000-0000EF080000}"/>
    <cellStyle name="Millares 5 4 2 2 3" xfId="2290" xr:uid="{00000000-0005-0000-0000-0000F0080000}"/>
    <cellStyle name="Millares 5 4 2 2 3 2" xfId="2291" xr:uid="{00000000-0005-0000-0000-0000F1080000}"/>
    <cellStyle name="Millares 5 4 2 2 3 2 2" xfId="2292" xr:uid="{00000000-0005-0000-0000-0000F2080000}"/>
    <cellStyle name="Millares 5 4 2 2 3 3" xfId="2293" xr:uid="{00000000-0005-0000-0000-0000F3080000}"/>
    <cellStyle name="Millares 5 4 2 2 4" xfId="2294" xr:uid="{00000000-0005-0000-0000-0000F4080000}"/>
    <cellStyle name="Millares 5 4 2 2 4 2" xfId="2295" xr:uid="{00000000-0005-0000-0000-0000F5080000}"/>
    <cellStyle name="Millares 5 4 2 2 5" xfId="2296" xr:uid="{00000000-0005-0000-0000-0000F6080000}"/>
    <cellStyle name="Millares 5 4 2 3" xfId="2297" xr:uid="{00000000-0005-0000-0000-0000F7080000}"/>
    <cellStyle name="Millares 5 4 2 3 2" xfId="2298" xr:uid="{00000000-0005-0000-0000-0000F8080000}"/>
    <cellStyle name="Millares 5 4 2 3 2 2" xfId="2299" xr:uid="{00000000-0005-0000-0000-0000F9080000}"/>
    <cellStyle name="Millares 5 4 2 3 2 2 2" xfId="2300" xr:uid="{00000000-0005-0000-0000-0000FA080000}"/>
    <cellStyle name="Millares 5 4 2 3 2 3" xfId="2301" xr:uid="{00000000-0005-0000-0000-0000FB080000}"/>
    <cellStyle name="Millares 5 4 2 3 3" xfId="2302" xr:uid="{00000000-0005-0000-0000-0000FC080000}"/>
    <cellStyle name="Millares 5 4 2 3 3 2" xfId="2303" xr:uid="{00000000-0005-0000-0000-0000FD080000}"/>
    <cellStyle name="Millares 5 4 2 3 4" xfId="2304" xr:uid="{00000000-0005-0000-0000-0000FE080000}"/>
    <cellStyle name="Millares 5 4 2 4" xfId="2305" xr:uid="{00000000-0005-0000-0000-0000FF080000}"/>
    <cellStyle name="Millares 5 4 2 4 2" xfId="2306" xr:uid="{00000000-0005-0000-0000-000000090000}"/>
    <cellStyle name="Millares 5 4 2 4 2 2" xfId="2307" xr:uid="{00000000-0005-0000-0000-000001090000}"/>
    <cellStyle name="Millares 5 4 2 4 3" xfId="2308" xr:uid="{00000000-0005-0000-0000-000002090000}"/>
    <cellStyle name="Millares 5 4 2 5" xfId="2309" xr:uid="{00000000-0005-0000-0000-000003090000}"/>
    <cellStyle name="Millares 5 4 2 5 2" xfId="2310" xr:uid="{00000000-0005-0000-0000-000004090000}"/>
    <cellStyle name="Millares 5 4 2 6" xfId="2311" xr:uid="{00000000-0005-0000-0000-000005090000}"/>
    <cellStyle name="Millares 5 4 3" xfId="2312" xr:uid="{00000000-0005-0000-0000-000006090000}"/>
    <cellStyle name="Millares 5 4 3 2" xfId="2313" xr:uid="{00000000-0005-0000-0000-000007090000}"/>
    <cellStyle name="Millares 5 4 3 2 2" xfId="2314" xr:uid="{00000000-0005-0000-0000-000008090000}"/>
    <cellStyle name="Millares 5 4 3 2 2 2" xfId="2315" xr:uid="{00000000-0005-0000-0000-000009090000}"/>
    <cellStyle name="Millares 5 4 3 2 2 2 2" xfId="2316" xr:uid="{00000000-0005-0000-0000-00000A090000}"/>
    <cellStyle name="Millares 5 4 3 2 2 3" xfId="2317" xr:uid="{00000000-0005-0000-0000-00000B090000}"/>
    <cellStyle name="Millares 5 4 3 2 3" xfId="2318" xr:uid="{00000000-0005-0000-0000-00000C090000}"/>
    <cellStyle name="Millares 5 4 3 2 3 2" xfId="2319" xr:uid="{00000000-0005-0000-0000-00000D090000}"/>
    <cellStyle name="Millares 5 4 3 2 4" xfId="2320" xr:uid="{00000000-0005-0000-0000-00000E090000}"/>
    <cellStyle name="Millares 5 4 3 3" xfId="2321" xr:uid="{00000000-0005-0000-0000-00000F090000}"/>
    <cellStyle name="Millares 5 4 3 3 2" xfId="2322" xr:uid="{00000000-0005-0000-0000-000010090000}"/>
    <cellStyle name="Millares 5 4 3 3 2 2" xfId="2323" xr:uid="{00000000-0005-0000-0000-000011090000}"/>
    <cellStyle name="Millares 5 4 3 3 3" xfId="2324" xr:uid="{00000000-0005-0000-0000-000012090000}"/>
    <cellStyle name="Millares 5 4 3 4" xfId="2325" xr:uid="{00000000-0005-0000-0000-000013090000}"/>
    <cellStyle name="Millares 5 4 3 4 2" xfId="2326" xr:uid="{00000000-0005-0000-0000-000014090000}"/>
    <cellStyle name="Millares 5 4 3 5" xfId="2327" xr:uid="{00000000-0005-0000-0000-000015090000}"/>
    <cellStyle name="Millares 5 4 4" xfId="2328" xr:uid="{00000000-0005-0000-0000-000016090000}"/>
    <cellStyle name="Millares 5 4 4 2" xfId="2329" xr:uid="{00000000-0005-0000-0000-000017090000}"/>
    <cellStyle name="Millares 5 4 4 2 2" xfId="2330" xr:uid="{00000000-0005-0000-0000-000018090000}"/>
    <cellStyle name="Millares 5 4 4 2 2 2" xfId="2331" xr:uid="{00000000-0005-0000-0000-000019090000}"/>
    <cellStyle name="Millares 5 4 4 2 3" xfId="2332" xr:uid="{00000000-0005-0000-0000-00001A090000}"/>
    <cellStyle name="Millares 5 4 4 3" xfId="2333" xr:uid="{00000000-0005-0000-0000-00001B090000}"/>
    <cellStyle name="Millares 5 4 4 3 2" xfId="2334" xr:uid="{00000000-0005-0000-0000-00001C090000}"/>
    <cellStyle name="Millares 5 4 4 4" xfId="2335" xr:uid="{00000000-0005-0000-0000-00001D090000}"/>
    <cellStyle name="Millares 5 4 5" xfId="2336" xr:uid="{00000000-0005-0000-0000-00001E090000}"/>
    <cellStyle name="Millares 5 4 5 2" xfId="2337" xr:uid="{00000000-0005-0000-0000-00001F090000}"/>
    <cellStyle name="Millares 5 4 5 2 2" xfId="2338" xr:uid="{00000000-0005-0000-0000-000020090000}"/>
    <cellStyle name="Millares 5 4 5 3" xfId="2339" xr:uid="{00000000-0005-0000-0000-000021090000}"/>
    <cellStyle name="Millares 5 4 6" xfId="2340" xr:uid="{00000000-0005-0000-0000-000022090000}"/>
    <cellStyle name="Millares 5 4 6 2" xfId="2341" xr:uid="{00000000-0005-0000-0000-000023090000}"/>
    <cellStyle name="Millares 5 4 7" xfId="2342" xr:uid="{00000000-0005-0000-0000-000024090000}"/>
    <cellStyle name="Millares 5 5" xfId="2343" xr:uid="{00000000-0005-0000-0000-000025090000}"/>
    <cellStyle name="Millares 5 5 2" xfId="2344" xr:uid="{00000000-0005-0000-0000-000026090000}"/>
    <cellStyle name="Millares 5 5 2 2" xfId="2345" xr:uid="{00000000-0005-0000-0000-000027090000}"/>
    <cellStyle name="Millares 5 5 2 2 2" xfId="2346" xr:uid="{00000000-0005-0000-0000-000028090000}"/>
    <cellStyle name="Millares 5 5 2 2 2 2" xfId="2347" xr:uid="{00000000-0005-0000-0000-000029090000}"/>
    <cellStyle name="Millares 5 5 2 2 2 2 2" xfId="2348" xr:uid="{00000000-0005-0000-0000-00002A090000}"/>
    <cellStyle name="Millares 5 5 2 2 2 3" xfId="2349" xr:uid="{00000000-0005-0000-0000-00002B090000}"/>
    <cellStyle name="Millares 5 5 2 2 3" xfId="2350" xr:uid="{00000000-0005-0000-0000-00002C090000}"/>
    <cellStyle name="Millares 5 5 2 2 3 2" xfId="2351" xr:uid="{00000000-0005-0000-0000-00002D090000}"/>
    <cellStyle name="Millares 5 5 2 2 4" xfId="2352" xr:uid="{00000000-0005-0000-0000-00002E090000}"/>
    <cellStyle name="Millares 5 5 2 3" xfId="2353" xr:uid="{00000000-0005-0000-0000-00002F090000}"/>
    <cellStyle name="Millares 5 5 2 3 2" xfId="2354" xr:uid="{00000000-0005-0000-0000-000030090000}"/>
    <cellStyle name="Millares 5 5 2 3 2 2" xfId="2355" xr:uid="{00000000-0005-0000-0000-000031090000}"/>
    <cellStyle name="Millares 5 5 2 3 3" xfId="2356" xr:uid="{00000000-0005-0000-0000-000032090000}"/>
    <cellStyle name="Millares 5 5 2 4" xfId="2357" xr:uid="{00000000-0005-0000-0000-000033090000}"/>
    <cellStyle name="Millares 5 5 2 4 2" xfId="2358" xr:uid="{00000000-0005-0000-0000-000034090000}"/>
    <cellStyle name="Millares 5 5 2 5" xfId="2359" xr:uid="{00000000-0005-0000-0000-000035090000}"/>
    <cellStyle name="Millares 5 5 3" xfId="2360" xr:uid="{00000000-0005-0000-0000-000036090000}"/>
    <cellStyle name="Millares 5 5 3 2" xfId="2361" xr:uid="{00000000-0005-0000-0000-000037090000}"/>
    <cellStyle name="Millares 5 5 3 2 2" xfId="2362" xr:uid="{00000000-0005-0000-0000-000038090000}"/>
    <cellStyle name="Millares 5 5 3 2 2 2" xfId="2363" xr:uid="{00000000-0005-0000-0000-000039090000}"/>
    <cellStyle name="Millares 5 5 3 2 3" xfId="2364" xr:uid="{00000000-0005-0000-0000-00003A090000}"/>
    <cellStyle name="Millares 5 5 3 3" xfId="2365" xr:uid="{00000000-0005-0000-0000-00003B090000}"/>
    <cellStyle name="Millares 5 5 3 3 2" xfId="2366" xr:uid="{00000000-0005-0000-0000-00003C090000}"/>
    <cellStyle name="Millares 5 5 3 4" xfId="2367" xr:uid="{00000000-0005-0000-0000-00003D090000}"/>
    <cellStyle name="Millares 5 5 4" xfId="2368" xr:uid="{00000000-0005-0000-0000-00003E090000}"/>
    <cellStyle name="Millares 5 5 4 2" xfId="2369" xr:uid="{00000000-0005-0000-0000-00003F090000}"/>
    <cellStyle name="Millares 5 5 4 2 2" xfId="2370" xr:uid="{00000000-0005-0000-0000-000040090000}"/>
    <cellStyle name="Millares 5 5 4 3" xfId="2371" xr:uid="{00000000-0005-0000-0000-000041090000}"/>
    <cellStyle name="Millares 5 5 5" xfId="2372" xr:uid="{00000000-0005-0000-0000-000042090000}"/>
    <cellStyle name="Millares 5 5 5 2" xfId="2373" xr:uid="{00000000-0005-0000-0000-000043090000}"/>
    <cellStyle name="Millares 5 5 6" xfId="2374" xr:uid="{00000000-0005-0000-0000-000044090000}"/>
    <cellStyle name="Millares 5 6" xfId="2375" xr:uid="{00000000-0005-0000-0000-000045090000}"/>
    <cellStyle name="Millares 5 6 2" xfId="2376" xr:uid="{00000000-0005-0000-0000-000046090000}"/>
    <cellStyle name="Millares 5 6 2 2" xfId="2377" xr:uid="{00000000-0005-0000-0000-000047090000}"/>
    <cellStyle name="Millares 5 6 2 2 2" xfId="2378" xr:uid="{00000000-0005-0000-0000-000048090000}"/>
    <cellStyle name="Millares 5 6 2 2 2 2" xfId="2379" xr:uid="{00000000-0005-0000-0000-000049090000}"/>
    <cellStyle name="Millares 5 6 2 2 3" xfId="2380" xr:uid="{00000000-0005-0000-0000-00004A090000}"/>
    <cellStyle name="Millares 5 6 2 3" xfId="2381" xr:uid="{00000000-0005-0000-0000-00004B090000}"/>
    <cellStyle name="Millares 5 6 2 3 2" xfId="2382" xr:uid="{00000000-0005-0000-0000-00004C090000}"/>
    <cellStyle name="Millares 5 6 2 4" xfId="2383" xr:uid="{00000000-0005-0000-0000-00004D090000}"/>
    <cellStyle name="Millares 5 6 3" xfId="2384" xr:uid="{00000000-0005-0000-0000-00004E090000}"/>
    <cellStyle name="Millares 5 6 3 2" xfId="2385" xr:uid="{00000000-0005-0000-0000-00004F090000}"/>
    <cellStyle name="Millares 5 6 3 2 2" xfId="2386" xr:uid="{00000000-0005-0000-0000-000050090000}"/>
    <cellStyle name="Millares 5 6 3 3" xfId="2387" xr:uid="{00000000-0005-0000-0000-000051090000}"/>
    <cellStyle name="Millares 5 6 4" xfId="2388" xr:uid="{00000000-0005-0000-0000-000052090000}"/>
    <cellStyle name="Millares 5 6 4 2" xfId="2389" xr:uid="{00000000-0005-0000-0000-000053090000}"/>
    <cellStyle name="Millares 5 6 5" xfId="2390" xr:uid="{00000000-0005-0000-0000-000054090000}"/>
    <cellStyle name="Millares 5 7" xfId="2391" xr:uid="{00000000-0005-0000-0000-000055090000}"/>
    <cellStyle name="Millares 5 7 2" xfId="2392" xr:uid="{00000000-0005-0000-0000-000056090000}"/>
    <cellStyle name="Millares 5 7 2 2" xfId="2393" xr:uid="{00000000-0005-0000-0000-000057090000}"/>
    <cellStyle name="Millares 5 7 2 2 2" xfId="2394" xr:uid="{00000000-0005-0000-0000-000058090000}"/>
    <cellStyle name="Millares 5 7 2 3" xfId="2395" xr:uid="{00000000-0005-0000-0000-000059090000}"/>
    <cellStyle name="Millares 5 7 3" xfId="2396" xr:uid="{00000000-0005-0000-0000-00005A090000}"/>
    <cellStyle name="Millares 5 7 3 2" xfId="2397" xr:uid="{00000000-0005-0000-0000-00005B090000}"/>
    <cellStyle name="Millares 5 7 4" xfId="2398" xr:uid="{00000000-0005-0000-0000-00005C090000}"/>
    <cellStyle name="Millares 5 8" xfId="2399" xr:uid="{00000000-0005-0000-0000-00005D090000}"/>
    <cellStyle name="Millares 5 8 2" xfId="2400" xr:uid="{00000000-0005-0000-0000-00005E090000}"/>
    <cellStyle name="Millares 5 8 2 2" xfId="2401" xr:uid="{00000000-0005-0000-0000-00005F090000}"/>
    <cellStyle name="Millares 5 8 3" xfId="2402" xr:uid="{00000000-0005-0000-0000-000060090000}"/>
    <cellStyle name="Millares 5 9" xfId="2403" xr:uid="{00000000-0005-0000-0000-000061090000}"/>
    <cellStyle name="Millares 5 9 2" xfId="2404" xr:uid="{00000000-0005-0000-0000-000062090000}"/>
    <cellStyle name="Millares 50" xfId="2405" xr:uid="{00000000-0005-0000-0000-000063090000}"/>
    <cellStyle name="Millares 51" xfId="2406" xr:uid="{00000000-0005-0000-0000-000064090000}"/>
    <cellStyle name="Millares 52" xfId="2407" xr:uid="{00000000-0005-0000-0000-000065090000}"/>
    <cellStyle name="Millares 52 2" xfId="2408" xr:uid="{00000000-0005-0000-0000-000066090000}"/>
    <cellStyle name="Millares 53" xfId="2409" xr:uid="{00000000-0005-0000-0000-000067090000}"/>
    <cellStyle name="Millares 53 2" xfId="2410" xr:uid="{00000000-0005-0000-0000-000068090000}"/>
    <cellStyle name="Millares 54" xfId="2411" xr:uid="{00000000-0005-0000-0000-000069090000}"/>
    <cellStyle name="Millares 54 2" xfId="2412" xr:uid="{00000000-0005-0000-0000-00006A090000}"/>
    <cellStyle name="Millares 55" xfId="2413" xr:uid="{00000000-0005-0000-0000-00006B090000}"/>
    <cellStyle name="Millares 55 2" xfId="2414" xr:uid="{00000000-0005-0000-0000-00006C090000}"/>
    <cellStyle name="Millares 56" xfId="2415" xr:uid="{00000000-0005-0000-0000-00006D090000}"/>
    <cellStyle name="Millares 56 2" xfId="2416" xr:uid="{00000000-0005-0000-0000-00006E090000}"/>
    <cellStyle name="Millares 57" xfId="2417" xr:uid="{00000000-0005-0000-0000-00006F090000}"/>
    <cellStyle name="Millares 57 2" xfId="2418" xr:uid="{00000000-0005-0000-0000-000070090000}"/>
    <cellStyle name="Millares 58" xfId="2419" xr:uid="{00000000-0005-0000-0000-000071090000}"/>
    <cellStyle name="Millares 58 2" xfId="2420" xr:uid="{00000000-0005-0000-0000-000072090000}"/>
    <cellStyle name="Millares 59" xfId="2421" xr:uid="{00000000-0005-0000-0000-000073090000}"/>
    <cellStyle name="Millares 59 2" xfId="2422" xr:uid="{00000000-0005-0000-0000-000074090000}"/>
    <cellStyle name="Millares 6" xfId="2423" xr:uid="{00000000-0005-0000-0000-000075090000}"/>
    <cellStyle name="Millares 6 10" xfId="2424" xr:uid="{00000000-0005-0000-0000-000076090000}"/>
    <cellStyle name="Millares 6 11" xfId="2425" xr:uid="{00000000-0005-0000-0000-000077090000}"/>
    <cellStyle name="Millares 6 12" xfId="2426" xr:uid="{00000000-0005-0000-0000-000078090000}"/>
    <cellStyle name="Millares 6 2" xfId="2427" xr:uid="{00000000-0005-0000-0000-000079090000}"/>
    <cellStyle name="Millares 6 2 2" xfId="2428" xr:uid="{00000000-0005-0000-0000-00007A090000}"/>
    <cellStyle name="Millares 6 2 2 2" xfId="2429" xr:uid="{00000000-0005-0000-0000-00007B090000}"/>
    <cellStyle name="Millares 6 2 2 2 2" xfId="2430" xr:uid="{00000000-0005-0000-0000-00007C090000}"/>
    <cellStyle name="Millares 6 2 2 2 2 2" xfId="2431" xr:uid="{00000000-0005-0000-0000-00007D090000}"/>
    <cellStyle name="Millares 6 2 2 2 2 2 2" xfId="2432" xr:uid="{00000000-0005-0000-0000-00007E090000}"/>
    <cellStyle name="Millares 6 2 2 2 2 2 2 2" xfId="2433" xr:uid="{00000000-0005-0000-0000-00007F090000}"/>
    <cellStyle name="Millares 6 2 2 2 2 2 2 2 2" xfId="2434" xr:uid="{00000000-0005-0000-0000-000080090000}"/>
    <cellStyle name="Millares 6 2 2 2 2 2 2 2 2 2" xfId="2435" xr:uid="{00000000-0005-0000-0000-000081090000}"/>
    <cellStyle name="Millares 6 2 2 2 2 2 2 2 3" xfId="2436" xr:uid="{00000000-0005-0000-0000-000082090000}"/>
    <cellStyle name="Millares 6 2 2 2 2 2 2 3" xfId="2437" xr:uid="{00000000-0005-0000-0000-000083090000}"/>
    <cellStyle name="Millares 6 2 2 2 2 2 2 3 2" xfId="2438" xr:uid="{00000000-0005-0000-0000-000084090000}"/>
    <cellStyle name="Millares 6 2 2 2 2 2 2 4" xfId="2439" xr:uid="{00000000-0005-0000-0000-000085090000}"/>
    <cellStyle name="Millares 6 2 2 2 2 2 3" xfId="2440" xr:uid="{00000000-0005-0000-0000-000086090000}"/>
    <cellStyle name="Millares 6 2 2 2 2 2 3 2" xfId="2441" xr:uid="{00000000-0005-0000-0000-000087090000}"/>
    <cellStyle name="Millares 6 2 2 2 2 2 3 2 2" xfId="2442" xr:uid="{00000000-0005-0000-0000-000088090000}"/>
    <cellStyle name="Millares 6 2 2 2 2 2 3 3" xfId="2443" xr:uid="{00000000-0005-0000-0000-000089090000}"/>
    <cellStyle name="Millares 6 2 2 2 2 2 4" xfId="2444" xr:uid="{00000000-0005-0000-0000-00008A090000}"/>
    <cellStyle name="Millares 6 2 2 2 2 2 4 2" xfId="2445" xr:uid="{00000000-0005-0000-0000-00008B090000}"/>
    <cellStyle name="Millares 6 2 2 2 2 2 5" xfId="2446" xr:uid="{00000000-0005-0000-0000-00008C090000}"/>
    <cellStyle name="Millares 6 2 2 2 2 3" xfId="2447" xr:uid="{00000000-0005-0000-0000-00008D090000}"/>
    <cellStyle name="Millares 6 2 2 2 2 3 2" xfId="2448" xr:uid="{00000000-0005-0000-0000-00008E090000}"/>
    <cellStyle name="Millares 6 2 2 2 2 3 2 2" xfId="2449" xr:uid="{00000000-0005-0000-0000-00008F090000}"/>
    <cellStyle name="Millares 6 2 2 2 2 3 2 2 2" xfId="2450" xr:uid="{00000000-0005-0000-0000-000090090000}"/>
    <cellStyle name="Millares 6 2 2 2 2 3 2 3" xfId="2451" xr:uid="{00000000-0005-0000-0000-000091090000}"/>
    <cellStyle name="Millares 6 2 2 2 2 3 3" xfId="2452" xr:uid="{00000000-0005-0000-0000-000092090000}"/>
    <cellStyle name="Millares 6 2 2 2 2 3 3 2" xfId="2453" xr:uid="{00000000-0005-0000-0000-000093090000}"/>
    <cellStyle name="Millares 6 2 2 2 2 3 4" xfId="2454" xr:uid="{00000000-0005-0000-0000-000094090000}"/>
    <cellStyle name="Millares 6 2 2 2 2 4" xfId="2455" xr:uid="{00000000-0005-0000-0000-000095090000}"/>
    <cellStyle name="Millares 6 2 2 2 2 4 2" xfId="2456" xr:uid="{00000000-0005-0000-0000-000096090000}"/>
    <cellStyle name="Millares 6 2 2 2 2 4 2 2" xfId="2457" xr:uid="{00000000-0005-0000-0000-000097090000}"/>
    <cellStyle name="Millares 6 2 2 2 2 4 3" xfId="2458" xr:uid="{00000000-0005-0000-0000-000098090000}"/>
    <cellStyle name="Millares 6 2 2 2 2 5" xfId="2459" xr:uid="{00000000-0005-0000-0000-000099090000}"/>
    <cellStyle name="Millares 6 2 2 2 2 5 2" xfId="2460" xr:uid="{00000000-0005-0000-0000-00009A090000}"/>
    <cellStyle name="Millares 6 2 2 2 2 6" xfId="2461" xr:uid="{00000000-0005-0000-0000-00009B090000}"/>
    <cellStyle name="Millares 6 2 2 2 3" xfId="2462" xr:uid="{00000000-0005-0000-0000-00009C090000}"/>
    <cellStyle name="Millares 6 2 2 2 3 2" xfId="2463" xr:uid="{00000000-0005-0000-0000-00009D090000}"/>
    <cellStyle name="Millares 6 2 2 2 3 2 2" xfId="2464" xr:uid="{00000000-0005-0000-0000-00009E090000}"/>
    <cellStyle name="Millares 6 2 2 2 3 2 2 2" xfId="2465" xr:uid="{00000000-0005-0000-0000-00009F090000}"/>
    <cellStyle name="Millares 6 2 2 2 3 2 2 2 2" xfId="2466" xr:uid="{00000000-0005-0000-0000-0000A0090000}"/>
    <cellStyle name="Millares 6 2 2 2 3 2 2 3" xfId="2467" xr:uid="{00000000-0005-0000-0000-0000A1090000}"/>
    <cellStyle name="Millares 6 2 2 2 3 2 3" xfId="2468" xr:uid="{00000000-0005-0000-0000-0000A2090000}"/>
    <cellStyle name="Millares 6 2 2 2 3 2 3 2" xfId="2469" xr:uid="{00000000-0005-0000-0000-0000A3090000}"/>
    <cellStyle name="Millares 6 2 2 2 3 2 4" xfId="2470" xr:uid="{00000000-0005-0000-0000-0000A4090000}"/>
    <cellStyle name="Millares 6 2 2 2 3 3" xfId="2471" xr:uid="{00000000-0005-0000-0000-0000A5090000}"/>
    <cellStyle name="Millares 6 2 2 2 3 3 2" xfId="2472" xr:uid="{00000000-0005-0000-0000-0000A6090000}"/>
    <cellStyle name="Millares 6 2 2 2 3 3 2 2" xfId="2473" xr:uid="{00000000-0005-0000-0000-0000A7090000}"/>
    <cellStyle name="Millares 6 2 2 2 3 3 3" xfId="2474" xr:uid="{00000000-0005-0000-0000-0000A8090000}"/>
    <cellStyle name="Millares 6 2 2 2 3 4" xfId="2475" xr:uid="{00000000-0005-0000-0000-0000A9090000}"/>
    <cellStyle name="Millares 6 2 2 2 3 4 2" xfId="2476" xr:uid="{00000000-0005-0000-0000-0000AA090000}"/>
    <cellStyle name="Millares 6 2 2 2 3 5" xfId="2477" xr:uid="{00000000-0005-0000-0000-0000AB090000}"/>
    <cellStyle name="Millares 6 2 2 2 4" xfId="2478" xr:uid="{00000000-0005-0000-0000-0000AC090000}"/>
    <cellStyle name="Millares 6 2 2 2 4 2" xfId="2479" xr:uid="{00000000-0005-0000-0000-0000AD090000}"/>
    <cellStyle name="Millares 6 2 2 2 4 2 2" xfId="2480" xr:uid="{00000000-0005-0000-0000-0000AE090000}"/>
    <cellStyle name="Millares 6 2 2 2 4 2 2 2" xfId="2481" xr:uid="{00000000-0005-0000-0000-0000AF090000}"/>
    <cellStyle name="Millares 6 2 2 2 4 2 3" xfId="2482" xr:uid="{00000000-0005-0000-0000-0000B0090000}"/>
    <cellStyle name="Millares 6 2 2 2 4 3" xfId="2483" xr:uid="{00000000-0005-0000-0000-0000B1090000}"/>
    <cellStyle name="Millares 6 2 2 2 4 3 2" xfId="2484" xr:uid="{00000000-0005-0000-0000-0000B2090000}"/>
    <cellStyle name="Millares 6 2 2 2 4 4" xfId="2485" xr:uid="{00000000-0005-0000-0000-0000B3090000}"/>
    <cellStyle name="Millares 6 2 2 2 5" xfId="2486" xr:uid="{00000000-0005-0000-0000-0000B4090000}"/>
    <cellStyle name="Millares 6 2 2 2 5 2" xfId="2487" xr:uid="{00000000-0005-0000-0000-0000B5090000}"/>
    <cellStyle name="Millares 6 2 2 2 5 2 2" xfId="2488" xr:uid="{00000000-0005-0000-0000-0000B6090000}"/>
    <cellStyle name="Millares 6 2 2 2 5 3" xfId="2489" xr:uid="{00000000-0005-0000-0000-0000B7090000}"/>
    <cellStyle name="Millares 6 2 2 2 6" xfId="2490" xr:uid="{00000000-0005-0000-0000-0000B8090000}"/>
    <cellStyle name="Millares 6 2 2 2 6 2" xfId="2491" xr:uid="{00000000-0005-0000-0000-0000B9090000}"/>
    <cellStyle name="Millares 6 2 2 2 7" xfId="2492" xr:uid="{00000000-0005-0000-0000-0000BA090000}"/>
    <cellStyle name="Millares 6 2 2 3" xfId="2493" xr:uid="{00000000-0005-0000-0000-0000BB090000}"/>
    <cellStyle name="Millares 6 2 2 3 2" xfId="2494" xr:uid="{00000000-0005-0000-0000-0000BC090000}"/>
    <cellStyle name="Millares 6 2 2 3 2 2" xfId="2495" xr:uid="{00000000-0005-0000-0000-0000BD090000}"/>
    <cellStyle name="Millares 6 2 2 3 2 2 2" xfId="2496" xr:uid="{00000000-0005-0000-0000-0000BE090000}"/>
    <cellStyle name="Millares 6 2 2 3 2 2 2 2" xfId="2497" xr:uid="{00000000-0005-0000-0000-0000BF090000}"/>
    <cellStyle name="Millares 6 2 2 3 2 2 2 2 2" xfId="2498" xr:uid="{00000000-0005-0000-0000-0000C0090000}"/>
    <cellStyle name="Millares 6 2 2 3 2 2 2 3" xfId="2499" xr:uid="{00000000-0005-0000-0000-0000C1090000}"/>
    <cellStyle name="Millares 6 2 2 3 2 2 3" xfId="2500" xr:uid="{00000000-0005-0000-0000-0000C2090000}"/>
    <cellStyle name="Millares 6 2 2 3 2 2 3 2" xfId="2501" xr:uid="{00000000-0005-0000-0000-0000C3090000}"/>
    <cellStyle name="Millares 6 2 2 3 2 2 4" xfId="2502" xr:uid="{00000000-0005-0000-0000-0000C4090000}"/>
    <cellStyle name="Millares 6 2 2 3 2 3" xfId="2503" xr:uid="{00000000-0005-0000-0000-0000C5090000}"/>
    <cellStyle name="Millares 6 2 2 3 2 3 2" xfId="2504" xr:uid="{00000000-0005-0000-0000-0000C6090000}"/>
    <cellStyle name="Millares 6 2 2 3 2 3 2 2" xfId="2505" xr:uid="{00000000-0005-0000-0000-0000C7090000}"/>
    <cellStyle name="Millares 6 2 2 3 2 3 3" xfId="2506" xr:uid="{00000000-0005-0000-0000-0000C8090000}"/>
    <cellStyle name="Millares 6 2 2 3 2 4" xfId="2507" xr:uid="{00000000-0005-0000-0000-0000C9090000}"/>
    <cellStyle name="Millares 6 2 2 3 2 4 2" xfId="2508" xr:uid="{00000000-0005-0000-0000-0000CA090000}"/>
    <cellStyle name="Millares 6 2 2 3 2 5" xfId="2509" xr:uid="{00000000-0005-0000-0000-0000CB090000}"/>
    <cellStyle name="Millares 6 2 2 3 3" xfId="2510" xr:uid="{00000000-0005-0000-0000-0000CC090000}"/>
    <cellStyle name="Millares 6 2 2 3 3 2" xfId="2511" xr:uid="{00000000-0005-0000-0000-0000CD090000}"/>
    <cellStyle name="Millares 6 2 2 3 3 2 2" xfId="2512" xr:uid="{00000000-0005-0000-0000-0000CE090000}"/>
    <cellStyle name="Millares 6 2 2 3 3 2 2 2" xfId="2513" xr:uid="{00000000-0005-0000-0000-0000CF090000}"/>
    <cellStyle name="Millares 6 2 2 3 3 2 3" xfId="2514" xr:uid="{00000000-0005-0000-0000-0000D0090000}"/>
    <cellStyle name="Millares 6 2 2 3 3 3" xfId="2515" xr:uid="{00000000-0005-0000-0000-0000D1090000}"/>
    <cellStyle name="Millares 6 2 2 3 3 3 2" xfId="2516" xr:uid="{00000000-0005-0000-0000-0000D2090000}"/>
    <cellStyle name="Millares 6 2 2 3 3 4" xfId="2517" xr:uid="{00000000-0005-0000-0000-0000D3090000}"/>
    <cellStyle name="Millares 6 2 2 3 4" xfId="2518" xr:uid="{00000000-0005-0000-0000-0000D4090000}"/>
    <cellStyle name="Millares 6 2 2 3 4 2" xfId="2519" xr:uid="{00000000-0005-0000-0000-0000D5090000}"/>
    <cellStyle name="Millares 6 2 2 3 4 2 2" xfId="2520" xr:uid="{00000000-0005-0000-0000-0000D6090000}"/>
    <cellStyle name="Millares 6 2 2 3 4 3" xfId="2521" xr:uid="{00000000-0005-0000-0000-0000D7090000}"/>
    <cellStyle name="Millares 6 2 2 3 5" xfId="2522" xr:uid="{00000000-0005-0000-0000-0000D8090000}"/>
    <cellStyle name="Millares 6 2 2 3 5 2" xfId="2523" xr:uid="{00000000-0005-0000-0000-0000D9090000}"/>
    <cellStyle name="Millares 6 2 2 3 6" xfId="2524" xr:uid="{00000000-0005-0000-0000-0000DA090000}"/>
    <cellStyle name="Millares 6 2 2 4" xfId="2525" xr:uid="{00000000-0005-0000-0000-0000DB090000}"/>
    <cellStyle name="Millares 6 2 2 4 2" xfId="2526" xr:uid="{00000000-0005-0000-0000-0000DC090000}"/>
    <cellStyle name="Millares 6 2 2 4 2 2" xfId="2527" xr:uid="{00000000-0005-0000-0000-0000DD090000}"/>
    <cellStyle name="Millares 6 2 2 4 2 2 2" xfId="2528" xr:uid="{00000000-0005-0000-0000-0000DE090000}"/>
    <cellStyle name="Millares 6 2 2 4 2 2 2 2" xfId="2529" xr:uid="{00000000-0005-0000-0000-0000DF090000}"/>
    <cellStyle name="Millares 6 2 2 4 2 2 3" xfId="2530" xr:uid="{00000000-0005-0000-0000-0000E0090000}"/>
    <cellStyle name="Millares 6 2 2 4 2 3" xfId="2531" xr:uid="{00000000-0005-0000-0000-0000E1090000}"/>
    <cellStyle name="Millares 6 2 2 4 2 3 2" xfId="2532" xr:uid="{00000000-0005-0000-0000-0000E2090000}"/>
    <cellStyle name="Millares 6 2 2 4 2 4" xfId="2533" xr:uid="{00000000-0005-0000-0000-0000E3090000}"/>
    <cellStyle name="Millares 6 2 2 4 3" xfId="2534" xr:uid="{00000000-0005-0000-0000-0000E4090000}"/>
    <cellStyle name="Millares 6 2 2 4 3 2" xfId="2535" xr:uid="{00000000-0005-0000-0000-0000E5090000}"/>
    <cellStyle name="Millares 6 2 2 4 3 2 2" xfId="2536" xr:uid="{00000000-0005-0000-0000-0000E6090000}"/>
    <cellStyle name="Millares 6 2 2 4 3 3" xfId="2537" xr:uid="{00000000-0005-0000-0000-0000E7090000}"/>
    <cellStyle name="Millares 6 2 2 4 4" xfId="2538" xr:uid="{00000000-0005-0000-0000-0000E8090000}"/>
    <cellStyle name="Millares 6 2 2 4 4 2" xfId="2539" xr:uid="{00000000-0005-0000-0000-0000E9090000}"/>
    <cellStyle name="Millares 6 2 2 4 5" xfId="2540" xr:uid="{00000000-0005-0000-0000-0000EA090000}"/>
    <cellStyle name="Millares 6 2 2 5" xfId="2541" xr:uid="{00000000-0005-0000-0000-0000EB090000}"/>
    <cellStyle name="Millares 6 2 2 5 2" xfId="2542" xr:uid="{00000000-0005-0000-0000-0000EC090000}"/>
    <cellStyle name="Millares 6 2 2 5 2 2" xfId="2543" xr:uid="{00000000-0005-0000-0000-0000ED090000}"/>
    <cellStyle name="Millares 6 2 2 5 2 2 2" xfId="2544" xr:uid="{00000000-0005-0000-0000-0000EE090000}"/>
    <cellStyle name="Millares 6 2 2 5 2 3" xfId="2545" xr:uid="{00000000-0005-0000-0000-0000EF090000}"/>
    <cellStyle name="Millares 6 2 2 5 3" xfId="2546" xr:uid="{00000000-0005-0000-0000-0000F0090000}"/>
    <cellStyle name="Millares 6 2 2 5 3 2" xfId="2547" xr:uid="{00000000-0005-0000-0000-0000F1090000}"/>
    <cellStyle name="Millares 6 2 2 5 4" xfId="2548" xr:uid="{00000000-0005-0000-0000-0000F2090000}"/>
    <cellStyle name="Millares 6 2 2 6" xfId="2549" xr:uid="{00000000-0005-0000-0000-0000F3090000}"/>
    <cellStyle name="Millares 6 2 2 6 2" xfId="2550" xr:uid="{00000000-0005-0000-0000-0000F4090000}"/>
    <cellStyle name="Millares 6 2 2 6 2 2" xfId="2551" xr:uid="{00000000-0005-0000-0000-0000F5090000}"/>
    <cellStyle name="Millares 6 2 2 6 3" xfId="2552" xr:uid="{00000000-0005-0000-0000-0000F6090000}"/>
    <cellStyle name="Millares 6 2 2 7" xfId="2553" xr:uid="{00000000-0005-0000-0000-0000F7090000}"/>
    <cellStyle name="Millares 6 2 2 7 2" xfId="2554" xr:uid="{00000000-0005-0000-0000-0000F8090000}"/>
    <cellStyle name="Millares 6 2 2 8" xfId="2555" xr:uid="{00000000-0005-0000-0000-0000F9090000}"/>
    <cellStyle name="Millares 6 2 3" xfId="2556" xr:uid="{00000000-0005-0000-0000-0000FA090000}"/>
    <cellStyle name="Millares 6 2 3 2" xfId="2557" xr:uid="{00000000-0005-0000-0000-0000FB090000}"/>
    <cellStyle name="Millares 6 2 3 2 2" xfId="2558" xr:uid="{00000000-0005-0000-0000-0000FC090000}"/>
    <cellStyle name="Millares 6 2 3 2 2 2" xfId="2559" xr:uid="{00000000-0005-0000-0000-0000FD090000}"/>
    <cellStyle name="Millares 6 2 3 2 2 2 2" xfId="2560" xr:uid="{00000000-0005-0000-0000-0000FE090000}"/>
    <cellStyle name="Millares 6 2 3 2 2 2 2 2" xfId="2561" xr:uid="{00000000-0005-0000-0000-0000FF090000}"/>
    <cellStyle name="Millares 6 2 3 2 2 2 2 2 2" xfId="2562" xr:uid="{00000000-0005-0000-0000-0000000A0000}"/>
    <cellStyle name="Millares 6 2 3 2 2 2 2 3" xfId="2563" xr:uid="{00000000-0005-0000-0000-0000010A0000}"/>
    <cellStyle name="Millares 6 2 3 2 2 2 3" xfId="2564" xr:uid="{00000000-0005-0000-0000-0000020A0000}"/>
    <cellStyle name="Millares 6 2 3 2 2 2 3 2" xfId="2565" xr:uid="{00000000-0005-0000-0000-0000030A0000}"/>
    <cellStyle name="Millares 6 2 3 2 2 2 4" xfId="2566" xr:uid="{00000000-0005-0000-0000-0000040A0000}"/>
    <cellStyle name="Millares 6 2 3 2 2 3" xfId="2567" xr:uid="{00000000-0005-0000-0000-0000050A0000}"/>
    <cellStyle name="Millares 6 2 3 2 2 3 2" xfId="2568" xr:uid="{00000000-0005-0000-0000-0000060A0000}"/>
    <cellStyle name="Millares 6 2 3 2 2 3 2 2" xfId="2569" xr:uid="{00000000-0005-0000-0000-0000070A0000}"/>
    <cellStyle name="Millares 6 2 3 2 2 3 3" xfId="2570" xr:uid="{00000000-0005-0000-0000-0000080A0000}"/>
    <cellStyle name="Millares 6 2 3 2 2 4" xfId="2571" xr:uid="{00000000-0005-0000-0000-0000090A0000}"/>
    <cellStyle name="Millares 6 2 3 2 2 4 2" xfId="2572" xr:uid="{00000000-0005-0000-0000-00000A0A0000}"/>
    <cellStyle name="Millares 6 2 3 2 2 5" xfId="2573" xr:uid="{00000000-0005-0000-0000-00000B0A0000}"/>
    <cellStyle name="Millares 6 2 3 2 3" xfId="2574" xr:uid="{00000000-0005-0000-0000-00000C0A0000}"/>
    <cellStyle name="Millares 6 2 3 2 3 2" xfId="2575" xr:uid="{00000000-0005-0000-0000-00000D0A0000}"/>
    <cellStyle name="Millares 6 2 3 2 3 2 2" xfId="2576" xr:uid="{00000000-0005-0000-0000-00000E0A0000}"/>
    <cellStyle name="Millares 6 2 3 2 3 2 2 2" xfId="2577" xr:uid="{00000000-0005-0000-0000-00000F0A0000}"/>
    <cellStyle name="Millares 6 2 3 2 3 2 3" xfId="2578" xr:uid="{00000000-0005-0000-0000-0000100A0000}"/>
    <cellStyle name="Millares 6 2 3 2 3 3" xfId="2579" xr:uid="{00000000-0005-0000-0000-0000110A0000}"/>
    <cellStyle name="Millares 6 2 3 2 3 3 2" xfId="2580" xr:uid="{00000000-0005-0000-0000-0000120A0000}"/>
    <cellStyle name="Millares 6 2 3 2 3 4" xfId="2581" xr:uid="{00000000-0005-0000-0000-0000130A0000}"/>
    <cellStyle name="Millares 6 2 3 2 4" xfId="2582" xr:uid="{00000000-0005-0000-0000-0000140A0000}"/>
    <cellStyle name="Millares 6 2 3 2 4 2" xfId="2583" xr:uid="{00000000-0005-0000-0000-0000150A0000}"/>
    <cellStyle name="Millares 6 2 3 2 4 2 2" xfId="2584" xr:uid="{00000000-0005-0000-0000-0000160A0000}"/>
    <cellStyle name="Millares 6 2 3 2 4 3" xfId="2585" xr:uid="{00000000-0005-0000-0000-0000170A0000}"/>
    <cellStyle name="Millares 6 2 3 2 5" xfId="2586" xr:uid="{00000000-0005-0000-0000-0000180A0000}"/>
    <cellStyle name="Millares 6 2 3 2 5 2" xfId="2587" xr:uid="{00000000-0005-0000-0000-0000190A0000}"/>
    <cellStyle name="Millares 6 2 3 2 6" xfId="2588" xr:uid="{00000000-0005-0000-0000-00001A0A0000}"/>
    <cellStyle name="Millares 6 2 3 3" xfId="2589" xr:uid="{00000000-0005-0000-0000-00001B0A0000}"/>
    <cellStyle name="Millares 6 2 3 3 2" xfId="2590" xr:uid="{00000000-0005-0000-0000-00001C0A0000}"/>
    <cellStyle name="Millares 6 2 3 3 2 2" xfId="2591" xr:uid="{00000000-0005-0000-0000-00001D0A0000}"/>
    <cellStyle name="Millares 6 2 3 3 2 2 2" xfId="2592" xr:uid="{00000000-0005-0000-0000-00001E0A0000}"/>
    <cellStyle name="Millares 6 2 3 3 2 2 2 2" xfId="2593" xr:uid="{00000000-0005-0000-0000-00001F0A0000}"/>
    <cellStyle name="Millares 6 2 3 3 2 2 3" xfId="2594" xr:uid="{00000000-0005-0000-0000-0000200A0000}"/>
    <cellStyle name="Millares 6 2 3 3 2 3" xfId="2595" xr:uid="{00000000-0005-0000-0000-0000210A0000}"/>
    <cellStyle name="Millares 6 2 3 3 2 3 2" xfId="2596" xr:uid="{00000000-0005-0000-0000-0000220A0000}"/>
    <cellStyle name="Millares 6 2 3 3 2 4" xfId="2597" xr:uid="{00000000-0005-0000-0000-0000230A0000}"/>
    <cellStyle name="Millares 6 2 3 3 3" xfId="2598" xr:uid="{00000000-0005-0000-0000-0000240A0000}"/>
    <cellStyle name="Millares 6 2 3 3 3 2" xfId="2599" xr:uid="{00000000-0005-0000-0000-0000250A0000}"/>
    <cellStyle name="Millares 6 2 3 3 3 2 2" xfId="2600" xr:uid="{00000000-0005-0000-0000-0000260A0000}"/>
    <cellStyle name="Millares 6 2 3 3 3 3" xfId="2601" xr:uid="{00000000-0005-0000-0000-0000270A0000}"/>
    <cellStyle name="Millares 6 2 3 3 4" xfId="2602" xr:uid="{00000000-0005-0000-0000-0000280A0000}"/>
    <cellStyle name="Millares 6 2 3 3 4 2" xfId="2603" xr:uid="{00000000-0005-0000-0000-0000290A0000}"/>
    <cellStyle name="Millares 6 2 3 3 5" xfId="2604" xr:uid="{00000000-0005-0000-0000-00002A0A0000}"/>
    <cellStyle name="Millares 6 2 3 4" xfId="2605" xr:uid="{00000000-0005-0000-0000-00002B0A0000}"/>
    <cellStyle name="Millares 6 2 3 4 2" xfId="2606" xr:uid="{00000000-0005-0000-0000-00002C0A0000}"/>
    <cellStyle name="Millares 6 2 3 4 2 2" xfId="2607" xr:uid="{00000000-0005-0000-0000-00002D0A0000}"/>
    <cellStyle name="Millares 6 2 3 4 2 2 2" xfId="2608" xr:uid="{00000000-0005-0000-0000-00002E0A0000}"/>
    <cellStyle name="Millares 6 2 3 4 2 3" xfId="2609" xr:uid="{00000000-0005-0000-0000-00002F0A0000}"/>
    <cellStyle name="Millares 6 2 3 4 3" xfId="2610" xr:uid="{00000000-0005-0000-0000-0000300A0000}"/>
    <cellStyle name="Millares 6 2 3 4 3 2" xfId="2611" xr:uid="{00000000-0005-0000-0000-0000310A0000}"/>
    <cellStyle name="Millares 6 2 3 4 4" xfId="2612" xr:uid="{00000000-0005-0000-0000-0000320A0000}"/>
    <cellStyle name="Millares 6 2 3 5" xfId="2613" xr:uid="{00000000-0005-0000-0000-0000330A0000}"/>
    <cellStyle name="Millares 6 2 3 5 2" xfId="2614" xr:uid="{00000000-0005-0000-0000-0000340A0000}"/>
    <cellStyle name="Millares 6 2 3 5 2 2" xfId="2615" xr:uid="{00000000-0005-0000-0000-0000350A0000}"/>
    <cellStyle name="Millares 6 2 3 5 3" xfId="2616" xr:uid="{00000000-0005-0000-0000-0000360A0000}"/>
    <cellStyle name="Millares 6 2 3 6" xfId="2617" xr:uid="{00000000-0005-0000-0000-0000370A0000}"/>
    <cellStyle name="Millares 6 2 3 6 2" xfId="2618" xr:uid="{00000000-0005-0000-0000-0000380A0000}"/>
    <cellStyle name="Millares 6 2 3 7" xfId="2619" xr:uid="{00000000-0005-0000-0000-0000390A0000}"/>
    <cellStyle name="Millares 6 2 4" xfId="2620" xr:uid="{00000000-0005-0000-0000-00003A0A0000}"/>
    <cellStyle name="Millares 6 2 4 2" xfId="2621" xr:uid="{00000000-0005-0000-0000-00003B0A0000}"/>
    <cellStyle name="Millares 6 2 4 2 2" xfId="2622" xr:uid="{00000000-0005-0000-0000-00003C0A0000}"/>
    <cellStyle name="Millares 6 2 4 2 2 2" xfId="2623" xr:uid="{00000000-0005-0000-0000-00003D0A0000}"/>
    <cellStyle name="Millares 6 2 4 2 2 2 2" xfId="2624" xr:uid="{00000000-0005-0000-0000-00003E0A0000}"/>
    <cellStyle name="Millares 6 2 4 2 2 2 2 2" xfId="2625" xr:uid="{00000000-0005-0000-0000-00003F0A0000}"/>
    <cellStyle name="Millares 6 2 4 2 2 2 3" xfId="2626" xr:uid="{00000000-0005-0000-0000-0000400A0000}"/>
    <cellStyle name="Millares 6 2 4 2 2 3" xfId="2627" xr:uid="{00000000-0005-0000-0000-0000410A0000}"/>
    <cellStyle name="Millares 6 2 4 2 2 3 2" xfId="2628" xr:uid="{00000000-0005-0000-0000-0000420A0000}"/>
    <cellStyle name="Millares 6 2 4 2 2 4" xfId="2629" xr:uid="{00000000-0005-0000-0000-0000430A0000}"/>
    <cellStyle name="Millares 6 2 4 2 3" xfId="2630" xr:uid="{00000000-0005-0000-0000-0000440A0000}"/>
    <cellStyle name="Millares 6 2 4 2 3 2" xfId="2631" xr:uid="{00000000-0005-0000-0000-0000450A0000}"/>
    <cellStyle name="Millares 6 2 4 2 3 2 2" xfId="2632" xr:uid="{00000000-0005-0000-0000-0000460A0000}"/>
    <cellStyle name="Millares 6 2 4 2 3 3" xfId="2633" xr:uid="{00000000-0005-0000-0000-0000470A0000}"/>
    <cellStyle name="Millares 6 2 4 2 4" xfId="2634" xr:uid="{00000000-0005-0000-0000-0000480A0000}"/>
    <cellStyle name="Millares 6 2 4 2 4 2" xfId="2635" xr:uid="{00000000-0005-0000-0000-0000490A0000}"/>
    <cellStyle name="Millares 6 2 4 2 5" xfId="2636" xr:uid="{00000000-0005-0000-0000-00004A0A0000}"/>
    <cellStyle name="Millares 6 2 4 3" xfId="2637" xr:uid="{00000000-0005-0000-0000-00004B0A0000}"/>
    <cellStyle name="Millares 6 2 4 3 2" xfId="2638" xr:uid="{00000000-0005-0000-0000-00004C0A0000}"/>
    <cellStyle name="Millares 6 2 4 3 2 2" xfId="2639" xr:uid="{00000000-0005-0000-0000-00004D0A0000}"/>
    <cellStyle name="Millares 6 2 4 3 2 2 2" xfId="2640" xr:uid="{00000000-0005-0000-0000-00004E0A0000}"/>
    <cellStyle name="Millares 6 2 4 3 2 3" xfId="2641" xr:uid="{00000000-0005-0000-0000-00004F0A0000}"/>
    <cellStyle name="Millares 6 2 4 3 3" xfId="2642" xr:uid="{00000000-0005-0000-0000-0000500A0000}"/>
    <cellStyle name="Millares 6 2 4 3 3 2" xfId="2643" xr:uid="{00000000-0005-0000-0000-0000510A0000}"/>
    <cellStyle name="Millares 6 2 4 3 4" xfId="2644" xr:uid="{00000000-0005-0000-0000-0000520A0000}"/>
    <cellStyle name="Millares 6 2 4 4" xfId="2645" xr:uid="{00000000-0005-0000-0000-0000530A0000}"/>
    <cellStyle name="Millares 6 2 4 4 2" xfId="2646" xr:uid="{00000000-0005-0000-0000-0000540A0000}"/>
    <cellStyle name="Millares 6 2 4 4 2 2" xfId="2647" xr:uid="{00000000-0005-0000-0000-0000550A0000}"/>
    <cellStyle name="Millares 6 2 4 4 3" xfId="2648" xr:uid="{00000000-0005-0000-0000-0000560A0000}"/>
    <cellStyle name="Millares 6 2 4 5" xfId="2649" xr:uid="{00000000-0005-0000-0000-0000570A0000}"/>
    <cellStyle name="Millares 6 2 4 5 2" xfId="2650" xr:uid="{00000000-0005-0000-0000-0000580A0000}"/>
    <cellStyle name="Millares 6 2 4 6" xfId="2651" xr:uid="{00000000-0005-0000-0000-0000590A0000}"/>
    <cellStyle name="Millares 6 2 5" xfId="2652" xr:uid="{00000000-0005-0000-0000-00005A0A0000}"/>
    <cellStyle name="Millares 6 2 5 2" xfId="2653" xr:uid="{00000000-0005-0000-0000-00005B0A0000}"/>
    <cellStyle name="Millares 6 2 5 2 2" xfId="2654" xr:uid="{00000000-0005-0000-0000-00005C0A0000}"/>
    <cellStyle name="Millares 6 2 5 2 2 2" xfId="2655" xr:uid="{00000000-0005-0000-0000-00005D0A0000}"/>
    <cellStyle name="Millares 6 2 5 2 2 2 2" xfId="2656" xr:uid="{00000000-0005-0000-0000-00005E0A0000}"/>
    <cellStyle name="Millares 6 2 5 2 2 3" xfId="2657" xr:uid="{00000000-0005-0000-0000-00005F0A0000}"/>
    <cellStyle name="Millares 6 2 5 2 3" xfId="2658" xr:uid="{00000000-0005-0000-0000-0000600A0000}"/>
    <cellStyle name="Millares 6 2 5 2 3 2" xfId="2659" xr:uid="{00000000-0005-0000-0000-0000610A0000}"/>
    <cellStyle name="Millares 6 2 5 2 4" xfId="2660" xr:uid="{00000000-0005-0000-0000-0000620A0000}"/>
    <cellStyle name="Millares 6 2 5 3" xfId="2661" xr:uid="{00000000-0005-0000-0000-0000630A0000}"/>
    <cellStyle name="Millares 6 2 5 3 2" xfId="2662" xr:uid="{00000000-0005-0000-0000-0000640A0000}"/>
    <cellStyle name="Millares 6 2 5 3 2 2" xfId="2663" xr:uid="{00000000-0005-0000-0000-0000650A0000}"/>
    <cellStyle name="Millares 6 2 5 3 3" xfId="2664" xr:uid="{00000000-0005-0000-0000-0000660A0000}"/>
    <cellStyle name="Millares 6 2 5 4" xfId="2665" xr:uid="{00000000-0005-0000-0000-0000670A0000}"/>
    <cellStyle name="Millares 6 2 5 4 2" xfId="2666" xr:uid="{00000000-0005-0000-0000-0000680A0000}"/>
    <cellStyle name="Millares 6 2 5 5" xfId="2667" xr:uid="{00000000-0005-0000-0000-0000690A0000}"/>
    <cellStyle name="Millares 6 2 6" xfId="2668" xr:uid="{00000000-0005-0000-0000-00006A0A0000}"/>
    <cellStyle name="Millares 6 2 6 2" xfId="2669" xr:uid="{00000000-0005-0000-0000-00006B0A0000}"/>
    <cellStyle name="Millares 6 2 6 2 2" xfId="2670" xr:uid="{00000000-0005-0000-0000-00006C0A0000}"/>
    <cellStyle name="Millares 6 2 6 2 2 2" xfId="2671" xr:uid="{00000000-0005-0000-0000-00006D0A0000}"/>
    <cellStyle name="Millares 6 2 6 2 3" xfId="2672" xr:uid="{00000000-0005-0000-0000-00006E0A0000}"/>
    <cellStyle name="Millares 6 2 6 3" xfId="2673" xr:uid="{00000000-0005-0000-0000-00006F0A0000}"/>
    <cellStyle name="Millares 6 2 6 3 2" xfId="2674" xr:uid="{00000000-0005-0000-0000-0000700A0000}"/>
    <cellStyle name="Millares 6 2 6 4" xfId="2675" xr:uid="{00000000-0005-0000-0000-0000710A0000}"/>
    <cellStyle name="Millares 6 2 7" xfId="2676" xr:uid="{00000000-0005-0000-0000-0000720A0000}"/>
    <cellStyle name="Millares 6 2 7 2" xfId="2677" xr:uid="{00000000-0005-0000-0000-0000730A0000}"/>
    <cellStyle name="Millares 6 2 7 2 2" xfId="2678" xr:uid="{00000000-0005-0000-0000-0000740A0000}"/>
    <cellStyle name="Millares 6 2 7 3" xfId="2679" xr:uid="{00000000-0005-0000-0000-0000750A0000}"/>
    <cellStyle name="Millares 6 2 8" xfId="2680" xr:uid="{00000000-0005-0000-0000-0000760A0000}"/>
    <cellStyle name="Millares 6 2 8 2" xfId="2681" xr:uid="{00000000-0005-0000-0000-0000770A0000}"/>
    <cellStyle name="Millares 6 2 9" xfId="2682" xr:uid="{00000000-0005-0000-0000-0000780A0000}"/>
    <cellStyle name="Millares 6 3" xfId="2683" xr:uid="{00000000-0005-0000-0000-0000790A0000}"/>
    <cellStyle name="Millares 6 3 2" xfId="2684" xr:uid="{00000000-0005-0000-0000-00007A0A0000}"/>
    <cellStyle name="Millares 6 3 2 2" xfId="2685" xr:uid="{00000000-0005-0000-0000-00007B0A0000}"/>
    <cellStyle name="Millares 6 3 2 2 2" xfId="2686" xr:uid="{00000000-0005-0000-0000-00007C0A0000}"/>
    <cellStyle name="Millares 6 3 2 2 2 2" xfId="2687" xr:uid="{00000000-0005-0000-0000-00007D0A0000}"/>
    <cellStyle name="Millares 6 3 2 2 2 2 2" xfId="2688" xr:uid="{00000000-0005-0000-0000-00007E0A0000}"/>
    <cellStyle name="Millares 6 3 2 2 2 2 2 2" xfId="2689" xr:uid="{00000000-0005-0000-0000-00007F0A0000}"/>
    <cellStyle name="Millares 6 3 2 2 2 2 2 2 2" xfId="2690" xr:uid="{00000000-0005-0000-0000-0000800A0000}"/>
    <cellStyle name="Millares 6 3 2 2 2 2 2 3" xfId="2691" xr:uid="{00000000-0005-0000-0000-0000810A0000}"/>
    <cellStyle name="Millares 6 3 2 2 2 2 3" xfId="2692" xr:uid="{00000000-0005-0000-0000-0000820A0000}"/>
    <cellStyle name="Millares 6 3 2 2 2 2 3 2" xfId="2693" xr:uid="{00000000-0005-0000-0000-0000830A0000}"/>
    <cellStyle name="Millares 6 3 2 2 2 2 4" xfId="2694" xr:uid="{00000000-0005-0000-0000-0000840A0000}"/>
    <cellStyle name="Millares 6 3 2 2 2 3" xfId="2695" xr:uid="{00000000-0005-0000-0000-0000850A0000}"/>
    <cellStyle name="Millares 6 3 2 2 2 3 2" xfId="2696" xr:uid="{00000000-0005-0000-0000-0000860A0000}"/>
    <cellStyle name="Millares 6 3 2 2 2 3 2 2" xfId="2697" xr:uid="{00000000-0005-0000-0000-0000870A0000}"/>
    <cellStyle name="Millares 6 3 2 2 2 3 3" xfId="2698" xr:uid="{00000000-0005-0000-0000-0000880A0000}"/>
    <cellStyle name="Millares 6 3 2 2 2 4" xfId="2699" xr:uid="{00000000-0005-0000-0000-0000890A0000}"/>
    <cellStyle name="Millares 6 3 2 2 2 4 2" xfId="2700" xr:uid="{00000000-0005-0000-0000-00008A0A0000}"/>
    <cellStyle name="Millares 6 3 2 2 2 5" xfId="2701" xr:uid="{00000000-0005-0000-0000-00008B0A0000}"/>
    <cellStyle name="Millares 6 3 2 2 3" xfId="2702" xr:uid="{00000000-0005-0000-0000-00008C0A0000}"/>
    <cellStyle name="Millares 6 3 2 2 3 2" xfId="2703" xr:uid="{00000000-0005-0000-0000-00008D0A0000}"/>
    <cellStyle name="Millares 6 3 2 2 3 2 2" xfId="2704" xr:uid="{00000000-0005-0000-0000-00008E0A0000}"/>
    <cellStyle name="Millares 6 3 2 2 3 2 2 2" xfId="2705" xr:uid="{00000000-0005-0000-0000-00008F0A0000}"/>
    <cellStyle name="Millares 6 3 2 2 3 2 3" xfId="2706" xr:uid="{00000000-0005-0000-0000-0000900A0000}"/>
    <cellStyle name="Millares 6 3 2 2 3 3" xfId="2707" xr:uid="{00000000-0005-0000-0000-0000910A0000}"/>
    <cellStyle name="Millares 6 3 2 2 3 3 2" xfId="2708" xr:uid="{00000000-0005-0000-0000-0000920A0000}"/>
    <cellStyle name="Millares 6 3 2 2 3 4" xfId="2709" xr:uid="{00000000-0005-0000-0000-0000930A0000}"/>
    <cellStyle name="Millares 6 3 2 2 4" xfId="2710" xr:uid="{00000000-0005-0000-0000-0000940A0000}"/>
    <cellStyle name="Millares 6 3 2 2 4 2" xfId="2711" xr:uid="{00000000-0005-0000-0000-0000950A0000}"/>
    <cellStyle name="Millares 6 3 2 2 4 2 2" xfId="2712" xr:uid="{00000000-0005-0000-0000-0000960A0000}"/>
    <cellStyle name="Millares 6 3 2 2 4 3" xfId="2713" xr:uid="{00000000-0005-0000-0000-0000970A0000}"/>
    <cellStyle name="Millares 6 3 2 2 5" xfId="2714" xr:uid="{00000000-0005-0000-0000-0000980A0000}"/>
    <cellStyle name="Millares 6 3 2 2 5 2" xfId="2715" xr:uid="{00000000-0005-0000-0000-0000990A0000}"/>
    <cellStyle name="Millares 6 3 2 2 6" xfId="2716" xr:uid="{00000000-0005-0000-0000-00009A0A0000}"/>
    <cellStyle name="Millares 6 3 2 3" xfId="2717" xr:uid="{00000000-0005-0000-0000-00009B0A0000}"/>
    <cellStyle name="Millares 6 3 2 3 2" xfId="2718" xr:uid="{00000000-0005-0000-0000-00009C0A0000}"/>
    <cellStyle name="Millares 6 3 2 3 2 2" xfId="2719" xr:uid="{00000000-0005-0000-0000-00009D0A0000}"/>
    <cellStyle name="Millares 6 3 2 3 2 2 2" xfId="2720" xr:uid="{00000000-0005-0000-0000-00009E0A0000}"/>
    <cellStyle name="Millares 6 3 2 3 2 2 2 2" xfId="2721" xr:uid="{00000000-0005-0000-0000-00009F0A0000}"/>
    <cellStyle name="Millares 6 3 2 3 2 2 3" xfId="2722" xr:uid="{00000000-0005-0000-0000-0000A00A0000}"/>
    <cellStyle name="Millares 6 3 2 3 2 3" xfId="2723" xr:uid="{00000000-0005-0000-0000-0000A10A0000}"/>
    <cellStyle name="Millares 6 3 2 3 2 3 2" xfId="2724" xr:uid="{00000000-0005-0000-0000-0000A20A0000}"/>
    <cellStyle name="Millares 6 3 2 3 2 4" xfId="2725" xr:uid="{00000000-0005-0000-0000-0000A30A0000}"/>
    <cellStyle name="Millares 6 3 2 3 3" xfId="2726" xr:uid="{00000000-0005-0000-0000-0000A40A0000}"/>
    <cellStyle name="Millares 6 3 2 3 3 2" xfId="2727" xr:uid="{00000000-0005-0000-0000-0000A50A0000}"/>
    <cellStyle name="Millares 6 3 2 3 3 2 2" xfId="2728" xr:uid="{00000000-0005-0000-0000-0000A60A0000}"/>
    <cellStyle name="Millares 6 3 2 3 3 3" xfId="2729" xr:uid="{00000000-0005-0000-0000-0000A70A0000}"/>
    <cellStyle name="Millares 6 3 2 3 4" xfId="2730" xr:uid="{00000000-0005-0000-0000-0000A80A0000}"/>
    <cellStyle name="Millares 6 3 2 3 4 2" xfId="2731" xr:uid="{00000000-0005-0000-0000-0000A90A0000}"/>
    <cellStyle name="Millares 6 3 2 3 5" xfId="2732" xr:uid="{00000000-0005-0000-0000-0000AA0A0000}"/>
    <cellStyle name="Millares 6 3 2 4" xfId="2733" xr:uid="{00000000-0005-0000-0000-0000AB0A0000}"/>
    <cellStyle name="Millares 6 3 2 4 2" xfId="2734" xr:uid="{00000000-0005-0000-0000-0000AC0A0000}"/>
    <cellStyle name="Millares 6 3 2 4 2 2" xfId="2735" xr:uid="{00000000-0005-0000-0000-0000AD0A0000}"/>
    <cellStyle name="Millares 6 3 2 4 2 2 2" xfId="2736" xr:uid="{00000000-0005-0000-0000-0000AE0A0000}"/>
    <cellStyle name="Millares 6 3 2 4 2 3" xfId="2737" xr:uid="{00000000-0005-0000-0000-0000AF0A0000}"/>
    <cellStyle name="Millares 6 3 2 4 3" xfId="2738" xr:uid="{00000000-0005-0000-0000-0000B00A0000}"/>
    <cellStyle name="Millares 6 3 2 4 3 2" xfId="2739" xr:uid="{00000000-0005-0000-0000-0000B10A0000}"/>
    <cellStyle name="Millares 6 3 2 4 4" xfId="2740" xr:uid="{00000000-0005-0000-0000-0000B20A0000}"/>
    <cellStyle name="Millares 6 3 2 5" xfId="2741" xr:uid="{00000000-0005-0000-0000-0000B30A0000}"/>
    <cellStyle name="Millares 6 3 2 5 2" xfId="2742" xr:uid="{00000000-0005-0000-0000-0000B40A0000}"/>
    <cellStyle name="Millares 6 3 2 5 2 2" xfId="2743" xr:uid="{00000000-0005-0000-0000-0000B50A0000}"/>
    <cellStyle name="Millares 6 3 2 5 3" xfId="2744" xr:uid="{00000000-0005-0000-0000-0000B60A0000}"/>
    <cellStyle name="Millares 6 3 2 6" xfId="2745" xr:uid="{00000000-0005-0000-0000-0000B70A0000}"/>
    <cellStyle name="Millares 6 3 2 6 2" xfId="2746" xr:uid="{00000000-0005-0000-0000-0000B80A0000}"/>
    <cellStyle name="Millares 6 3 2 7" xfId="2747" xr:uid="{00000000-0005-0000-0000-0000B90A0000}"/>
    <cellStyle name="Millares 6 3 3" xfId="2748" xr:uid="{00000000-0005-0000-0000-0000BA0A0000}"/>
    <cellStyle name="Millares 6 3 3 2" xfId="2749" xr:uid="{00000000-0005-0000-0000-0000BB0A0000}"/>
    <cellStyle name="Millares 6 3 3 2 2" xfId="2750" xr:uid="{00000000-0005-0000-0000-0000BC0A0000}"/>
    <cellStyle name="Millares 6 3 3 2 2 2" xfId="2751" xr:uid="{00000000-0005-0000-0000-0000BD0A0000}"/>
    <cellStyle name="Millares 6 3 3 2 2 2 2" xfId="2752" xr:uid="{00000000-0005-0000-0000-0000BE0A0000}"/>
    <cellStyle name="Millares 6 3 3 2 2 2 2 2" xfId="2753" xr:uid="{00000000-0005-0000-0000-0000BF0A0000}"/>
    <cellStyle name="Millares 6 3 3 2 2 2 3" xfId="2754" xr:uid="{00000000-0005-0000-0000-0000C00A0000}"/>
    <cellStyle name="Millares 6 3 3 2 2 3" xfId="2755" xr:uid="{00000000-0005-0000-0000-0000C10A0000}"/>
    <cellStyle name="Millares 6 3 3 2 2 3 2" xfId="2756" xr:uid="{00000000-0005-0000-0000-0000C20A0000}"/>
    <cellStyle name="Millares 6 3 3 2 2 4" xfId="2757" xr:uid="{00000000-0005-0000-0000-0000C30A0000}"/>
    <cellStyle name="Millares 6 3 3 2 3" xfId="2758" xr:uid="{00000000-0005-0000-0000-0000C40A0000}"/>
    <cellStyle name="Millares 6 3 3 2 3 2" xfId="2759" xr:uid="{00000000-0005-0000-0000-0000C50A0000}"/>
    <cellStyle name="Millares 6 3 3 2 3 2 2" xfId="2760" xr:uid="{00000000-0005-0000-0000-0000C60A0000}"/>
    <cellStyle name="Millares 6 3 3 2 3 3" xfId="2761" xr:uid="{00000000-0005-0000-0000-0000C70A0000}"/>
    <cellStyle name="Millares 6 3 3 2 4" xfId="2762" xr:uid="{00000000-0005-0000-0000-0000C80A0000}"/>
    <cellStyle name="Millares 6 3 3 2 4 2" xfId="2763" xr:uid="{00000000-0005-0000-0000-0000C90A0000}"/>
    <cellStyle name="Millares 6 3 3 2 5" xfId="2764" xr:uid="{00000000-0005-0000-0000-0000CA0A0000}"/>
    <cellStyle name="Millares 6 3 3 3" xfId="2765" xr:uid="{00000000-0005-0000-0000-0000CB0A0000}"/>
    <cellStyle name="Millares 6 3 3 3 2" xfId="2766" xr:uid="{00000000-0005-0000-0000-0000CC0A0000}"/>
    <cellStyle name="Millares 6 3 3 3 2 2" xfId="2767" xr:uid="{00000000-0005-0000-0000-0000CD0A0000}"/>
    <cellStyle name="Millares 6 3 3 3 2 2 2" xfId="2768" xr:uid="{00000000-0005-0000-0000-0000CE0A0000}"/>
    <cellStyle name="Millares 6 3 3 3 2 3" xfId="2769" xr:uid="{00000000-0005-0000-0000-0000CF0A0000}"/>
    <cellStyle name="Millares 6 3 3 3 3" xfId="2770" xr:uid="{00000000-0005-0000-0000-0000D00A0000}"/>
    <cellStyle name="Millares 6 3 3 3 3 2" xfId="2771" xr:uid="{00000000-0005-0000-0000-0000D10A0000}"/>
    <cellStyle name="Millares 6 3 3 3 4" xfId="2772" xr:uid="{00000000-0005-0000-0000-0000D20A0000}"/>
    <cellStyle name="Millares 6 3 3 4" xfId="2773" xr:uid="{00000000-0005-0000-0000-0000D30A0000}"/>
    <cellStyle name="Millares 6 3 3 4 2" xfId="2774" xr:uid="{00000000-0005-0000-0000-0000D40A0000}"/>
    <cellStyle name="Millares 6 3 3 4 2 2" xfId="2775" xr:uid="{00000000-0005-0000-0000-0000D50A0000}"/>
    <cellStyle name="Millares 6 3 3 4 3" xfId="2776" xr:uid="{00000000-0005-0000-0000-0000D60A0000}"/>
    <cellStyle name="Millares 6 3 3 5" xfId="2777" xr:uid="{00000000-0005-0000-0000-0000D70A0000}"/>
    <cellStyle name="Millares 6 3 3 5 2" xfId="2778" xr:uid="{00000000-0005-0000-0000-0000D80A0000}"/>
    <cellStyle name="Millares 6 3 3 6" xfId="2779" xr:uid="{00000000-0005-0000-0000-0000D90A0000}"/>
    <cellStyle name="Millares 6 3 4" xfId="2780" xr:uid="{00000000-0005-0000-0000-0000DA0A0000}"/>
    <cellStyle name="Millares 6 3 4 2" xfId="2781" xr:uid="{00000000-0005-0000-0000-0000DB0A0000}"/>
    <cellStyle name="Millares 6 3 4 2 2" xfId="2782" xr:uid="{00000000-0005-0000-0000-0000DC0A0000}"/>
    <cellStyle name="Millares 6 3 4 2 2 2" xfId="2783" xr:uid="{00000000-0005-0000-0000-0000DD0A0000}"/>
    <cellStyle name="Millares 6 3 4 2 2 2 2" xfId="2784" xr:uid="{00000000-0005-0000-0000-0000DE0A0000}"/>
    <cellStyle name="Millares 6 3 4 2 2 3" xfId="2785" xr:uid="{00000000-0005-0000-0000-0000DF0A0000}"/>
    <cellStyle name="Millares 6 3 4 2 3" xfId="2786" xr:uid="{00000000-0005-0000-0000-0000E00A0000}"/>
    <cellStyle name="Millares 6 3 4 2 3 2" xfId="2787" xr:uid="{00000000-0005-0000-0000-0000E10A0000}"/>
    <cellStyle name="Millares 6 3 4 2 4" xfId="2788" xr:uid="{00000000-0005-0000-0000-0000E20A0000}"/>
    <cellStyle name="Millares 6 3 4 3" xfId="2789" xr:uid="{00000000-0005-0000-0000-0000E30A0000}"/>
    <cellStyle name="Millares 6 3 4 3 2" xfId="2790" xr:uid="{00000000-0005-0000-0000-0000E40A0000}"/>
    <cellStyle name="Millares 6 3 4 3 2 2" xfId="2791" xr:uid="{00000000-0005-0000-0000-0000E50A0000}"/>
    <cellStyle name="Millares 6 3 4 3 3" xfId="2792" xr:uid="{00000000-0005-0000-0000-0000E60A0000}"/>
    <cellStyle name="Millares 6 3 4 4" xfId="2793" xr:uid="{00000000-0005-0000-0000-0000E70A0000}"/>
    <cellStyle name="Millares 6 3 4 4 2" xfId="2794" xr:uid="{00000000-0005-0000-0000-0000E80A0000}"/>
    <cellStyle name="Millares 6 3 4 5" xfId="2795" xr:uid="{00000000-0005-0000-0000-0000E90A0000}"/>
    <cellStyle name="Millares 6 3 5" xfId="2796" xr:uid="{00000000-0005-0000-0000-0000EA0A0000}"/>
    <cellStyle name="Millares 6 3 5 2" xfId="2797" xr:uid="{00000000-0005-0000-0000-0000EB0A0000}"/>
    <cellStyle name="Millares 6 3 5 2 2" xfId="2798" xr:uid="{00000000-0005-0000-0000-0000EC0A0000}"/>
    <cellStyle name="Millares 6 3 5 2 2 2" xfId="2799" xr:uid="{00000000-0005-0000-0000-0000ED0A0000}"/>
    <cellStyle name="Millares 6 3 5 2 3" xfId="2800" xr:uid="{00000000-0005-0000-0000-0000EE0A0000}"/>
    <cellStyle name="Millares 6 3 5 3" xfId="2801" xr:uid="{00000000-0005-0000-0000-0000EF0A0000}"/>
    <cellStyle name="Millares 6 3 5 3 2" xfId="2802" xr:uid="{00000000-0005-0000-0000-0000F00A0000}"/>
    <cellStyle name="Millares 6 3 5 4" xfId="2803" xr:uid="{00000000-0005-0000-0000-0000F10A0000}"/>
    <cellStyle name="Millares 6 3 6" xfId="2804" xr:uid="{00000000-0005-0000-0000-0000F20A0000}"/>
    <cellStyle name="Millares 6 3 6 2" xfId="2805" xr:uid="{00000000-0005-0000-0000-0000F30A0000}"/>
    <cellStyle name="Millares 6 3 6 2 2" xfId="2806" xr:uid="{00000000-0005-0000-0000-0000F40A0000}"/>
    <cellStyle name="Millares 6 3 6 3" xfId="2807" xr:uid="{00000000-0005-0000-0000-0000F50A0000}"/>
    <cellStyle name="Millares 6 3 7" xfId="2808" xr:uid="{00000000-0005-0000-0000-0000F60A0000}"/>
    <cellStyle name="Millares 6 3 7 2" xfId="2809" xr:uid="{00000000-0005-0000-0000-0000F70A0000}"/>
    <cellStyle name="Millares 6 3 8" xfId="2810" xr:uid="{00000000-0005-0000-0000-0000F80A0000}"/>
    <cellStyle name="Millares 6 4" xfId="2811" xr:uid="{00000000-0005-0000-0000-0000F90A0000}"/>
    <cellStyle name="Millares 6 4 2" xfId="2812" xr:uid="{00000000-0005-0000-0000-0000FA0A0000}"/>
    <cellStyle name="Millares 6 4 2 2" xfId="2813" xr:uid="{00000000-0005-0000-0000-0000FB0A0000}"/>
    <cellStyle name="Millares 6 4 2 2 2" xfId="2814" xr:uid="{00000000-0005-0000-0000-0000FC0A0000}"/>
    <cellStyle name="Millares 6 4 2 2 2 2" xfId="2815" xr:uid="{00000000-0005-0000-0000-0000FD0A0000}"/>
    <cellStyle name="Millares 6 4 2 2 2 2 2" xfId="2816" xr:uid="{00000000-0005-0000-0000-0000FE0A0000}"/>
    <cellStyle name="Millares 6 4 2 2 2 2 2 2" xfId="2817" xr:uid="{00000000-0005-0000-0000-0000FF0A0000}"/>
    <cellStyle name="Millares 6 4 2 2 2 2 3" xfId="2818" xr:uid="{00000000-0005-0000-0000-0000000B0000}"/>
    <cellStyle name="Millares 6 4 2 2 2 3" xfId="2819" xr:uid="{00000000-0005-0000-0000-0000010B0000}"/>
    <cellStyle name="Millares 6 4 2 2 2 3 2" xfId="2820" xr:uid="{00000000-0005-0000-0000-0000020B0000}"/>
    <cellStyle name="Millares 6 4 2 2 2 4" xfId="2821" xr:uid="{00000000-0005-0000-0000-0000030B0000}"/>
    <cellStyle name="Millares 6 4 2 2 3" xfId="2822" xr:uid="{00000000-0005-0000-0000-0000040B0000}"/>
    <cellStyle name="Millares 6 4 2 2 3 2" xfId="2823" xr:uid="{00000000-0005-0000-0000-0000050B0000}"/>
    <cellStyle name="Millares 6 4 2 2 3 2 2" xfId="2824" xr:uid="{00000000-0005-0000-0000-0000060B0000}"/>
    <cellStyle name="Millares 6 4 2 2 3 3" xfId="2825" xr:uid="{00000000-0005-0000-0000-0000070B0000}"/>
    <cellStyle name="Millares 6 4 2 2 4" xfId="2826" xr:uid="{00000000-0005-0000-0000-0000080B0000}"/>
    <cellStyle name="Millares 6 4 2 2 4 2" xfId="2827" xr:uid="{00000000-0005-0000-0000-0000090B0000}"/>
    <cellStyle name="Millares 6 4 2 2 5" xfId="2828" xr:uid="{00000000-0005-0000-0000-00000A0B0000}"/>
    <cellStyle name="Millares 6 4 2 3" xfId="2829" xr:uid="{00000000-0005-0000-0000-00000B0B0000}"/>
    <cellStyle name="Millares 6 4 2 3 2" xfId="2830" xr:uid="{00000000-0005-0000-0000-00000C0B0000}"/>
    <cellStyle name="Millares 6 4 2 3 2 2" xfId="2831" xr:uid="{00000000-0005-0000-0000-00000D0B0000}"/>
    <cellStyle name="Millares 6 4 2 3 2 2 2" xfId="2832" xr:uid="{00000000-0005-0000-0000-00000E0B0000}"/>
    <cellStyle name="Millares 6 4 2 3 2 3" xfId="2833" xr:uid="{00000000-0005-0000-0000-00000F0B0000}"/>
    <cellStyle name="Millares 6 4 2 3 3" xfId="2834" xr:uid="{00000000-0005-0000-0000-0000100B0000}"/>
    <cellStyle name="Millares 6 4 2 3 3 2" xfId="2835" xr:uid="{00000000-0005-0000-0000-0000110B0000}"/>
    <cellStyle name="Millares 6 4 2 3 4" xfId="2836" xr:uid="{00000000-0005-0000-0000-0000120B0000}"/>
    <cellStyle name="Millares 6 4 2 4" xfId="2837" xr:uid="{00000000-0005-0000-0000-0000130B0000}"/>
    <cellStyle name="Millares 6 4 2 4 2" xfId="2838" xr:uid="{00000000-0005-0000-0000-0000140B0000}"/>
    <cellStyle name="Millares 6 4 2 4 2 2" xfId="2839" xr:uid="{00000000-0005-0000-0000-0000150B0000}"/>
    <cellStyle name="Millares 6 4 2 4 3" xfId="2840" xr:uid="{00000000-0005-0000-0000-0000160B0000}"/>
    <cellStyle name="Millares 6 4 2 5" xfId="2841" xr:uid="{00000000-0005-0000-0000-0000170B0000}"/>
    <cellStyle name="Millares 6 4 2 5 2" xfId="2842" xr:uid="{00000000-0005-0000-0000-0000180B0000}"/>
    <cellStyle name="Millares 6 4 2 6" xfId="2843" xr:uid="{00000000-0005-0000-0000-0000190B0000}"/>
    <cellStyle name="Millares 6 4 3" xfId="2844" xr:uid="{00000000-0005-0000-0000-00001A0B0000}"/>
    <cellStyle name="Millares 6 4 3 2" xfId="2845" xr:uid="{00000000-0005-0000-0000-00001B0B0000}"/>
    <cellStyle name="Millares 6 4 3 2 2" xfId="2846" xr:uid="{00000000-0005-0000-0000-00001C0B0000}"/>
    <cellStyle name="Millares 6 4 3 2 2 2" xfId="2847" xr:uid="{00000000-0005-0000-0000-00001D0B0000}"/>
    <cellStyle name="Millares 6 4 3 2 2 2 2" xfId="2848" xr:uid="{00000000-0005-0000-0000-00001E0B0000}"/>
    <cellStyle name="Millares 6 4 3 2 2 3" xfId="2849" xr:uid="{00000000-0005-0000-0000-00001F0B0000}"/>
    <cellStyle name="Millares 6 4 3 2 3" xfId="2850" xr:uid="{00000000-0005-0000-0000-0000200B0000}"/>
    <cellStyle name="Millares 6 4 3 2 3 2" xfId="2851" xr:uid="{00000000-0005-0000-0000-0000210B0000}"/>
    <cellStyle name="Millares 6 4 3 2 4" xfId="2852" xr:uid="{00000000-0005-0000-0000-0000220B0000}"/>
    <cellStyle name="Millares 6 4 3 3" xfId="2853" xr:uid="{00000000-0005-0000-0000-0000230B0000}"/>
    <cellStyle name="Millares 6 4 3 3 2" xfId="2854" xr:uid="{00000000-0005-0000-0000-0000240B0000}"/>
    <cellStyle name="Millares 6 4 3 3 2 2" xfId="2855" xr:uid="{00000000-0005-0000-0000-0000250B0000}"/>
    <cellStyle name="Millares 6 4 3 3 3" xfId="2856" xr:uid="{00000000-0005-0000-0000-0000260B0000}"/>
    <cellStyle name="Millares 6 4 3 4" xfId="2857" xr:uid="{00000000-0005-0000-0000-0000270B0000}"/>
    <cellStyle name="Millares 6 4 3 4 2" xfId="2858" xr:uid="{00000000-0005-0000-0000-0000280B0000}"/>
    <cellStyle name="Millares 6 4 3 5" xfId="2859" xr:uid="{00000000-0005-0000-0000-0000290B0000}"/>
    <cellStyle name="Millares 6 4 4" xfId="2860" xr:uid="{00000000-0005-0000-0000-00002A0B0000}"/>
    <cellStyle name="Millares 6 4 4 2" xfId="2861" xr:uid="{00000000-0005-0000-0000-00002B0B0000}"/>
    <cellStyle name="Millares 6 4 4 2 2" xfId="2862" xr:uid="{00000000-0005-0000-0000-00002C0B0000}"/>
    <cellStyle name="Millares 6 4 4 2 2 2" xfId="2863" xr:uid="{00000000-0005-0000-0000-00002D0B0000}"/>
    <cellStyle name="Millares 6 4 4 2 3" xfId="2864" xr:uid="{00000000-0005-0000-0000-00002E0B0000}"/>
    <cellStyle name="Millares 6 4 4 3" xfId="2865" xr:uid="{00000000-0005-0000-0000-00002F0B0000}"/>
    <cellStyle name="Millares 6 4 4 3 2" xfId="2866" xr:uid="{00000000-0005-0000-0000-0000300B0000}"/>
    <cellStyle name="Millares 6 4 4 4" xfId="2867" xr:uid="{00000000-0005-0000-0000-0000310B0000}"/>
    <cellStyle name="Millares 6 4 5" xfId="2868" xr:uid="{00000000-0005-0000-0000-0000320B0000}"/>
    <cellStyle name="Millares 6 4 5 2" xfId="2869" xr:uid="{00000000-0005-0000-0000-0000330B0000}"/>
    <cellStyle name="Millares 6 4 5 2 2" xfId="2870" xr:uid="{00000000-0005-0000-0000-0000340B0000}"/>
    <cellStyle name="Millares 6 4 5 3" xfId="2871" xr:uid="{00000000-0005-0000-0000-0000350B0000}"/>
    <cellStyle name="Millares 6 4 6" xfId="2872" xr:uid="{00000000-0005-0000-0000-0000360B0000}"/>
    <cellStyle name="Millares 6 4 6 2" xfId="2873" xr:uid="{00000000-0005-0000-0000-0000370B0000}"/>
    <cellStyle name="Millares 6 4 7" xfId="2874" xr:uid="{00000000-0005-0000-0000-0000380B0000}"/>
    <cellStyle name="Millares 6 5" xfId="2875" xr:uid="{00000000-0005-0000-0000-0000390B0000}"/>
    <cellStyle name="Millares 6 5 2" xfId="2876" xr:uid="{00000000-0005-0000-0000-00003A0B0000}"/>
    <cellStyle name="Millares 6 5 2 2" xfId="2877" xr:uid="{00000000-0005-0000-0000-00003B0B0000}"/>
    <cellStyle name="Millares 6 5 2 2 2" xfId="2878" xr:uid="{00000000-0005-0000-0000-00003C0B0000}"/>
    <cellStyle name="Millares 6 5 2 2 2 2" xfId="2879" xr:uid="{00000000-0005-0000-0000-00003D0B0000}"/>
    <cellStyle name="Millares 6 5 2 2 2 2 2" xfId="2880" xr:uid="{00000000-0005-0000-0000-00003E0B0000}"/>
    <cellStyle name="Millares 6 5 2 2 2 3" xfId="2881" xr:uid="{00000000-0005-0000-0000-00003F0B0000}"/>
    <cellStyle name="Millares 6 5 2 2 3" xfId="2882" xr:uid="{00000000-0005-0000-0000-0000400B0000}"/>
    <cellStyle name="Millares 6 5 2 2 3 2" xfId="2883" xr:uid="{00000000-0005-0000-0000-0000410B0000}"/>
    <cellStyle name="Millares 6 5 2 2 4" xfId="2884" xr:uid="{00000000-0005-0000-0000-0000420B0000}"/>
    <cellStyle name="Millares 6 5 2 3" xfId="2885" xr:uid="{00000000-0005-0000-0000-0000430B0000}"/>
    <cellStyle name="Millares 6 5 2 3 2" xfId="2886" xr:uid="{00000000-0005-0000-0000-0000440B0000}"/>
    <cellStyle name="Millares 6 5 2 3 2 2" xfId="2887" xr:uid="{00000000-0005-0000-0000-0000450B0000}"/>
    <cellStyle name="Millares 6 5 2 3 3" xfId="2888" xr:uid="{00000000-0005-0000-0000-0000460B0000}"/>
    <cellStyle name="Millares 6 5 2 4" xfId="2889" xr:uid="{00000000-0005-0000-0000-0000470B0000}"/>
    <cellStyle name="Millares 6 5 2 4 2" xfId="2890" xr:uid="{00000000-0005-0000-0000-0000480B0000}"/>
    <cellStyle name="Millares 6 5 2 5" xfId="2891" xr:uid="{00000000-0005-0000-0000-0000490B0000}"/>
    <cellStyle name="Millares 6 5 3" xfId="2892" xr:uid="{00000000-0005-0000-0000-00004A0B0000}"/>
    <cellStyle name="Millares 6 5 3 2" xfId="2893" xr:uid="{00000000-0005-0000-0000-00004B0B0000}"/>
    <cellStyle name="Millares 6 5 3 2 2" xfId="2894" xr:uid="{00000000-0005-0000-0000-00004C0B0000}"/>
    <cellStyle name="Millares 6 5 3 2 2 2" xfId="2895" xr:uid="{00000000-0005-0000-0000-00004D0B0000}"/>
    <cellStyle name="Millares 6 5 3 2 3" xfId="2896" xr:uid="{00000000-0005-0000-0000-00004E0B0000}"/>
    <cellStyle name="Millares 6 5 3 3" xfId="2897" xr:uid="{00000000-0005-0000-0000-00004F0B0000}"/>
    <cellStyle name="Millares 6 5 3 3 2" xfId="2898" xr:uid="{00000000-0005-0000-0000-0000500B0000}"/>
    <cellStyle name="Millares 6 5 3 4" xfId="2899" xr:uid="{00000000-0005-0000-0000-0000510B0000}"/>
    <cellStyle name="Millares 6 5 4" xfId="2900" xr:uid="{00000000-0005-0000-0000-0000520B0000}"/>
    <cellStyle name="Millares 6 5 4 2" xfId="2901" xr:uid="{00000000-0005-0000-0000-0000530B0000}"/>
    <cellStyle name="Millares 6 5 4 2 2" xfId="2902" xr:uid="{00000000-0005-0000-0000-0000540B0000}"/>
    <cellStyle name="Millares 6 5 4 3" xfId="2903" xr:uid="{00000000-0005-0000-0000-0000550B0000}"/>
    <cellStyle name="Millares 6 5 5" xfId="2904" xr:uid="{00000000-0005-0000-0000-0000560B0000}"/>
    <cellStyle name="Millares 6 5 5 2" xfId="2905" xr:uid="{00000000-0005-0000-0000-0000570B0000}"/>
    <cellStyle name="Millares 6 5 6" xfId="2906" xr:uid="{00000000-0005-0000-0000-0000580B0000}"/>
    <cellStyle name="Millares 6 6" xfId="2907" xr:uid="{00000000-0005-0000-0000-0000590B0000}"/>
    <cellStyle name="Millares 6 6 2" xfId="2908" xr:uid="{00000000-0005-0000-0000-00005A0B0000}"/>
    <cellStyle name="Millares 6 6 2 2" xfId="2909" xr:uid="{00000000-0005-0000-0000-00005B0B0000}"/>
    <cellStyle name="Millares 6 6 2 2 2" xfId="2910" xr:uid="{00000000-0005-0000-0000-00005C0B0000}"/>
    <cellStyle name="Millares 6 6 2 2 2 2" xfId="2911" xr:uid="{00000000-0005-0000-0000-00005D0B0000}"/>
    <cellStyle name="Millares 6 6 2 2 3" xfId="2912" xr:uid="{00000000-0005-0000-0000-00005E0B0000}"/>
    <cellStyle name="Millares 6 6 2 3" xfId="2913" xr:uid="{00000000-0005-0000-0000-00005F0B0000}"/>
    <cellStyle name="Millares 6 6 2 3 2" xfId="2914" xr:uid="{00000000-0005-0000-0000-0000600B0000}"/>
    <cellStyle name="Millares 6 6 2 4" xfId="2915" xr:uid="{00000000-0005-0000-0000-0000610B0000}"/>
    <cellStyle name="Millares 6 6 3" xfId="2916" xr:uid="{00000000-0005-0000-0000-0000620B0000}"/>
    <cellStyle name="Millares 6 6 3 2" xfId="2917" xr:uid="{00000000-0005-0000-0000-0000630B0000}"/>
    <cellStyle name="Millares 6 6 3 2 2" xfId="2918" xr:uid="{00000000-0005-0000-0000-0000640B0000}"/>
    <cellStyle name="Millares 6 6 3 3" xfId="2919" xr:uid="{00000000-0005-0000-0000-0000650B0000}"/>
    <cellStyle name="Millares 6 6 4" xfId="2920" xr:uid="{00000000-0005-0000-0000-0000660B0000}"/>
    <cellStyle name="Millares 6 6 4 2" xfId="2921" xr:uid="{00000000-0005-0000-0000-0000670B0000}"/>
    <cellStyle name="Millares 6 6 5" xfId="2922" xr:uid="{00000000-0005-0000-0000-0000680B0000}"/>
    <cellStyle name="Millares 6 7" xfId="2923" xr:uid="{00000000-0005-0000-0000-0000690B0000}"/>
    <cellStyle name="Millares 6 7 2" xfId="2924" xr:uid="{00000000-0005-0000-0000-00006A0B0000}"/>
    <cellStyle name="Millares 6 7 2 2" xfId="2925" xr:uid="{00000000-0005-0000-0000-00006B0B0000}"/>
    <cellStyle name="Millares 6 7 2 2 2" xfId="2926" xr:uid="{00000000-0005-0000-0000-00006C0B0000}"/>
    <cellStyle name="Millares 6 7 2 3" xfId="2927" xr:uid="{00000000-0005-0000-0000-00006D0B0000}"/>
    <cellStyle name="Millares 6 7 3" xfId="2928" xr:uid="{00000000-0005-0000-0000-00006E0B0000}"/>
    <cellStyle name="Millares 6 7 3 2" xfId="2929" xr:uid="{00000000-0005-0000-0000-00006F0B0000}"/>
    <cellStyle name="Millares 6 7 4" xfId="2930" xr:uid="{00000000-0005-0000-0000-0000700B0000}"/>
    <cellStyle name="Millares 6 8" xfId="2931" xr:uid="{00000000-0005-0000-0000-0000710B0000}"/>
    <cellStyle name="Millares 6 8 2" xfId="2932" xr:uid="{00000000-0005-0000-0000-0000720B0000}"/>
    <cellStyle name="Millares 6 8 2 2" xfId="2933" xr:uid="{00000000-0005-0000-0000-0000730B0000}"/>
    <cellStyle name="Millares 6 8 3" xfId="2934" xr:uid="{00000000-0005-0000-0000-0000740B0000}"/>
    <cellStyle name="Millares 6 9" xfId="2935" xr:uid="{00000000-0005-0000-0000-0000750B0000}"/>
    <cellStyle name="Millares 6 9 2" xfId="2936" xr:uid="{00000000-0005-0000-0000-0000760B0000}"/>
    <cellStyle name="Millares 60" xfId="2937" xr:uid="{00000000-0005-0000-0000-0000770B0000}"/>
    <cellStyle name="Millares 60 2" xfId="2938" xr:uid="{00000000-0005-0000-0000-0000780B0000}"/>
    <cellStyle name="Millares 60 3" xfId="2939" xr:uid="{00000000-0005-0000-0000-0000790B0000}"/>
    <cellStyle name="Millares 61" xfId="2940" xr:uid="{00000000-0005-0000-0000-00007A0B0000}"/>
    <cellStyle name="Millares 61 2" xfId="2941" xr:uid="{00000000-0005-0000-0000-00007B0B0000}"/>
    <cellStyle name="Millares 61 3" xfId="2942" xr:uid="{00000000-0005-0000-0000-00007C0B0000}"/>
    <cellStyle name="Millares 62" xfId="2943" xr:uid="{00000000-0005-0000-0000-00007D0B0000}"/>
    <cellStyle name="Millares 62 2" xfId="2944" xr:uid="{00000000-0005-0000-0000-00007E0B0000}"/>
    <cellStyle name="Millares 62 3" xfId="2945" xr:uid="{00000000-0005-0000-0000-00007F0B0000}"/>
    <cellStyle name="Millares 63" xfId="2946" xr:uid="{00000000-0005-0000-0000-0000800B0000}"/>
    <cellStyle name="Millares 63 2" xfId="2947" xr:uid="{00000000-0005-0000-0000-0000810B0000}"/>
    <cellStyle name="Millares 63 3" xfId="2948" xr:uid="{00000000-0005-0000-0000-0000820B0000}"/>
    <cellStyle name="Millares 64" xfId="2949" xr:uid="{00000000-0005-0000-0000-0000830B0000}"/>
    <cellStyle name="Millares 65" xfId="2950" xr:uid="{00000000-0005-0000-0000-0000840B0000}"/>
    <cellStyle name="Millares 66" xfId="2951" xr:uid="{00000000-0005-0000-0000-0000850B0000}"/>
    <cellStyle name="Millares 67" xfId="2952" xr:uid="{00000000-0005-0000-0000-0000860B0000}"/>
    <cellStyle name="Millares 68" xfId="2953" xr:uid="{00000000-0005-0000-0000-0000870B0000}"/>
    <cellStyle name="Millares 69" xfId="2954" xr:uid="{00000000-0005-0000-0000-0000880B0000}"/>
    <cellStyle name="Millares 7" xfId="2955" xr:uid="{00000000-0005-0000-0000-0000890B0000}"/>
    <cellStyle name="Millares 7 10" xfId="2956" xr:uid="{00000000-0005-0000-0000-00008A0B0000}"/>
    <cellStyle name="Millares 7 11" xfId="2957" xr:uid="{00000000-0005-0000-0000-00008B0B0000}"/>
    <cellStyle name="Millares 7 12" xfId="2958" xr:uid="{00000000-0005-0000-0000-00008C0B0000}"/>
    <cellStyle name="Millares 7 2" xfId="2959" xr:uid="{00000000-0005-0000-0000-00008D0B0000}"/>
    <cellStyle name="Millares 7 3" xfId="2960" xr:uid="{00000000-0005-0000-0000-00008E0B0000}"/>
    <cellStyle name="Millares 7 4" xfId="2961" xr:uid="{00000000-0005-0000-0000-00008F0B0000}"/>
    <cellStyle name="Millares 7 5" xfId="2962" xr:uid="{00000000-0005-0000-0000-0000900B0000}"/>
    <cellStyle name="Millares 7 6" xfId="2963" xr:uid="{00000000-0005-0000-0000-0000910B0000}"/>
    <cellStyle name="Millares 7 7" xfId="2964" xr:uid="{00000000-0005-0000-0000-0000920B0000}"/>
    <cellStyle name="Millares 7 8" xfId="2965" xr:uid="{00000000-0005-0000-0000-0000930B0000}"/>
    <cellStyle name="Millares 7 9" xfId="2966" xr:uid="{00000000-0005-0000-0000-0000940B0000}"/>
    <cellStyle name="Millares 70" xfId="2967" xr:uid="{00000000-0005-0000-0000-0000950B0000}"/>
    <cellStyle name="Millares 71" xfId="2968" xr:uid="{00000000-0005-0000-0000-0000960B0000}"/>
    <cellStyle name="Millares 72" xfId="2969" xr:uid="{00000000-0005-0000-0000-0000970B0000}"/>
    <cellStyle name="Millares 73" xfId="2970" xr:uid="{00000000-0005-0000-0000-0000980B0000}"/>
    <cellStyle name="Millares 74" xfId="2971" xr:uid="{00000000-0005-0000-0000-0000990B0000}"/>
    <cellStyle name="Millares 75" xfId="2972" xr:uid="{00000000-0005-0000-0000-00009A0B0000}"/>
    <cellStyle name="Millares 76" xfId="2973" xr:uid="{00000000-0005-0000-0000-00009B0B0000}"/>
    <cellStyle name="Millares 77" xfId="2974" xr:uid="{00000000-0005-0000-0000-00009C0B0000}"/>
    <cellStyle name="Millares 78" xfId="2975" xr:uid="{00000000-0005-0000-0000-00009D0B0000}"/>
    <cellStyle name="Millares 79" xfId="2976" xr:uid="{00000000-0005-0000-0000-00009E0B0000}"/>
    <cellStyle name="Millares 8" xfId="2977" xr:uid="{00000000-0005-0000-0000-00009F0B0000}"/>
    <cellStyle name="Millares 8 10" xfId="2978" xr:uid="{00000000-0005-0000-0000-0000A00B0000}"/>
    <cellStyle name="Millares 8 11" xfId="2979" xr:uid="{00000000-0005-0000-0000-0000A10B0000}"/>
    <cellStyle name="Millares 8 2" xfId="2980" xr:uid="{00000000-0005-0000-0000-0000A20B0000}"/>
    <cellStyle name="Millares 8 3" xfId="2981" xr:uid="{00000000-0005-0000-0000-0000A30B0000}"/>
    <cellStyle name="Millares 8 4" xfId="2982" xr:uid="{00000000-0005-0000-0000-0000A40B0000}"/>
    <cellStyle name="Millares 8 5" xfId="2983" xr:uid="{00000000-0005-0000-0000-0000A50B0000}"/>
    <cellStyle name="Millares 8 6" xfId="2984" xr:uid="{00000000-0005-0000-0000-0000A60B0000}"/>
    <cellStyle name="Millares 8 7" xfId="2985" xr:uid="{00000000-0005-0000-0000-0000A70B0000}"/>
    <cellStyle name="Millares 8 8" xfId="2986" xr:uid="{00000000-0005-0000-0000-0000A80B0000}"/>
    <cellStyle name="Millares 8 9" xfId="2987" xr:uid="{00000000-0005-0000-0000-0000A90B0000}"/>
    <cellStyle name="Millares 80" xfId="2988" xr:uid="{00000000-0005-0000-0000-0000AA0B0000}"/>
    <cellStyle name="Millares 80 2" xfId="2989" xr:uid="{00000000-0005-0000-0000-0000AB0B0000}"/>
    <cellStyle name="Millares 81" xfId="2990" xr:uid="{00000000-0005-0000-0000-0000AC0B0000}"/>
    <cellStyle name="Millares 81 2" xfId="2991" xr:uid="{00000000-0005-0000-0000-0000AD0B0000}"/>
    <cellStyle name="Millares 82" xfId="2992" xr:uid="{00000000-0005-0000-0000-0000AE0B0000}"/>
    <cellStyle name="Millares 83" xfId="2993" xr:uid="{00000000-0005-0000-0000-0000AF0B0000}"/>
    <cellStyle name="Millares 84" xfId="2994" xr:uid="{00000000-0005-0000-0000-0000B00B0000}"/>
    <cellStyle name="Millares 85" xfId="2995" xr:uid="{00000000-0005-0000-0000-0000B10B0000}"/>
    <cellStyle name="Millares 86" xfId="2996" xr:uid="{00000000-0005-0000-0000-0000B20B0000}"/>
    <cellStyle name="Millares 87" xfId="2997" xr:uid="{00000000-0005-0000-0000-0000B30B0000}"/>
    <cellStyle name="Millares 88" xfId="2998" xr:uid="{00000000-0005-0000-0000-0000B40B0000}"/>
    <cellStyle name="Millares 89" xfId="2999" xr:uid="{00000000-0005-0000-0000-0000B50B0000}"/>
    <cellStyle name="Millares 9" xfId="3000" xr:uid="{00000000-0005-0000-0000-0000B60B0000}"/>
    <cellStyle name="Millares 9 10" xfId="3001" xr:uid="{00000000-0005-0000-0000-0000B70B0000}"/>
    <cellStyle name="Millares 9 2" xfId="3002" xr:uid="{00000000-0005-0000-0000-0000B80B0000}"/>
    <cellStyle name="Millares 9 2 2" xfId="3003" xr:uid="{00000000-0005-0000-0000-0000B90B0000}"/>
    <cellStyle name="Millares 9 2 2 2" xfId="3004" xr:uid="{00000000-0005-0000-0000-0000BA0B0000}"/>
    <cellStyle name="Millares 9 2 2 2 2" xfId="3005" xr:uid="{00000000-0005-0000-0000-0000BB0B0000}"/>
    <cellStyle name="Millares 9 2 2 2 2 2" xfId="3006" xr:uid="{00000000-0005-0000-0000-0000BC0B0000}"/>
    <cellStyle name="Millares 9 2 2 2 2 2 2" xfId="3007" xr:uid="{00000000-0005-0000-0000-0000BD0B0000}"/>
    <cellStyle name="Millares 9 2 2 2 2 2 2 2" xfId="3008" xr:uid="{00000000-0005-0000-0000-0000BE0B0000}"/>
    <cellStyle name="Millares 9 2 2 2 2 2 3" xfId="3009" xr:uid="{00000000-0005-0000-0000-0000BF0B0000}"/>
    <cellStyle name="Millares 9 2 2 2 2 3" xfId="3010" xr:uid="{00000000-0005-0000-0000-0000C00B0000}"/>
    <cellStyle name="Millares 9 2 2 2 2 3 2" xfId="3011" xr:uid="{00000000-0005-0000-0000-0000C10B0000}"/>
    <cellStyle name="Millares 9 2 2 2 2 4" xfId="3012" xr:uid="{00000000-0005-0000-0000-0000C20B0000}"/>
    <cellStyle name="Millares 9 2 2 2 3" xfId="3013" xr:uid="{00000000-0005-0000-0000-0000C30B0000}"/>
    <cellStyle name="Millares 9 2 2 2 3 2" xfId="3014" xr:uid="{00000000-0005-0000-0000-0000C40B0000}"/>
    <cellStyle name="Millares 9 2 2 2 3 2 2" xfId="3015" xr:uid="{00000000-0005-0000-0000-0000C50B0000}"/>
    <cellStyle name="Millares 9 2 2 2 3 3" xfId="3016" xr:uid="{00000000-0005-0000-0000-0000C60B0000}"/>
    <cellStyle name="Millares 9 2 2 2 4" xfId="3017" xr:uid="{00000000-0005-0000-0000-0000C70B0000}"/>
    <cellStyle name="Millares 9 2 2 2 4 2" xfId="3018" xr:uid="{00000000-0005-0000-0000-0000C80B0000}"/>
    <cellStyle name="Millares 9 2 2 2 5" xfId="3019" xr:uid="{00000000-0005-0000-0000-0000C90B0000}"/>
    <cellStyle name="Millares 9 2 2 3" xfId="3020" xr:uid="{00000000-0005-0000-0000-0000CA0B0000}"/>
    <cellStyle name="Millares 9 2 2 3 2" xfId="3021" xr:uid="{00000000-0005-0000-0000-0000CB0B0000}"/>
    <cellStyle name="Millares 9 2 2 3 2 2" xfId="3022" xr:uid="{00000000-0005-0000-0000-0000CC0B0000}"/>
    <cellStyle name="Millares 9 2 2 3 2 2 2" xfId="3023" xr:uid="{00000000-0005-0000-0000-0000CD0B0000}"/>
    <cellStyle name="Millares 9 2 2 3 2 3" xfId="3024" xr:uid="{00000000-0005-0000-0000-0000CE0B0000}"/>
    <cellStyle name="Millares 9 2 2 3 3" xfId="3025" xr:uid="{00000000-0005-0000-0000-0000CF0B0000}"/>
    <cellStyle name="Millares 9 2 2 3 3 2" xfId="3026" xr:uid="{00000000-0005-0000-0000-0000D00B0000}"/>
    <cellStyle name="Millares 9 2 2 3 4" xfId="3027" xr:uid="{00000000-0005-0000-0000-0000D10B0000}"/>
    <cellStyle name="Millares 9 2 2 4" xfId="3028" xr:uid="{00000000-0005-0000-0000-0000D20B0000}"/>
    <cellStyle name="Millares 9 2 2 4 2" xfId="3029" xr:uid="{00000000-0005-0000-0000-0000D30B0000}"/>
    <cellStyle name="Millares 9 2 2 4 2 2" xfId="3030" xr:uid="{00000000-0005-0000-0000-0000D40B0000}"/>
    <cellStyle name="Millares 9 2 2 4 3" xfId="3031" xr:uid="{00000000-0005-0000-0000-0000D50B0000}"/>
    <cellStyle name="Millares 9 2 2 5" xfId="3032" xr:uid="{00000000-0005-0000-0000-0000D60B0000}"/>
    <cellStyle name="Millares 9 2 2 5 2" xfId="3033" xr:uid="{00000000-0005-0000-0000-0000D70B0000}"/>
    <cellStyle name="Millares 9 2 2 6" xfId="3034" xr:uid="{00000000-0005-0000-0000-0000D80B0000}"/>
    <cellStyle name="Millares 9 2 3" xfId="3035" xr:uid="{00000000-0005-0000-0000-0000D90B0000}"/>
    <cellStyle name="Millares 9 2 3 2" xfId="3036" xr:uid="{00000000-0005-0000-0000-0000DA0B0000}"/>
    <cellStyle name="Millares 9 2 3 2 2" xfId="3037" xr:uid="{00000000-0005-0000-0000-0000DB0B0000}"/>
    <cellStyle name="Millares 9 2 3 2 2 2" xfId="3038" xr:uid="{00000000-0005-0000-0000-0000DC0B0000}"/>
    <cellStyle name="Millares 9 2 3 2 2 2 2" xfId="3039" xr:uid="{00000000-0005-0000-0000-0000DD0B0000}"/>
    <cellStyle name="Millares 9 2 3 2 2 3" xfId="3040" xr:uid="{00000000-0005-0000-0000-0000DE0B0000}"/>
    <cellStyle name="Millares 9 2 3 2 3" xfId="3041" xr:uid="{00000000-0005-0000-0000-0000DF0B0000}"/>
    <cellStyle name="Millares 9 2 3 2 3 2" xfId="3042" xr:uid="{00000000-0005-0000-0000-0000E00B0000}"/>
    <cellStyle name="Millares 9 2 3 2 4" xfId="3043" xr:uid="{00000000-0005-0000-0000-0000E10B0000}"/>
    <cellStyle name="Millares 9 2 3 3" xfId="3044" xr:uid="{00000000-0005-0000-0000-0000E20B0000}"/>
    <cellStyle name="Millares 9 2 3 3 2" xfId="3045" xr:uid="{00000000-0005-0000-0000-0000E30B0000}"/>
    <cellStyle name="Millares 9 2 3 3 2 2" xfId="3046" xr:uid="{00000000-0005-0000-0000-0000E40B0000}"/>
    <cellStyle name="Millares 9 2 3 3 3" xfId="3047" xr:uid="{00000000-0005-0000-0000-0000E50B0000}"/>
    <cellStyle name="Millares 9 2 3 4" xfId="3048" xr:uid="{00000000-0005-0000-0000-0000E60B0000}"/>
    <cellStyle name="Millares 9 2 3 4 2" xfId="3049" xr:uid="{00000000-0005-0000-0000-0000E70B0000}"/>
    <cellStyle name="Millares 9 2 3 5" xfId="3050" xr:uid="{00000000-0005-0000-0000-0000E80B0000}"/>
    <cellStyle name="Millares 9 2 4" xfId="3051" xr:uid="{00000000-0005-0000-0000-0000E90B0000}"/>
    <cellStyle name="Millares 9 2 4 2" xfId="3052" xr:uid="{00000000-0005-0000-0000-0000EA0B0000}"/>
    <cellStyle name="Millares 9 2 4 2 2" xfId="3053" xr:uid="{00000000-0005-0000-0000-0000EB0B0000}"/>
    <cellStyle name="Millares 9 2 4 2 2 2" xfId="3054" xr:uid="{00000000-0005-0000-0000-0000EC0B0000}"/>
    <cellStyle name="Millares 9 2 4 2 3" xfId="3055" xr:uid="{00000000-0005-0000-0000-0000ED0B0000}"/>
    <cellStyle name="Millares 9 2 4 3" xfId="3056" xr:uid="{00000000-0005-0000-0000-0000EE0B0000}"/>
    <cellStyle name="Millares 9 2 4 3 2" xfId="3057" xr:uid="{00000000-0005-0000-0000-0000EF0B0000}"/>
    <cellStyle name="Millares 9 2 4 4" xfId="3058" xr:uid="{00000000-0005-0000-0000-0000F00B0000}"/>
    <cellStyle name="Millares 9 2 5" xfId="3059" xr:uid="{00000000-0005-0000-0000-0000F10B0000}"/>
    <cellStyle name="Millares 9 2 5 2" xfId="3060" xr:uid="{00000000-0005-0000-0000-0000F20B0000}"/>
    <cellStyle name="Millares 9 2 5 2 2" xfId="3061" xr:uid="{00000000-0005-0000-0000-0000F30B0000}"/>
    <cellStyle name="Millares 9 2 5 3" xfId="3062" xr:uid="{00000000-0005-0000-0000-0000F40B0000}"/>
    <cellStyle name="Millares 9 2 6" xfId="3063" xr:uid="{00000000-0005-0000-0000-0000F50B0000}"/>
    <cellStyle name="Millares 9 2 6 2" xfId="3064" xr:uid="{00000000-0005-0000-0000-0000F60B0000}"/>
    <cellStyle name="Millares 9 2 7" xfId="3065" xr:uid="{00000000-0005-0000-0000-0000F70B0000}"/>
    <cellStyle name="Millares 9 3" xfId="3066" xr:uid="{00000000-0005-0000-0000-0000F80B0000}"/>
    <cellStyle name="Millares 9 3 2" xfId="3067" xr:uid="{00000000-0005-0000-0000-0000F90B0000}"/>
    <cellStyle name="Millares 9 3 2 2" xfId="3068" xr:uid="{00000000-0005-0000-0000-0000FA0B0000}"/>
    <cellStyle name="Millares 9 3 2 2 2" xfId="3069" xr:uid="{00000000-0005-0000-0000-0000FB0B0000}"/>
    <cellStyle name="Millares 9 3 2 2 2 2" xfId="3070" xr:uid="{00000000-0005-0000-0000-0000FC0B0000}"/>
    <cellStyle name="Millares 9 3 2 2 2 2 2" xfId="3071" xr:uid="{00000000-0005-0000-0000-0000FD0B0000}"/>
    <cellStyle name="Millares 9 3 2 2 2 3" xfId="3072" xr:uid="{00000000-0005-0000-0000-0000FE0B0000}"/>
    <cellStyle name="Millares 9 3 2 2 3" xfId="3073" xr:uid="{00000000-0005-0000-0000-0000FF0B0000}"/>
    <cellStyle name="Millares 9 3 2 2 3 2" xfId="3074" xr:uid="{00000000-0005-0000-0000-0000000C0000}"/>
    <cellStyle name="Millares 9 3 2 2 4" xfId="3075" xr:uid="{00000000-0005-0000-0000-0000010C0000}"/>
    <cellStyle name="Millares 9 3 2 3" xfId="3076" xr:uid="{00000000-0005-0000-0000-0000020C0000}"/>
    <cellStyle name="Millares 9 3 2 3 2" xfId="3077" xr:uid="{00000000-0005-0000-0000-0000030C0000}"/>
    <cellStyle name="Millares 9 3 2 3 2 2" xfId="3078" xr:uid="{00000000-0005-0000-0000-0000040C0000}"/>
    <cellStyle name="Millares 9 3 2 3 3" xfId="3079" xr:uid="{00000000-0005-0000-0000-0000050C0000}"/>
    <cellStyle name="Millares 9 3 2 4" xfId="3080" xr:uid="{00000000-0005-0000-0000-0000060C0000}"/>
    <cellStyle name="Millares 9 3 2 4 2" xfId="3081" xr:uid="{00000000-0005-0000-0000-0000070C0000}"/>
    <cellStyle name="Millares 9 3 2 5" xfId="3082" xr:uid="{00000000-0005-0000-0000-0000080C0000}"/>
    <cellStyle name="Millares 9 3 3" xfId="3083" xr:uid="{00000000-0005-0000-0000-0000090C0000}"/>
    <cellStyle name="Millares 9 3 3 2" xfId="3084" xr:uid="{00000000-0005-0000-0000-00000A0C0000}"/>
    <cellStyle name="Millares 9 3 3 2 2" xfId="3085" xr:uid="{00000000-0005-0000-0000-00000B0C0000}"/>
    <cellStyle name="Millares 9 3 3 2 2 2" xfId="3086" xr:uid="{00000000-0005-0000-0000-00000C0C0000}"/>
    <cellStyle name="Millares 9 3 3 2 3" xfId="3087" xr:uid="{00000000-0005-0000-0000-00000D0C0000}"/>
    <cellStyle name="Millares 9 3 3 3" xfId="3088" xr:uid="{00000000-0005-0000-0000-00000E0C0000}"/>
    <cellStyle name="Millares 9 3 3 3 2" xfId="3089" xr:uid="{00000000-0005-0000-0000-00000F0C0000}"/>
    <cellStyle name="Millares 9 3 3 4" xfId="3090" xr:uid="{00000000-0005-0000-0000-0000100C0000}"/>
    <cellStyle name="Millares 9 3 4" xfId="3091" xr:uid="{00000000-0005-0000-0000-0000110C0000}"/>
    <cellStyle name="Millares 9 3 4 2" xfId="3092" xr:uid="{00000000-0005-0000-0000-0000120C0000}"/>
    <cellStyle name="Millares 9 3 4 2 2" xfId="3093" xr:uid="{00000000-0005-0000-0000-0000130C0000}"/>
    <cellStyle name="Millares 9 3 4 3" xfId="3094" xr:uid="{00000000-0005-0000-0000-0000140C0000}"/>
    <cellStyle name="Millares 9 3 5" xfId="3095" xr:uid="{00000000-0005-0000-0000-0000150C0000}"/>
    <cellStyle name="Millares 9 3 5 2" xfId="3096" xr:uid="{00000000-0005-0000-0000-0000160C0000}"/>
    <cellStyle name="Millares 9 3 6" xfId="3097" xr:uid="{00000000-0005-0000-0000-0000170C0000}"/>
    <cellStyle name="Millares 9 4" xfId="3098" xr:uid="{00000000-0005-0000-0000-0000180C0000}"/>
    <cellStyle name="Millares 9 4 2" xfId="3099" xr:uid="{00000000-0005-0000-0000-0000190C0000}"/>
    <cellStyle name="Millares 9 4 2 2" xfId="3100" xr:uid="{00000000-0005-0000-0000-00001A0C0000}"/>
    <cellStyle name="Millares 9 4 2 2 2" xfId="3101" xr:uid="{00000000-0005-0000-0000-00001B0C0000}"/>
    <cellStyle name="Millares 9 4 2 2 2 2" xfId="3102" xr:uid="{00000000-0005-0000-0000-00001C0C0000}"/>
    <cellStyle name="Millares 9 4 2 2 3" xfId="3103" xr:uid="{00000000-0005-0000-0000-00001D0C0000}"/>
    <cellStyle name="Millares 9 4 2 3" xfId="3104" xr:uid="{00000000-0005-0000-0000-00001E0C0000}"/>
    <cellStyle name="Millares 9 4 2 3 2" xfId="3105" xr:uid="{00000000-0005-0000-0000-00001F0C0000}"/>
    <cellStyle name="Millares 9 4 2 4" xfId="3106" xr:uid="{00000000-0005-0000-0000-0000200C0000}"/>
    <cellStyle name="Millares 9 4 3" xfId="3107" xr:uid="{00000000-0005-0000-0000-0000210C0000}"/>
    <cellStyle name="Millares 9 4 3 2" xfId="3108" xr:uid="{00000000-0005-0000-0000-0000220C0000}"/>
    <cellStyle name="Millares 9 4 3 2 2" xfId="3109" xr:uid="{00000000-0005-0000-0000-0000230C0000}"/>
    <cellStyle name="Millares 9 4 3 3" xfId="3110" xr:uid="{00000000-0005-0000-0000-0000240C0000}"/>
    <cellStyle name="Millares 9 4 4" xfId="3111" xr:uid="{00000000-0005-0000-0000-0000250C0000}"/>
    <cellStyle name="Millares 9 4 4 2" xfId="3112" xr:uid="{00000000-0005-0000-0000-0000260C0000}"/>
    <cellStyle name="Millares 9 4 5" xfId="3113" xr:uid="{00000000-0005-0000-0000-0000270C0000}"/>
    <cellStyle name="Millares 9 5" xfId="3114" xr:uid="{00000000-0005-0000-0000-0000280C0000}"/>
    <cellStyle name="Millares 9 5 2" xfId="3115" xr:uid="{00000000-0005-0000-0000-0000290C0000}"/>
    <cellStyle name="Millares 9 5 2 2" xfId="3116" xr:uid="{00000000-0005-0000-0000-00002A0C0000}"/>
    <cellStyle name="Millares 9 5 2 2 2" xfId="3117" xr:uid="{00000000-0005-0000-0000-00002B0C0000}"/>
    <cellStyle name="Millares 9 5 2 3" xfId="3118" xr:uid="{00000000-0005-0000-0000-00002C0C0000}"/>
    <cellStyle name="Millares 9 5 3" xfId="3119" xr:uid="{00000000-0005-0000-0000-00002D0C0000}"/>
    <cellStyle name="Millares 9 5 3 2" xfId="3120" xr:uid="{00000000-0005-0000-0000-00002E0C0000}"/>
    <cellStyle name="Millares 9 5 4" xfId="3121" xr:uid="{00000000-0005-0000-0000-00002F0C0000}"/>
    <cellStyle name="Millares 9 6" xfId="3122" xr:uid="{00000000-0005-0000-0000-0000300C0000}"/>
    <cellStyle name="Millares 9 6 2" xfId="3123" xr:uid="{00000000-0005-0000-0000-0000310C0000}"/>
    <cellStyle name="Millares 9 6 2 2" xfId="3124" xr:uid="{00000000-0005-0000-0000-0000320C0000}"/>
    <cellStyle name="Millares 9 6 3" xfId="3125" xr:uid="{00000000-0005-0000-0000-0000330C0000}"/>
    <cellStyle name="Millares 9 7" xfId="3126" xr:uid="{00000000-0005-0000-0000-0000340C0000}"/>
    <cellStyle name="Millares 9 7 2" xfId="3127" xr:uid="{00000000-0005-0000-0000-0000350C0000}"/>
    <cellStyle name="Millares 9 8" xfId="3128" xr:uid="{00000000-0005-0000-0000-0000360C0000}"/>
    <cellStyle name="Millares 9 9" xfId="3129" xr:uid="{00000000-0005-0000-0000-0000370C0000}"/>
    <cellStyle name="Millares 90" xfId="3130" xr:uid="{00000000-0005-0000-0000-0000380C0000}"/>
    <cellStyle name="Millares 91" xfId="3131" xr:uid="{00000000-0005-0000-0000-0000390C0000}"/>
    <cellStyle name="Millares 92" xfId="3132" xr:uid="{00000000-0005-0000-0000-00003A0C0000}"/>
    <cellStyle name="Millares 93" xfId="3133" xr:uid="{00000000-0005-0000-0000-00003B0C0000}"/>
    <cellStyle name="Millares 94" xfId="3134" xr:uid="{00000000-0005-0000-0000-00003C0C0000}"/>
    <cellStyle name="Millares 95" xfId="3135" xr:uid="{00000000-0005-0000-0000-00003D0C0000}"/>
    <cellStyle name="Millares 96" xfId="3136" xr:uid="{00000000-0005-0000-0000-00003E0C0000}"/>
    <cellStyle name="Millares 97" xfId="3137" xr:uid="{00000000-0005-0000-0000-00003F0C0000}"/>
    <cellStyle name="Millares 98" xfId="3138" xr:uid="{00000000-0005-0000-0000-0000400C0000}"/>
    <cellStyle name="Millares 99" xfId="3139" xr:uid="{00000000-0005-0000-0000-0000410C0000}"/>
    <cellStyle name="Moneda 10" xfId="3140" xr:uid="{00000000-0005-0000-0000-0000420C0000}"/>
    <cellStyle name="Moneda 10 2" xfId="3141" xr:uid="{00000000-0005-0000-0000-0000430C0000}"/>
    <cellStyle name="Moneda 11" xfId="3142" xr:uid="{00000000-0005-0000-0000-0000440C0000}"/>
    <cellStyle name="Moneda 11 2" xfId="3143" xr:uid="{00000000-0005-0000-0000-0000450C0000}"/>
    <cellStyle name="Moneda 12" xfId="3144" xr:uid="{00000000-0005-0000-0000-0000460C0000}"/>
    <cellStyle name="Moneda 12 2" xfId="3145" xr:uid="{00000000-0005-0000-0000-0000470C0000}"/>
    <cellStyle name="Moneda 13" xfId="3146" xr:uid="{00000000-0005-0000-0000-0000480C0000}"/>
    <cellStyle name="Moneda 13 2" xfId="3147" xr:uid="{00000000-0005-0000-0000-0000490C0000}"/>
    <cellStyle name="Moneda 14" xfId="3148" xr:uid="{00000000-0005-0000-0000-00004A0C0000}"/>
    <cellStyle name="Moneda 14 2" xfId="3149" xr:uid="{00000000-0005-0000-0000-00004B0C0000}"/>
    <cellStyle name="Moneda 15" xfId="3150" xr:uid="{00000000-0005-0000-0000-00004C0C0000}"/>
    <cellStyle name="Moneda 15 2" xfId="3151" xr:uid="{00000000-0005-0000-0000-00004D0C0000}"/>
    <cellStyle name="Moneda 16" xfId="3152" xr:uid="{00000000-0005-0000-0000-00004E0C0000}"/>
    <cellStyle name="Moneda 16 2" xfId="3153" xr:uid="{00000000-0005-0000-0000-00004F0C0000}"/>
    <cellStyle name="Moneda 17" xfId="3154" xr:uid="{00000000-0005-0000-0000-0000500C0000}"/>
    <cellStyle name="Moneda 17 2" xfId="3155" xr:uid="{00000000-0005-0000-0000-0000510C0000}"/>
    <cellStyle name="Moneda 17 2 2" xfId="3156" xr:uid="{00000000-0005-0000-0000-0000520C0000}"/>
    <cellStyle name="Moneda 17 2 2 2" xfId="3157" xr:uid="{00000000-0005-0000-0000-0000530C0000}"/>
    <cellStyle name="Moneda 17 2 2 2 2" xfId="3158" xr:uid="{00000000-0005-0000-0000-0000540C0000}"/>
    <cellStyle name="Moneda 17 2 2 2 2 2" xfId="3159" xr:uid="{00000000-0005-0000-0000-0000550C0000}"/>
    <cellStyle name="Moneda 17 2 2 2 3" xfId="3160" xr:uid="{00000000-0005-0000-0000-0000560C0000}"/>
    <cellStyle name="Moneda 17 2 2 2 3 2" xfId="3161" xr:uid="{00000000-0005-0000-0000-0000570C0000}"/>
    <cellStyle name="Moneda 17 2 2 2 4" xfId="3162" xr:uid="{00000000-0005-0000-0000-0000580C0000}"/>
    <cellStyle name="Moneda 17 2 2 3" xfId="3163" xr:uid="{00000000-0005-0000-0000-0000590C0000}"/>
    <cellStyle name="Moneda 17 2 3" xfId="3164" xr:uid="{00000000-0005-0000-0000-00005A0C0000}"/>
    <cellStyle name="Moneda 17 3" xfId="3165" xr:uid="{00000000-0005-0000-0000-00005B0C0000}"/>
    <cellStyle name="Moneda 18" xfId="3166" xr:uid="{00000000-0005-0000-0000-00005C0C0000}"/>
    <cellStyle name="Moneda 18 2" xfId="3167" xr:uid="{00000000-0005-0000-0000-00005D0C0000}"/>
    <cellStyle name="Moneda 2" xfId="3168" xr:uid="{00000000-0005-0000-0000-00005E0C0000}"/>
    <cellStyle name="Moneda 3" xfId="3169" xr:uid="{00000000-0005-0000-0000-00005F0C0000}"/>
    <cellStyle name="Moneda 3 2" xfId="3170" xr:uid="{00000000-0005-0000-0000-0000600C0000}"/>
    <cellStyle name="Moneda 3 2 2" xfId="3171" xr:uid="{00000000-0005-0000-0000-0000610C0000}"/>
    <cellStyle name="Moneda 3 2 2 2" xfId="3172" xr:uid="{00000000-0005-0000-0000-0000620C0000}"/>
    <cellStyle name="Moneda 3 2 2 2 2" xfId="3173" xr:uid="{00000000-0005-0000-0000-0000630C0000}"/>
    <cellStyle name="Moneda 3 2 2 3" xfId="3174" xr:uid="{00000000-0005-0000-0000-0000640C0000}"/>
    <cellStyle name="Moneda 3 2 3" xfId="3175" xr:uid="{00000000-0005-0000-0000-0000650C0000}"/>
    <cellStyle name="Moneda 3 2 3 2" xfId="3176" xr:uid="{00000000-0005-0000-0000-0000660C0000}"/>
    <cellStyle name="Moneda 3 2 4" xfId="3177" xr:uid="{00000000-0005-0000-0000-0000670C0000}"/>
    <cellStyle name="Moneda 3 3" xfId="3178" xr:uid="{00000000-0005-0000-0000-0000680C0000}"/>
    <cellStyle name="Moneda 3 3 2" xfId="3179" xr:uid="{00000000-0005-0000-0000-0000690C0000}"/>
    <cellStyle name="Moneda 3 3 2 2" xfId="3180" xr:uid="{00000000-0005-0000-0000-00006A0C0000}"/>
    <cellStyle name="Moneda 3 3 3" xfId="3181" xr:uid="{00000000-0005-0000-0000-00006B0C0000}"/>
    <cellStyle name="Moneda 3 4" xfId="3182" xr:uid="{00000000-0005-0000-0000-00006C0C0000}"/>
    <cellStyle name="Moneda 3 4 2" xfId="3183" xr:uid="{00000000-0005-0000-0000-00006D0C0000}"/>
    <cellStyle name="Moneda 3 5" xfId="3184" xr:uid="{00000000-0005-0000-0000-00006E0C0000}"/>
    <cellStyle name="Moneda 4" xfId="3185" xr:uid="{00000000-0005-0000-0000-00006F0C0000}"/>
    <cellStyle name="Moneda 4 2" xfId="3186" xr:uid="{00000000-0005-0000-0000-0000700C0000}"/>
    <cellStyle name="Moneda 4 2 2" xfId="3187" xr:uid="{00000000-0005-0000-0000-0000710C0000}"/>
    <cellStyle name="Moneda 4 2 2 2" xfId="3188" xr:uid="{00000000-0005-0000-0000-0000720C0000}"/>
    <cellStyle name="Moneda 4 2 2 2 2" xfId="3189" xr:uid="{00000000-0005-0000-0000-0000730C0000}"/>
    <cellStyle name="Moneda 4 2 2 3" xfId="3190" xr:uid="{00000000-0005-0000-0000-0000740C0000}"/>
    <cellStyle name="Moneda 4 2 3" xfId="3191" xr:uid="{00000000-0005-0000-0000-0000750C0000}"/>
    <cellStyle name="Moneda 4 2 3 2" xfId="3192" xr:uid="{00000000-0005-0000-0000-0000760C0000}"/>
    <cellStyle name="Moneda 4 2 4" xfId="3193" xr:uid="{00000000-0005-0000-0000-0000770C0000}"/>
    <cellStyle name="Moneda 4 3" xfId="3194" xr:uid="{00000000-0005-0000-0000-0000780C0000}"/>
    <cellStyle name="Moneda 4 3 2" xfId="3195" xr:uid="{00000000-0005-0000-0000-0000790C0000}"/>
    <cellStyle name="Moneda 4 3 2 2" xfId="3196" xr:uid="{00000000-0005-0000-0000-00007A0C0000}"/>
    <cellStyle name="Moneda 4 3 3" xfId="3197" xr:uid="{00000000-0005-0000-0000-00007B0C0000}"/>
    <cellStyle name="Moneda 4 4" xfId="3198" xr:uid="{00000000-0005-0000-0000-00007C0C0000}"/>
    <cellStyle name="Moneda 4 4 2" xfId="3199" xr:uid="{00000000-0005-0000-0000-00007D0C0000}"/>
    <cellStyle name="Moneda 4 5" xfId="3200" xr:uid="{00000000-0005-0000-0000-00007E0C0000}"/>
    <cellStyle name="Moneda 5" xfId="3201" xr:uid="{00000000-0005-0000-0000-00007F0C0000}"/>
    <cellStyle name="Moneda 5 10" xfId="3202" xr:uid="{00000000-0005-0000-0000-0000800C0000}"/>
    <cellStyle name="Moneda 5 10 2" xfId="3203" xr:uid="{00000000-0005-0000-0000-0000810C0000}"/>
    <cellStyle name="Moneda 5 11" xfId="3204" xr:uid="{00000000-0005-0000-0000-0000820C0000}"/>
    <cellStyle name="Moneda 5 11 2" xfId="3205" xr:uid="{00000000-0005-0000-0000-0000830C0000}"/>
    <cellStyle name="Moneda 5 12" xfId="3206" xr:uid="{00000000-0005-0000-0000-0000840C0000}"/>
    <cellStyle name="Moneda 5 12 2" xfId="3207" xr:uid="{00000000-0005-0000-0000-0000850C0000}"/>
    <cellStyle name="Moneda 5 13" xfId="3208" xr:uid="{00000000-0005-0000-0000-0000860C0000}"/>
    <cellStyle name="Moneda 5 13 2" xfId="3209" xr:uid="{00000000-0005-0000-0000-0000870C0000}"/>
    <cellStyle name="Moneda 5 14" xfId="3210" xr:uid="{00000000-0005-0000-0000-0000880C0000}"/>
    <cellStyle name="Moneda 5 14 2" xfId="3211" xr:uid="{00000000-0005-0000-0000-0000890C0000}"/>
    <cellStyle name="Moneda 5 15" xfId="3212" xr:uid="{00000000-0005-0000-0000-00008A0C0000}"/>
    <cellStyle name="Moneda 5 15 2" xfId="3213" xr:uid="{00000000-0005-0000-0000-00008B0C0000}"/>
    <cellStyle name="Moneda 5 16" xfId="3214" xr:uid="{00000000-0005-0000-0000-00008C0C0000}"/>
    <cellStyle name="Moneda 5 16 2" xfId="3215" xr:uid="{00000000-0005-0000-0000-00008D0C0000}"/>
    <cellStyle name="Moneda 5 17" xfId="3216" xr:uid="{00000000-0005-0000-0000-00008E0C0000}"/>
    <cellStyle name="Moneda 5 17 2" xfId="3217" xr:uid="{00000000-0005-0000-0000-00008F0C0000}"/>
    <cellStyle name="Moneda 5 18" xfId="3218" xr:uid="{00000000-0005-0000-0000-0000900C0000}"/>
    <cellStyle name="Moneda 5 18 2" xfId="3219" xr:uid="{00000000-0005-0000-0000-0000910C0000}"/>
    <cellStyle name="Moneda 5 19" xfId="3220" xr:uid="{00000000-0005-0000-0000-0000920C0000}"/>
    <cellStyle name="Moneda 5 19 2" xfId="3221" xr:uid="{00000000-0005-0000-0000-0000930C0000}"/>
    <cellStyle name="Moneda 5 2" xfId="3222" xr:uid="{00000000-0005-0000-0000-0000940C0000}"/>
    <cellStyle name="Moneda 5 2 2" xfId="3223" xr:uid="{00000000-0005-0000-0000-0000950C0000}"/>
    <cellStyle name="Moneda 5 2 2 2" xfId="3224" xr:uid="{00000000-0005-0000-0000-0000960C0000}"/>
    <cellStyle name="Moneda 5 2 2 2 2" xfId="3225" xr:uid="{00000000-0005-0000-0000-0000970C0000}"/>
    <cellStyle name="Moneda 5 2 2 2 2 2" xfId="3226" xr:uid="{00000000-0005-0000-0000-0000980C0000}"/>
    <cellStyle name="Moneda 5 2 2 2 3" xfId="3227" xr:uid="{00000000-0005-0000-0000-0000990C0000}"/>
    <cellStyle name="Moneda 5 2 2 3" xfId="3228" xr:uid="{00000000-0005-0000-0000-00009A0C0000}"/>
    <cellStyle name="Moneda 5 2 2 3 2" xfId="3229" xr:uid="{00000000-0005-0000-0000-00009B0C0000}"/>
    <cellStyle name="Moneda 5 2 2 4" xfId="3230" xr:uid="{00000000-0005-0000-0000-00009C0C0000}"/>
    <cellStyle name="Moneda 5 2 3" xfId="3231" xr:uid="{00000000-0005-0000-0000-00009D0C0000}"/>
    <cellStyle name="Moneda 5 2 3 2" xfId="3232" xr:uid="{00000000-0005-0000-0000-00009E0C0000}"/>
    <cellStyle name="Moneda 5 2 3 2 2" xfId="3233" xr:uid="{00000000-0005-0000-0000-00009F0C0000}"/>
    <cellStyle name="Moneda 5 2 3 3" xfId="3234" xr:uid="{00000000-0005-0000-0000-0000A00C0000}"/>
    <cellStyle name="Moneda 5 2 4" xfId="3235" xr:uid="{00000000-0005-0000-0000-0000A10C0000}"/>
    <cellStyle name="Moneda 5 2 4 2" xfId="3236" xr:uid="{00000000-0005-0000-0000-0000A20C0000}"/>
    <cellStyle name="Moneda 5 2 5" xfId="3237" xr:uid="{00000000-0005-0000-0000-0000A30C0000}"/>
    <cellStyle name="Moneda 5 20" xfId="3238" xr:uid="{00000000-0005-0000-0000-0000A40C0000}"/>
    <cellStyle name="Moneda 5 20 2" xfId="3239" xr:uid="{00000000-0005-0000-0000-0000A50C0000}"/>
    <cellStyle name="Moneda 5 21" xfId="3240" xr:uid="{00000000-0005-0000-0000-0000A60C0000}"/>
    <cellStyle name="Moneda 5 21 2" xfId="3241" xr:uid="{00000000-0005-0000-0000-0000A70C0000}"/>
    <cellStyle name="Moneda 5 22" xfId="3242" xr:uid="{00000000-0005-0000-0000-0000A80C0000}"/>
    <cellStyle name="Moneda 5 22 2" xfId="3243" xr:uid="{00000000-0005-0000-0000-0000A90C0000}"/>
    <cellStyle name="Moneda 5 23" xfId="3244" xr:uid="{00000000-0005-0000-0000-0000AA0C0000}"/>
    <cellStyle name="Moneda 5 23 2" xfId="3245" xr:uid="{00000000-0005-0000-0000-0000AB0C0000}"/>
    <cellStyle name="Moneda 5 23 2 2" xfId="3246" xr:uid="{00000000-0005-0000-0000-0000AC0C0000}"/>
    <cellStyle name="Moneda 5 23 3" xfId="3247" xr:uid="{00000000-0005-0000-0000-0000AD0C0000}"/>
    <cellStyle name="Moneda 5 24" xfId="3248" xr:uid="{00000000-0005-0000-0000-0000AE0C0000}"/>
    <cellStyle name="Moneda 5 24 2" xfId="3249" xr:uid="{00000000-0005-0000-0000-0000AF0C0000}"/>
    <cellStyle name="Moneda 5 25" xfId="3250" xr:uid="{00000000-0005-0000-0000-0000B00C0000}"/>
    <cellStyle name="Moneda 5 25 2" xfId="3251" xr:uid="{00000000-0005-0000-0000-0000B10C0000}"/>
    <cellStyle name="Moneda 5 26" xfId="3252" xr:uid="{00000000-0005-0000-0000-0000B20C0000}"/>
    <cellStyle name="Moneda 5 3" xfId="3253" xr:uid="{00000000-0005-0000-0000-0000B30C0000}"/>
    <cellStyle name="Moneda 5 3 2" xfId="3254" xr:uid="{00000000-0005-0000-0000-0000B40C0000}"/>
    <cellStyle name="Moneda 5 3 2 2" xfId="3255" xr:uid="{00000000-0005-0000-0000-0000B50C0000}"/>
    <cellStyle name="Moneda 5 3 2 2 2" xfId="3256" xr:uid="{00000000-0005-0000-0000-0000B60C0000}"/>
    <cellStyle name="Moneda 5 3 2 2 2 2" xfId="3257" xr:uid="{00000000-0005-0000-0000-0000B70C0000}"/>
    <cellStyle name="Moneda 5 3 2 2 3" xfId="3258" xr:uid="{00000000-0005-0000-0000-0000B80C0000}"/>
    <cellStyle name="Moneda 5 3 2 3" xfId="3259" xr:uid="{00000000-0005-0000-0000-0000B90C0000}"/>
    <cellStyle name="Moneda 5 3 2 3 2" xfId="3260" xr:uid="{00000000-0005-0000-0000-0000BA0C0000}"/>
    <cellStyle name="Moneda 5 3 2 4" xfId="3261" xr:uid="{00000000-0005-0000-0000-0000BB0C0000}"/>
    <cellStyle name="Moneda 5 3 3" xfId="3262" xr:uid="{00000000-0005-0000-0000-0000BC0C0000}"/>
    <cellStyle name="Moneda 5 3 3 2" xfId="3263" xr:uid="{00000000-0005-0000-0000-0000BD0C0000}"/>
    <cellStyle name="Moneda 5 3 3 2 2" xfId="3264" xr:uid="{00000000-0005-0000-0000-0000BE0C0000}"/>
    <cellStyle name="Moneda 5 3 3 3" xfId="3265" xr:uid="{00000000-0005-0000-0000-0000BF0C0000}"/>
    <cellStyle name="Moneda 5 3 4" xfId="3266" xr:uid="{00000000-0005-0000-0000-0000C00C0000}"/>
    <cellStyle name="Moneda 5 3 4 2" xfId="3267" xr:uid="{00000000-0005-0000-0000-0000C10C0000}"/>
    <cellStyle name="Moneda 5 3 5" xfId="3268" xr:uid="{00000000-0005-0000-0000-0000C20C0000}"/>
    <cellStyle name="Moneda 5 4" xfId="3269" xr:uid="{00000000-0005-0000-0000-0000C30C0000}"/>
    <cellStyle name="Moneda 5 4 2" xfId="3270" xr:uid="{00000000-0005-0000-0000-0000C40C0000}"/>
    <cellStyle name="Moneda 5 4 2 2" xfId="3271" xr:uid="{00000000-0005-0000-0000-0000C50C0000}"/>
    <cellStyle name="Moneda 5 4 2 2 2" xfId="3272" xr:uid="{00000000-0005-0000-0000-0000C60C0000}"/>
    <cellStyle name="Moneda 5 4 2 2 2 2" xfId="3273" xr:uid="{00000000-0005-0000-0000-0000C70C0000}"/>
    <cellStyle name="Moneda 5 4 2 2 3" xfId="3274" xr:uid="{00000000-0005-0000-0000-0000C80C0000}"/>
    <cellStyle name="Moneda 5 4 2 3" xfId="3275" xr:uid="{00000000-0005-0000-0000-0000C90C0000}"/>
    <cellStyle name="Moneda 5 4 2 3 2" xfId="3276" xr:uid="{00000000-0005-0000-0000-0000CA0C0000}"/>
    <cellStyle name="Moneda 5 4 2 4" xfId="3277" xr:uid="{00000000-0005-0000-0000-0000CB0C0000}"/>
    <cellStyle name="Moneda 5 4 3" xfId="3278" xr:uid="{00000000-0005-0000-0000-0000CC0C0000}"/>
    <cellStyle name="Moneda 5 4 3 2" xfId="3279" xr:uid="{00000000-0005-0000-0000-0000CD0C0000}"/>
    <cellStyle name="Moneda 5 4 3 2 2" xfId="3280" xr:uid="{00000000-0005-0000-0000-0000CE0C0000}"/>
    <cellStyle name="Moneda 5 4 3 3" xfId="3281" xr:uid="{00000000-0005-0000-0000-0000CF0C0000}"/>
    <cellStyle name="Moneda 5 4 4" xfId="3282" xr:uid="{00000000-0005-0000-0000-0000D00C0000}"/>
    <cellStyle name="Moneda 5 4 4 2" xfId="3283" xr:uid="{00000000-0005-0000-0000-0000D10C0000}"/>
    <cellStyle name="Moneda 5 4 5" xfId="3284" xr:uid="{00000000-0005-0000-0000-0000D20C0000}"/>
    <cellStyle name="Moneda 5 5" xfId="3285" xr:uid="{00000000-0005-0000-0000-0000D30C0000}"/>
    <cellStyle name="Moneda 5 5 2" xfId="3286" xr:uid="{00000000-0005-0000-0000-0000D40C0000}"/>
    <cellStyle name="Moneda 5 5 2 2" xfId="3287" xr:uid="{00000000-0005-0000-0000-0000D50C0000}"/>
    <cellStyle name="Moneda 5 5 2 2 2" xfId="3288" xr:uid="{00000000-0005-0000-0000-0000D60C0000}"/>
    <cellStyle name="Moneda 5 5 2 3" xfId="3289" xr:uid="{00000000-0005-0000-0000-0000D70C0000}"/>
    <cellStyle name="Moneda 5 5 3" xfId="3290" xr:uid="{00000000-0005-0000-0000-0000D80C0000}"/>
    <cellStyle name="Moneda 5 5 3 2" xfId="3291" xr:uid="{00000000-0005-0000-0000-0000D90C0000}"/>
    <cellStyle name="Moneda 5 5 4" xfId="3292" xr:uid="{00000000-0005-0000-0000-0000DA0C0000}"/>
    <cellStyle name="Moneda 5 6" xfId="3293" xr:uid="{00000000-0005-0000-0000-0000DB0C0000}"/>
    <cellStyle name="Moneda 5 6 2" xfId="3294" xr:uid="{00000000-0005-0000-0000-0000DC0C0000}"/>
    <cellStyle name="Moneda 5 6 2 2" xfId="3295" xr:uid="{00000000-0005-0000-0000-0000DD0C0000}"/>
    <cellStyle name="Moneda 5 6 2 2 2" xfId="3296" xr:uid="{00000000-0005-0000-0000-0000DE0C0000}"/>
    <cellStyle name="Moneda 5 6 2 3" xfId="3297" xr:uid="{00000000-0005-0000-0000-0000DF0C0000}"/>
    <cellStyle name="Moneda 5 6 3" xfId="3298" xr:uid="{00000000-0005-0000-0000-0000E00C0000}"/>
    <cellStyle name="Moneda 5 6 3 2" xfId="3299" xr:uid="{00000000-0005-0000-0000-0000E10C0000}"/>
    <cellStyle name="Moneda 5 6 4" xfId="3300" xr:uid="{00000000-0005-0000-0000-0000E20C0000}"/>
    <cellStyle name="Moneda 5 7" xfId="3301" xr:uid="{00000000-0005-0000-0000-0000E30C0000}"/>
    <cellStyle name="Moneda 5 7 2" xfId="3302" xr:uid="{00000000-0005-0000-0000-0000E40C0000}"/>
    <cellStyle name="Moneda 5 7 2 2" xfId="3303" xr:uid="{00000000-0005-0000-0000-0000E50C0000}"/>
    <cellStyle name="Moneda 5 7 2 2 2" xfId="3304" xr:uid="{00000000-0005-0000-0000-0000E60C0000}"/>
    <cellStyle name="Moneda 5 7 2 3" xfId="3305" xr:uid="{00000000-0005-0000-0000-0000E70C0000}"/>
    <cellStyle name="Moneda 5 7 3" xfId="3306" xr:uid="{00000000-0005-0000-0000-0000E80C0000}"/>
    <cellStyle name="Moneda 5 7 3 2" xfId="3307" xr:uid="{00000000-0005-0000-0000-0000E90C0000}"/>
    <cellStyle name="Moneda 5 7 4" xfId="3308" xr:uid="{00000000-0005-0000-0000-0000EA0C0000}"/>
    <cellStyle name="Moneda 5 8" xfId="3309" xr:uid="{00000000-0005-0000-0000-0000EB0C0000}"/>
    <cellStyle name="Moneda 5 8 2" xfId="3310" xr:uid="{00000000-0005-0000-0000-0000EC0C0000}"/>
    <cellStyle name="Moneda 5 8 2 2" xfId="3311" xr:uid="{00000000-0005-0000-0000-0000ED0C0000}"/>
    <cellStyle name="Moneda 5 8 3" xfId="3312" xr:uid="{00000000-0005-0000-0000-0000EE0C0000}"/>
    <cellStyle name="Moneda 5 9" xfId="3313" xr:uid="{00000000-0005-0000-0000-0000EF0C0000}"/>
    <cellStyle name="Moneda 5 9 2" xfId="3314" xr:uid="{00000000-0005-0000-0000-0000F00C0000}"/>
    <cellStyle name="Moneda 5 9 2 2" xfId="3315" xr:uid="{00000000-0005-0000-0000-0000F10C0000}"/>
    <cellStyle name="Moneda 5 9 3" xfId="3316" xr:uid="{00000000-0005-0000-0000-0000F20C0000}"/>
    <cellStyle name="Moneda 6" xfId="3317" xr:uid="{00000000-0005-0000-0000-0000F30C0000}"/>
    <cellStyle name="Moneda 6 2" xfId="3318" xr:uid="{00000000-0005-0000-0000-0000F40C0000}"/>
    <cellStyle name="Moneda 7" xfId="3319" xr:uid="{00000000-0005-0000-0000-0000F50C0000}"/>
    <cellStyle name="Moneda 7 2" xfId="3320" xr:uid="{00000000-0005-0000-0000-0000F60C0000}"/>
    <cellStyle name="Moneda 8" xfId="3321" xr:uid="{00000000-0005-0000-0000-0000F70C0000}"/>
    <cellStyle name="Moneda 8 2" xfId="3322" xr:uid="{00000000-0005-0000-0000-0000F80C0000}"/>
    <cellStyle name="Moneda 9" xfId="3323" xr:uid="{00000000-0005-0000-0000-0000F90C0000}"/>
    <cellStyle name="Moneda 9 2" xfId="3324" xr:uid="{00000000-0005-0000-0000-0000FA0C0000}"/>
    <cellStyle name="Neutral 2" xfId="3325" xr:uid="{00000000-0005-0000-0000-0000FB0C0000}"/>
    <cellStyle name="Normal" xfId="0" builtinId="0"/>
    <cellStyle name="Normal 10" xfId="3326" xr:uid="{00000000-0005-0000-0000-0000FD0C0000}"/>
    <cellStyle name="Normal 10 10" xfId="3327" xr:uid="{00000000-0005-0000-0000-0000FE0C0000}"/>
    <cellStyle name="Normal 10 2" xfId="3328" xr:uid="{00000000-0005-0000-0000-0000FF0C0000}"/>
    <cellStyle name="Normal 10 2 2" xfId="3329" xr:uid="{00000000-0005-0000-0000-0000000D0000}"/>
    <cellStyle name="Normal 10 2 2 2" xfId="3330" xr:uid="{00000000-0005-0000-0000-0000010D0000}"/>
    <cellStyle name="Normal 10 2 2 2 2" xfId="3331" xr:uid="{00000000-0005-0000-0000-0000020D0000}"/>
    <cellStyle name="Normal 10 2 2 2 2 2" xfId="3332" xr:uid="{00000000-0005-0000-0000-0000030D0000}"/>
    <cellStyle name="Normal 10 2 2 2 2 2 2" xfId="3333" xr:uid="{00000000-0005-0000-0000-0000040D0000}"/>
    <cellStyle name="Normal 10 2 2 2 2 2 2 2" xfId="3334" xr:uid="{00000000-0005-0000-0000-0000050D0000}"/>
    <cellStyle name="Normal 10 2 2 2 2 2 2 2 2" xfId="3335" xr:uid="{00000000-0005-0000-0000-0000060D0000}"/>
    <cellStyle name="Normal 10 2 2 2 2 2 2 2 2 2" xfId="3336" xr:uid="{00000000-0005-0000-0000-0000070D0000}"/>
    <cellStyle name="Normal 10 2 2 2 2 2 2 2 3" xfId="3337" xr:uid="{00000000-0005-0000-0000-0000080D0000}"/>
    <cellStyle name="Normal 10 2 2 2 2 2 2 3" xfId="3338" xr:uid="{00000000-0005-0000-0000-0000090D0000}"/>
    <cellStyle name="Normal 10 2 2 2 2 2 2 3 2" xfId="3339" xr:uid="{00000000-0005-0000-0000-00000A0D0000}"/>
    <cellStyle name="Normal 10 2 2 2 2 2 2 4" xfId="3340" xr:uid="{00000000-0005-0000-0000-00000B0D0000}"/>
    <cellStyle name="Normal 10 2 2 2 2 2 3" xfId="3341" xr:uid="{00000000-0005-0000-0000-00000C0D0000}"/>
    <cellStyle name="Normal 10 2 2 2 2 2 3 2" xfId="3342" xr:uid="{00000000-0005-0000-0000-00000D0D0000}"/>
    <cellStyle name="Normal 10 2 2 2 2 2 3 2 2" xfId="3343" xr:uid="{00000000-0005-0000-0000-00000E0D0000}"/>
    <cellStyle name="Normal 10 2 2 2 2 2 3 3" xfId="3344" xr:uid="{00000000-0005-0000-0000-00000F0D0000}"/>
    <cellStyle name="Normal 10 2 2 2 2 2 4" xfId="3345" xr:uid="{00000000-0005-0000-0000-0000100D0000}"/>
    <cellStyle name="Normal 10 2 2 2 2 2 4 2" xfId="3346" xr:uid="{00000000-0005-0000-0000-0000110D0000}"/>
    <cellStyle name="Normal 10 2 2 2 2 2 5" xfId="3347" xr:uid="{00000000-0005-0000-0000-0000120D0000}"/>
    <cellStyle name="Normal 10 2 2 2 2 3" xfId="3348" xr:uid="{00000000-0005-0000-0000-0000130D0000}"/>
    <cellStyle name="Normal 10 2 2 2 2 3 2" xfId="3349" xr:uid="{00000000-0005-0000-0000-0000140D0000}"/>
    <cellStyle name="Normal 10 2 2 2 2 3 2 2" xfId="3350" xr:uid="{00000000-0005-0000-0000-0000150D0000}"/>
    <cellStyle name="Normal 10 2 2 2 2 3 2 2 2" xfId="3351" xr:uid="{00000000-0005-0000-0000-0000160D0000}"/>
    <cellStyle name="Normal 10 2 2 2 2 3 2 3" xfId="3352" xr:uid="{00000000-0005-0000-0000-0000170D0000}"/>
    <cellStyle name="Normal 10 2 2 2 2 3 3" xfId="3353" xr:uid="{00000000-0005-0000-0000-0000180D0000}"/>
    <cellStyle name="Normal 10 2 2 2 2 3 3 2" xfId="3354" xr:uid="{00000000-0005-0000-0000-0000190D0000}"/>
    <cellStyle name="Normal 10 2 2 2 2 3 4" xfId="3355" xr:uid="{00000000-0005-0000-0000-00001A0D0000}"/>
    <cellStyle name="Normal 10 2 2 2 2 4" xfId="3356" xr:uid="{00000000-0005-0000-0000-00001B0D0000}"/>
    <cellStyle name="Normal 10 2 2 2 2 4 2" xfId="3357" xr:uid="{00000000-0005-0000-0000-00001C0D0000}"/>
    <cellStyle name="Normal 10 2 2 2 2 4 2 2" xfId="3358" xr:uid="{00000000-0005-0000-0000-00001D0D0000}"/>
    <cellStyle name="Normal 10 2 2 2 2 4 3" xfId="3359" xr:uid="{00000000-0005-0000-0000-00001E0D0000}"/>
    <cellStyle name="Normal 10 2 2 2 2 5" xfId="3360" xr:uid="{00000000-0005-0000-0000-00001F0D0000}"/>
    <cellStyle name="Normal 10 2 2 2 2 5 2" xfId="3361" xr:uid="{00000000-0005-0000-0000-0000200D0000}"/>
    <cellStyle name="Normal 10 2 2 2 2 6" xfId="3362" xr:uid="{00000000-0005-0000-0000-0000210D0000}"/>
    <cellStyle name="Normal 10 2 2 2 3" xfId="3363" xr:uid="{00000000-0005-0000-0000-0000220D0000}"/>
    <cellStyle name="Normal 10 2 2 2 3 2" xfId="3364" xr:uid="{00000000-0005-0000-0000-0000230D0000}"/>
    <cellStyle name="Normal 10 2 2 2 3 2 2" xfId="3365" xr:uid="{00000000-0005-0000-0000-0000240D0000}"/>
    <cellStyle name="Normal 10 2 2 2 3 2 2 2" xfId="3366" xr:uid="{00000000-0005-0000-0000-0000250D0000}"/>
    <cellStyle name="Normal 10 2 2 2 3 2 2 2 2" xfId="3367" xr:uid="{00000000-0005-0000-0000-0000260D0000}"/>
    <cellStyle name="Normal 10 2 2 2 3 2 2 3" xfId="3368" xr:uid="{00000000-0005-0000-0000-0000270D0000}"/>
    <cellStyle name="Normal 10 2 2 2 3 2 3" xfId="3369" xr:uid="{00000000-0005-0000-0000-0000280D0000}"/>
    <cellStyle name="Normal 10 2 2 2 3 2 3 2" xfId="3370" xr:uid="{00000000-0005-0000-0000-0000290D0000}"/>
    <cellStyle name="Normal 10 2 2 2 3 2 4" xfId="3371" xr:uid="{00000000-0005-0000-0000-00002A0D0000}"/>
    <cellStyle name="Normal 10 2 2 2 3 3" xfId="3372" xr:uid="{00000000-0005-0000-0000-00002B0D0000}"/>
    <cellStyle name="Normal 10 2 2 2 3 3 2" xfId="3373" xr:uid="{00000000-0005-0000-0000-00002C0D0000}"/>
    <cellStyle name="Normal 10 2 2 2 3 3 2 2" xfId="3374" xr:uid="{00000000-0005-0000-0000-00002D0D0000}"/>
    <cellStyle name="Normal 10 2 2 2 3 3 3" xfId="3375" xr:uid="{00000000-0005-0000-0000-00002E0D0000}"/>
    <cellStyle name="Normal 10 2 2 2 3 4" xfId="3376" xr:uid="{00000000-0005-0000-0000-00002F0D0000}"/>
    <cellStyle name="Normal 10 2 2 2 3 4 2" xfId="3377" xr:uid="{00000000-0005-0000-0000-0000300D0000}"/>
    <cellStyle name="Normal 10 2 2 2 3 5" xfId="3378" xr:uid="{00000000-0005-0000-0000-0000310D0000}"/>
    <cellStyle name="Normal 10 2 2 2 4" xfId="3379" xr:uid="{00000000-0005-0000-0000-0000320D0000}"/>
    <cellStyle name="Normal 10 2 2 2 4 2" xfId="3380" xr:uid="{00000000-0005-0000-0000-0000330D0000}"/>
    <cellStyle name="Normal 10 2 2 2 4 2 2" xfId="3381" xr:uid="{00000000-0005-0000-0000-0000340D0000}"/>
    <cellStyle name="Normal 10 2 2 2 4 2 2 2" xfId="3382" xr:uid="{00000000-0005-0000-0000-0000350D0000}"/>
    <cellStyle name="Normal 10 2 2 2 4 2 3" xfId="3383" xr:uid="{00000000-0005-0000-0000-0000360D0000}"/>
    <cellStyle name="Normal 10 2 2 2 4 3" xfId="3384" xr:uid="{00000000-0005-0000-0000-0000370D0000}"/>
    <cellStyle name="Normal 10 2 2 2 4 3 2" xfId="3385" xr:uid="{00000000-0005-0000-0000-0000380D0000}"/>
    <cellStyle name="Normal 10 2 2 2 4 4" xfId="3386" xr:uid="{00000000-0005-0000-0000-0000390D0000}"/>
    <cellStyle name="Normal 10 2 2 2 5" xfId="3387" xr:uid="{00000000-0005-0000-0000-00003A0D0000}"/>
    <cellStyle name="Normal 10 2 2 2 5 2" xfId="3388" xr:uid="{00000000-0005-0000-0000-00003B0D0000}"/>
    <cellStyle name="Normal 10 2 2 2 5 2 2" xfId="3389" xr:uid="{00000000-0005-0000-0000-00003C0D0000}"/>
    <cellStyle name="Normal 10 2 2 2 5 3" xfId="3390" xr:uid="{00000000-0005-0000-0000-00003D0D0000}"/>
    <cellStyle name="Normal 10 2 2 2 6" xfId="3391" xr:uid="{00000000-0005-0000-0000-00003E0D0000}"/>
    <cellStyle name="Normal 10 2 2 2 6 2" xfId="3392" xr:uid="{00000000-0005-0000-0000-00003F0D0000}"/>
    <cellStyle name="Normal 10 2 2 2 7" xfId="3393" xr:uid="{00000000-0005-0000-0000-0000400D0000}"/>
    <cellStyle name="Normal 10 2 2 3" xfId="3394" xr:uid="{00000000-0005-0000-0000-0000410D0000}"/>
    <cellStyle name="Normal 10 2 2 3 2" xfId="3395" xr:uid="{00000000-0005-0000-0000-0000420D0000}"/>
    <cellStyle name="Normal 10 2 2 3 2 2" xfId="3396" xr:uid="{00000000-0005-0000-0000-0000430D0000}"/>
    <cellStyle name="Normal 10 2 2 3 2 2 2" xfId="3397" xr:uid="{00000000-0005-0000-0000-0000440D0000}"/>
    <cellStyle name="Normal 10 2 2 3 2 2 2 2" xfId="3398" xr:uid="{00000000-0005-0000-0000-0000450D0000}"/>
    <cellStyle name="Normal 10 2 2 3 2 2 2 2 2" xfId="3399" xr:uid="{00000000-0005-0000-0000-0000460D0000}"/>
    <cellStyle name="Normal 10 2 2 3 2 2 2 3" xfId="3400" xr:uid="{00000000-0005-0000-0000-0000470D0000}"/>
    <cellStyle name="Normal 10 2 2 3 2 2 3" xfId="3401" xr:uid="{00000000-0005-0000-0000-0000480D0000}"/>
    <cellStyle name="Normal 10 2 2 3 2 2 3 2" xfId="3402" xr:uid="{00000000-0005-0000-0000-0000490D0000}"/>
    <cellStyle name="Normal 10 2 2 3 2 2 4" xfId="3403" xr:uid="{00000000-0005-0000-0000-00004A0D0000}"/>
    <cellStyle name="Normal 10 2 2 3 2 3" xfId="3404" xr:uid="{00000000-0005-0000-0000-00004B0D0000}"/>
    <cellStyle name="Normal 10 2 2 3 2 3 2" xfId="3405" xr:uid="{00000000-0005-0000-0000-00004C0D0000}"/>
    <cellStyle name="Normal 10 2 2 3 2 3 2 2" xfId="3406" xr:uid="{00000000-0005-0000-0000-00004D0D0000}"/>
    <cellStyle name="Normal 10 2 2 3 2 3 3" xfId="3407" xr:uid="{00000000-0005-0000-0000-00004E0D0000}"/>
    <cellStyle name="Normal 10 2 2 3 2 4" xfId="3408" xr:uid="{00000000-0005-0000-0000-00004F0D0000}"/>
    <cellStyle name="Normal 10 2 2 3 2 4 2" xfId="3409" xr:uid="{00000000-0005-0000-0000-0000500D0000}"/>
    <cellStyle name="Normal 10 2 2 3 2 5" xfId="3410" xr:uid="{00000000-0005-0000-0000-0000510D0000}"/>
    <cellStyle name="Normal 10 2 2 3 3" xfId="3411" xr:uid="{00000000-0005-0000-0000-0000520D0000}"/>
    <cellStyle name="Normal 10 2 2 3 3 2" xfId="3412" xr:uid="{00000000-0005-0000-0000-0000530D0000}"/>
    <cellStyle name="Normal 10 2 2 3 3 2 2" xfId="3413" xr:uid="{00000000-0005-0000-0000-0000540D0000}"/>
    <cellStyle name="Normal 10 2 2 3 3 2 2 2" xfId="3414" xr:uid="{00000000-0005-0000-0000-0000550D0000}"/>
    <cellStyle name="Normal 10 2 2 3 3 2 3" xfId="3415" xr:uid="{00000000-0005-0000-0000-0000560D0000}"/>
    <cellStyle name="Normal 10 2 2 3 3 3" xfId="3416" xr:uid="{00000000-0005-0000-0000-0000570D0000}"/>
    <cellStyle name="Normal 10 2 2 3 3 3 2" xfId="3417" xr:uid="{00000000-0005-0000-0000-0000580D0000}"/>
    <cellStyle name="Normal 10 2 2 3 3 4" xfId="3418" xr:uid="{00000000-0005-0000-0000-0000590D0000}"/>
    <cellStyle name="Normal 10 2 2 3 4" xfId="3419" xr:uid="{00000000-0005-0000-0000-00005A0D0000}"/>
    <cellStyle name="Normal 10 2 2 3 4 2" xfId="3420" xr:uid="{00000000-0005-0000-0000-00005B0D0000}"/>
    <cellStyle name="Normal 10 2 2 3 4 2 2" xfId="3421" xr:uid="{00000000-0005-0000-0000-00005C0D0000}"/>
    <cellStyle name="Normal 10 2 2 3 4 3" xfId="3422" xr:uid="{00000000-0005-0000-0000-00005D0D0000}"/>
    <cellStyle name="Normal 10 2 2 3 5" xfId="3423" xr:uid="{00000000-0005-0000-0000-00005E0D0000}"/>
    <cellStyle name="Normal 10 2 2 3 5 2" xfId="3424" xr:uid="{00000000-0005-0000-0000-00005F0D0000}"/>
    <cellStyle name="Normal 10 2 2 3 6" xfId="3425" xr:uid="{00000000-0005-0000-0000-0000600D0000}"/>
    <cellStyle name="Normal 10 2 2 4" xfId="3426" xr:uid="{00000000-0005-0000-0000-0000610D0000}"/>
    <cellStyle name="Normal 10 2 2 4 2" xfId="3427" xr:uid="{00000000-0005-0000-0000-0000620D0000}"/>
    <cellStyle name="Normal 10 2 2 4 2 2" xfId="3428" xr:uid="{00000000-0005-0000-0000-0000630D0000}"/>
    <cellStyle name="Normal 10 2 2 4 2 2 2" xfId="3429" xr:uid="{00000000-0005-0000-0000-0000640D0000}"/>
    <cellStyle name="Normal 10 2 2 4 2 2 2 2" xfId="3430" xr:uid="{00000000-0005-0000-0000-0000650D0000}"/>
    <cellStyle name="Normal 10 2 2 4 2 2 3" xfId="3431" xr:uid="{00000000-0005-0000-0000-0000660D0000}"/>
    <cellStyle name="Normal 10 2 2 4 2 3" xfId="3432" xr:uid="{00000000-0005-0000-0000-0000670D0000}"/>
    <cellStyle name="Normal 10 2 2 4 2 3 2" xfId="3433" xr:uid="{00000000-0005-0000-0000-0000680D0000}"/>
    <cellStyle name="Normal 10 2 2 4 2 4" xfId="3434" xr:uid="{00000000-0005-0000-0000-0000690D0000}"/>
    <cellStyle name="Normal 10 2 2 4 3" xfId="3435" xr:uid="{00000000-0005-0000-0000-00006A0D0000}"/>
    <cellStyle name="Normal 10 2 2 4 3 2" xfId="3436" xr:uid="{00000000-0005-0000-0000-00006B0D0000}"/>
    <cellStyle name="Normal 10 2 2 4 3 2 2" xfId="3437" xr:uid="{00000000-0005-0000-0000-00006C0D0000}"/>
    <cellStyle name="Normal 10 2 2 4 3 3" xfId="3438" xr:uid="{00000000-0005-0000-0000-00006D0D0000}"/>
    <cellStyle name="Normal 10 2 2 4 4" xfId="3439" xr:uid="{00000000-0005-0000-0000-00006E0D0000}"/>
    <cellStyle name="Normal 10 2 2 4 4 2" xfId="3440" xr:uid="{00000000-0005-0000-0000-00006F0D0000}"/>
    <cellStyle name="Normal 10 2 2 4 5" xfId="3441" xr:uid="{00000000-0005-0000-0000-0000700D0000}"/>
    <cellStyle name="Normal 10 2 2 5" xfId="3442" xr:uid="{00000000-0005-0000-0000-0000710D0000}"/>
    <cellStyle name="Normal 10 2 2 5 2" xfId="3443" xr:uid="{00000000-0005-0000-0000-0000720D0000}"/>
    <cellStyle name="Normal 10 2 2 5 2 2" xfId="3444" xr:uid="{00000000-0005-0000-0000-0000730D0000}"/>
    <cellStyle name="Normal 10 2 2 5 2 2 2" xfId="3445" xr:uid="{00000000-0005-0000-0000-0000740D0000}"/>
    <cellStyle name="Normal 10 2 2 5 2 3" xfId="3446" xr:uid="{00000000-0005-0000-0000-0000750D0000}"/>
    <cellStyle name="Normal 10 2 2 5 3" xfId="3447" xr:uid="{00000000-0005-0000-0000-0000760D0000}"/>
    <cellStyle name="Normal 10 2 2 5 3 2" xfId="3448" xr:uid="{00000000-0005-0000-0000-0000770D0000}"/>
    <cellStyle name="Normal 10 2 2 5 4" xfId="3449" xr:uid="{00000000-0005-0000-0000-0000780D0000}"/>
    <cellStyle name="Normal 10 2 2 6" xfId="3450" xr:uid="{00000000-0005-0000-0000-0000790D0000}"/>
    <cellStyle name="Normal 10 2 2 6 2" xfId="3451" xr:uid="{00000000-0005-0000-0000-00007A0D0000}"/>
    <cellStyle name="Normal 10 2 2 6 2 2" xfId="3452" xr:uid="{00000000-0005-0000-0000-00007B0D0000}"/>
    <cellStyle name="Normal 10 2 2 6 3" xfId="3453" xr:uid="{00000000-0005-0000-0000-00007C0D0000}"/>
    <cellStyle name="Normal 10 2 2 7" xfId="3454" xr:uid="{00000000-0005-0000-0000-00007D0D0000}"/>
    <cellStyle name="Normal 10 2 2 7 2" xfId="3455" xr:uid="{00000000-0005-0000-0000-00007E0D0000}"/>
    <cellStyle name="Normal 10 2 2 8" xfId="3456" xr:uid="{00000000-0005-0000-0000-00007F0D0000}"/>
    <cellStyle name="Normal 10 2 3" xfId="3457" xr:uid="{00000000-0005-0000-0000-0000800D0000}"/>
    <cellStyle name="Normal 10 2 3 2" xfId="3458" xr:uid="{00000000-0005-0000-0000-0000810D0000}"/>
    <cellStyle name="Normal 10 2 3 2 2" xfId="3459" xr:uid="{00000000-0005-0000-0000-0000820D0000}"/>
    <cellStyle name="Normal 10 2 3 2 2 2" xfId="3460" xr:uid="{00000000-0005-0000-0000-0000830D0000}"/>
    <cellStyle name="Normal 10 2 3 2 2 2 2" xfId="3461" xr:uid="{00000000-0005-0000-0000-0000840D0000}"/>
    <cellStyle name="Normal 10 2 3 2 2 2 2 2" xfId="3462" xr:uid="{00000000-0005-0000-0000-0000850D0000}"/>
    <cellStyle name="Normal 10 2 3 2 2 2 2 2 2" xfId="3463" xr:uid="{00000000-0005-0000-0000-0000860D0000}"/>
    <cellStyle name="Normal 10 2 3 2 2 2 2 3" xfId="3464" xr:uid="{00000000-0005-0000-0000-0000870D0000}"/>
    <cellStyle name="Normal 10 2 3 2 2 2 3" xfId="3465" xr:uid="{00000000-0005-0000-0000-0000880D0000}"/>
    <cellStyle name="Normal 10 2 3 2 2 2 3 2" xfId="3466" xr:uid="{00000000-0005-0000-0000-0000890D0000}"/>
    <cellStyle name="Normal 10 2 3 2 2 2 4" xfId="3467" xr:uid="{00000000-0005-0000-0000-00008A0D0000}"/>
    <cellStyle name="Normal 10 2 3 2 2 3" xfId="3468" xr:uid="{00000000-0005-0000-0000-00008B0D0000}"/>
    <cellStyle name="Normal 10 2 3 2 2 3 2" xfId="3469" xr:uid="{00000000-0005-0000-0000-00008C0D0000}"/>
    <cellStyle name="Normal 10 2 3 2 2 3 2 2" xfId="3470" xr:uid="{00000000-0005-0000-0000-00008D0D0000}"/>
    <cellStyle name="Normal 10 2 3 2 2 3 3" xfId="3471" xr:uid="{00000000-0005-0000-0000-00008E0D0000}"/>
    <cellStyle name="Normal 10 2 3 2 2 4" xfId="3472" xr:uid="{00000000-0005-0000-0000-00008F0D0000}"/>
    <cellStyle name="Normal 10 2 3 2 2 4 2" xfId="3473" xr:uid="{00000000-0005-0000-0000-0000900D0000}"/>
    <cellStyle name="Normal 10 2 3 2 2 5" xfId="3474" xr:uid="{00000000-0005-0000-0000-0000910D0000}"/>
    <cellStyle name="Normal 10 2 3 2 3" xfId="3475" xr:uid="{00000000-0005-0000-0000-0000920D0000}"/>
    <cellStyle name="Normal 10 2 3 2 3 2" xfId="3476" xr:uid="{00000000-0005-0000-0000-0000930D0000}"/>
    <cellStyle name="Normal 10 2 3 2 3 2 2" xfId="3477" xr:uid="{00000000-0005-0000-0000-0000940D0000}"/>
    <cellStyle name="Normal 10 2 3 2 3 2 2 2" xfId="3478" xr:uid="{00000000-0005-0000-0000-0000950D0000}"/>
    <cellStyle name="Normal 10 2 3 2 3 2 3" xfId="3479" xr:uid="{00000000-0005-0000-0000-0000960D0000}"/>
    <cellStyle name="Normal 10 2 3 2 3 3" xfId="3480" xr:uid="{00000000-0005-0000-0000-0000970D0000}"/>
    <cellStyle name="Normal 10 2 3 2 3 3 2" xfId="3481" xr:uid="{00000000-0005-0000-0000-0000980D0000}"/>
    <cellStyle name="Normal 10 2 3 2 3 4" xfId="3482" xr:uid="{00000000-0005-0000-0000-0000990D0000}"/>
    <cellStyle name="Normal 10 2 3 2 4" xfId="3483" xr:uid="{00000000-0005-0000-0000-00009A0D0000}"/>
    <cellStyle name="Normal 10 2 3 2 4 2" xfId="3484" xr:uid="{00000000-0005-0000-0000-00009B0D0000}"/>
    <cellStyle name="Normal 10 2 3 2 4 2 2" xfId="3485" xr:uid="{00000000-0005-0000-0000-00009C0D0000}"/>
    <cellStyle name="Normal 10 2 3 2 4 3" xfId="3486" xr:uid="{00000000-0005-0000-0000-00009D0D0000}"/>
    <cellStyle name="Normal 10 2 3 2 5" xfId="3487" xr:uid="{00000000-0005-0000-0000-00009E0D0000}"/>
    <cellStyle name="Normal 10 2 3 2 5 2" xfId="3488" xr:uid="{00000000-0005-0000-0000-00009F0D0000}"/>
    <cellStyle name="Normal 10 2 3 2 6" xfId="3489" xr:uid="{00000000-0005-0000-0000-0000A00D0000}"/>
    <cellStyle name="Normal 10 2 3 3" xfId="3490" xr:uid="{00000000-0005-0000-0000-0000A10D0000}"/>
    <cellStyle name="Normal 10 2 3 3 2" xfId="3491" xr:uid="{00000000-0005-0000-0000-0000A20D0000}"/>
    <cellStyle name="Normal 10 2 3 3 2 2" xfId="3492" xr:uid="{00000000-0005-0000-0000-0000A30D0000}"/>
    <cellStyle name="Normal 10 2 3 3 2 2 2" xfId="3493" xr:uid="{00000000-0005-0000-0000-0000A40D0000}"/>
    <cellStyle name="Normal 10 2 3 3 2 2 2 2" xfId="3494" xr:uid="{00000000-0005-0000-0000-0000A50D0000}"/>
    <cellStyle name="Normal 10 2 3 3 2 2 3" xfId="3495" xr:uid="{00000000-0005-0000-0000-0000A60D0000}"/>
    <cellStyle name="Normal 10 2 3 3 2 3" xfId="3496" xr:uid="{00000000-0005-0000-0000-0000A70D0000}"/>
    <cellStyle name="Normal 10 2 3 3 2 3 2" xfId="3497" xr:uid="{00000000-0005-0000-0000-0000A80D0000}"/>
    <cellStyle name="Normal 10 2 3 3 2 4" xfId="3498" xr:uid="{00000000-0005-0000-0000-0000A90D0000}"/>
    <cellStyle name="Normal 10 2 3 3 3" xfId="3499" xr:uid="{00000000-0005-0000-0000-0000AA0D0000}"/>
    <cellStyle name="Normal 10 2 3 3 3 2" xfId="3500" xr:uid="{00000000-0005-0000-0000-0000AB0D0000}"/>
    <cellStyle name="Normal 10 2 3 3 3 2 2" xfId="3501" xr:uid="{00000000-0005-0000-0000-0000AC0D0000}"/>
    <cellStyle name="Normal 10 2 3 3 3 3" xfId="3502" xr:uid="{00000000-0005-0000-0000-0000AD0D0000}"/>
    <cellStyle name="Normal 10 2 3 3 4" xfId="3503" xr:uid="{00000000-0005-0000-0000-0000AE0D0000}"/>
    <cellStyle name="Normal 10 2 3 3 4 2" xfId="3504" xr:uid="{00000000-0005-0000-0000-0000AF0D0000}"/>
    <cellStyle name="Normal 10 2 3 3 5" xfId="3505" xr:uid="{00000000-0005-0000-0000-0000B00D0000}"/>
    <cellStyle name="Normal 10 2 3 4" xfId="3506" xr:uid="{00000000-0005-0000-0000-0000B10D0000}"/>
    <cellStyle name="Normal 10 2 3 4 2" xfId="3507" xr:uid="{00000000-0005-0000-0000-0000B20D0000}"/>
    <cellStyle name="Normal 10 2 3 4 2 2" xfId="3508" xr:uid="{00000000-0005-0000-0000-0000B30D0000}"/>
    <cellStyle name="Normal 10 2 3 4 2 2 2" xfId="3509" xr:uid="{00000000-0005-0000-0000-0000B40D0000}"/>
    <cellStyle name="Normal 10 2 3 4 2 3" xfId="3510" xr:uid="{00000000-0005-0000-0000-0000B50D0000}"/>
    <cellStyle name="Normal 10 2 3 4 3" xfId="3511" xr:uid="{00000000-0005-0000-0000-0000B60D0000}"/>
    <cellStyle name="Normal 10 2 3 4 3 2" xfId="3512" xr:uid="{00000000-0005-0000-0000-0000B70D0000}"/>
    <cellStyle name="Normal 10 2 3 4 4" xfId="3513" xr:uid="{00000000-0005-0000-0000-0000B80D0000}"/>
    <cellStyle name="Normal 10 2 3 5" xfId="3514" xr:uid="{00000000-0005-0000-0000-0000B90D0000}"/>
    <cellStyle name="Normal 10 2 3 5 2" xfId="3515" xr:uid="{00000000-0005-0000-0000-0000BA0D0000}"/>
    <cellStyle name="Normal 10 2 3 5 2 2" xfId="3516" xr:uid="{00000000-0005-0000-0000-0000BB0D0000}"/>
    <cellStyle name="Normal 10 2 3 5 3" xfId="3517" xr:uid="{00000000-0005-0000-0000-0000BC0D0000}"/>
    <cellStyle name="Normal 10 2 3 6" xfId="3518" xr:uid="{00000000-0005-0000-0000-0000BD0D0000}"/>
    <cellStyle name="Normal 10 2 3 6 2" xfId="3519" xr:uid="{00000000-0005-0000-0000-0000BE0D0000}"/>
    <cellStyle name="Normal 10 2 3 7" xfId="3520" xr:uid="{00000000-0005-0000-0000-0000BF0D0000}"/>
    <cellStyle name="Normal 10 2 4" xfId="3521" xr:uid="{00000000-0005-0000-0000-0000C00D0000}"/>
    <cellStyle name="Normal 10 2 4 2" xfId="3522" xr:uid="{00000000-0005-0000-0000-0000C10D0000}"/>
    <cellStyle name="Normal 10 2 4 2 2" xfId="3523" xr:uid="{00000000-0005-0000-0000-0000C20D0000}"/>
    <cellStyle name="Normal 10 2 4 2 2 2" xfId="3524" xr:uid="{00000000-0005-0000-0000-0000C30D0000}"/>
    <cellStyle name="Normal 10 2 4 2 2 2 2" xfId="3525" xr:uid="{00000000-0005-0000-0000-0000C40D0000}"/>
    <cellStyle name="Normal 10 2 4 2 2 2 2 2" xfId="3526" xr:uid="{00000000-0005-0000-0000-0000C50D0000}"/>
    <cellStyle name="Normal 10 2 4 2 2 2 3" xfId="3527" xr:uid="{00000000-0005-0000-0000-0000C60D0000}"/>
    <cellStyle name="Normal 10 2 4 2 2 3" xfId="3528" xr:uid="{00000000-0005-0000-0000-0000C70D0000}"/>
    <cellStyle name="Normal 10 2 4 2 2 3 2" xfId="3529" xr:uid="{00000000-0005-0000-0000-0000C80D0000}"/>
    <cellStyle name="Normal 10 2 4 2 2 4" xfId="3530" xr:uid="{00000000-0005-0000-0000-0000C90D0000}"/>
    <cellStyle name="Normal 10 2 4 2 3" xfId="3531" xr:uid="{00000000-0005-0000-0000-0000CA0D0000}"/>
    <cellStyle name="Normal 10 2 4 2 3 2" xfId="3532" xr:uid="{00000000-0005-0000-0000-0000CB0D0000}"/>
    <cellStyle name="Normal 10 2 4 2 3 2 2" xfId="3533" xr:uid="{00000000-0005-0000-0000-0000CC0D0000}"/>
    <cellStyle name="Normal 10 2 4 2 3 3" xfId="3534" xr:uid="{00000000-0005-0000-0000-0000CD0D0000}"/>
    <cellStyle name="Normal 10 2 4 2 4" xfId="3535" xr:uid="{00000000-0005-0000-0000-0000CE0D0000}"/>
    <cellStyle name="Normal 10 2 4 2 4 2" xfId="3536" xr:uid="{00000000-0005-0000-0000-0000CF0D0000}"/>
    <cellStyle name="Normal 10 2 4 2 5" xfId="3537" xr:uid="{00000000-0005-0000-0000-0000D00D0000}"/>
    <cellStyle name="Normal 10 2 4 3" xfId="3538" xr:uid="{00000000-0005-0000-0000-0000D10D0000}"/>
    <cellStyle name="Normal 10 2 4 3 2" xfId="3539" xr:uid="{00000000-0005-0000-0000-0000D20D0000}"/>
    <cellStyle name="Normal 10 2 4 3 2 2" xfId="3540" xr:uid="{00000000-0005-0000-0000-0000D30D0000}"/>
    <cellStyle name="Normal 10 2 4 3 2 2 2" xfId="3541" xr:uid="{00000000-0005-0000-0000-0000D40D0000}"/>
    <cellStyle name="Normal 10 2 4 3 2 3" xfId="3542" xr:uid="{00000000-0005-0000-0000-0000D50D0000}"/>
    <cellStyle name="Normal 10 2 4 3 3" xfId="3543" xr:uid="{00000000-0005-0000-0000-0000D60D0000}"/>
    <cellStyle name="Normal 10 2 4 3 3 2" xfId="3544" xr:uid="{00000000-0005-0000-0000-0000D70D0000}"/>
    <cellStyle name="Normal 10 2 4 3 4" xfId="3545" xr:uid="{00000000-0005-0000-0000-0000D80D0000}"/>
    <cellStyle name="Normal 10 2 4 4" xfId="3546" xr:uid="{00000000-0005-0000-0000-0000D90D0000}"/>
    <cellStyle name="Normal 10 2 4 4 2" xfId="3547" xr:uid="{00000000-0005-0000-0000-0000DA0D0000}"/>
    <cellStyle name="Normal 10 2 4 4 2 2" xfId="3548" xr:uid="{00000000-0005-0000-0000-0000DB0D0000}"/>
    <cellStyle name="Normal 10 2 4 4 3" xfId="3549" xr:uid="{00000000-0005-0000-0000-0000DC0D0000}"/>
    <cellStyle name="Normal 10 2 4 5" xfId="3550" xr:uid="{00000000-0005-0000-0000-0000DD0D0000}"/>
    <cellStyle name="Normal 10 2 4 5 2" xfId="3551" xr:uid="{00000000-0005-0000-0000-0000DE0D0000}"/>
    <cellStyle name="Normal 10 2 4 6" xfId="3552" xr:uid="{00000000-0005-0000-0000-0000DF0D0000}"/>
    <cellStyle name="Normal 10 2 5" xfId="3553" xr:uid="{00000000-0005-0000-0000-0000E00D0000}"/>
    <cellStyle name="Normal 10 2 5 2" xfId="3554" xr:uid="{00000000-0005-0000-0000-0000E10D0000}"/>
    <cellStyle name="Normal 10 2 5 2 2" xfId="3555" xr:uid="{00000000-0005-0000-0000-0000E20D0000}"/>
    <cellStyle name="Normal 10 2 5 2 2 2" xfId="3556" xr:uid="{00000000-0005-0000-0000-0000E30D0000}"/>
    <cellStyle name="Normal 10 2 5 2 2 2 2" xfId="3557" xr:uid="{00000000-0005-0000-0000-0000E40D0000}"/>
    <cellStyle name="Normal 10 2 5 2 2 3" xfId="3558" xr:uid="{00000000-0005-0000-0000-0000E50D0000}"/>
    <cellStyle name="Normal 10 2 5 2 3" xfId="3559" xr:uid="{00000000-0005-0000-0000-0000E60D0000}"/>
    <cellStyle name="Normal 10 2 5 2 3 2" xfId="3560" xr:uid="{00000000-0005-0000-0000-0000E70D0000}"/>
    <cellStyle name="Normal 10 2 5 2 4" xfId="3561" xr:uid="{00000000-0005-0000-0000-0000E80D0000}"/>
    <cellStyle name="Normal 10 2 5 3" xfId="3562" xr:uid="{00000000-0005-0000-0000-0000E90D0000}"/>
    <cellStyle name="Normal 10 2 5 3 2" xfId="3563" xr:uid="{00000000-0005-0000-0000-0000EA0D0000}"/>
    <cellStyle name="Normal 10 2 5 3 2 2" xfId="3564" xr:uid="{00000000-0005-0000-0000-0000EB0D0000}"/>
    <cellStyle name="Normal 10 2 5 3 3" xfId="3565" xr:uid="{00000000-0005-0000-0000-0000EC0D0000}"/>
    <cellStyle name="Normal 10 2 5 4" xfId="3566" xr:uid="{00000000-0005-0000-0000-0000ED0D0000}"/>
    <cellStyle name="Normal 10 2 5 4 2" xfId="3567" xr:uid="{00000000-0005-0000-0000-0000EE0D0000}"/>
    <cellStyle name="Normal 10 2 5 5" xfId="3568" xr:uid="{00000000-0005-0000-0000-0000EF0D0000}"/>
    <cellStyle name="Normal 10 2 6" xfId="3569" xr:uid="{00000000-0005-0000-0000-0000F00D0000}"/>
    <cellStyle name="Normal 10 2 6 2" xfId="3570" xr:uid="{00000000-0005-0000-0000-0000F10D0000}"/>
    <cellStyle name="Normal 10 2 6 2 2" xfId="3571" xr:uid="{00000000-0005-0000-0000-0000F20D0000}"/>
    <cellStyle name="Normal 10 2 6 2 2 2" xfId="3572" xr:uid="{00000000-0005-0000-0000-0000F30D0000}"/>
    <cellStyle name="Normal 10 2 6 2 3" xfId="3573" xr:uid="{00000000-0005-0000-0000-0000F40D0000}"/>
    <cellStyle name="Normal 10 2 6 3" xfId="3574" xr:uid="{00000000-0005-0000-0000-0000F50D0000}"/>
    <cellStyle name="Normal 10 2 6 3 2" xfId="3575" xr:uid="{00000000-0005-0000-0000-0000F60D0000}"/>
    <cellStyle name="Normal 10 2 6 4" xfId="3576" xr:uid="{00000000-0005-0000-0000-0000F70D0000}"/>
    <cellStyle name="Normal 10 2 7" xfId="3577" xr:uid="{00000000-0005-0000-0000-0000F80D0000}"/>
    <cellStyle name="Normal 10 2 7 2" xfId="3578" xr:uid="{00000000-0005-0000-0000-0000F90D0000}"/>
    <cellStyle name="Normal 10 2 7 2 2" xfId="3579" xr:uid="{00000000-0005-0000-0000-0000FA0D0000}"/>
    <cellStyle name="Normal 10 2 7 3" xfId="3580" xr:uid="{00000000-0005-0000-0000-0000FB0D0000}"/>
    <cellStyle name="Normal 10 2 8" xfId="3581" xr:uid="{00000000-0005-0000-0000-0000FC0D0000}"/>
    <cellStyle name="Normal 10 2 8 2" xfId="3582" xr:uid="{00000000-0005-0000-0000-0000FD0D0000}"/>
    <cellStyle name="Normal 10 2 9" xfId="3583" xr:uid="{00000000-0005-0000-0000-0000FE0D0000}"/>
    <cellStyle name="Normal 10 3" xfId="3584" xr:uid="{00000000-0005-0000-0000-0000FF0D0000}"/>
    <cellStyle name="Normal 10 3 2" xfId="3585" xr:uid="{00000000-0005-0000-0000-0000000E0000}"/>
    <cellStyle name="Normal 10 3 2 2" xfId="3586" xr:uid="{00000000-0005-0000-0000-0000010E0000}"/>
    <cellStyle name="Normal 10 3 2 2 2" xfId="3587" xr:uid="{00000000-0005-0000-0000-0000020E0000}"/>
    <cellStyle name="Normal 10 3 2 2 2 2" xfId="3588" xr:uid="{00000000-0005-0000-0000-0000030E0000}"/>
    <cellStyle name="Normal 10 3 2 2 2 2 2" xfId="3589" xr:uid="{00000000-0005-0000-0000-0000040E0000}"/>
    <cellStyle name="Normal 10 3 2 2 2 2 2 2" xfId="3590" xr:uid="{00000000-0005-0000-0000-0000050E0000}"/>
    <cellStyle name="Normal 10 3 2 2 2 2 2 2 2" xfId="3591" xr:uid="{00000000-0005-0000-0000-0000060E0000}"/>
    <cellStyle name="Normal 10 3 2 2 2 2 2 3" xfId="3592" xr:uid="{00000000-0005-0000-0000-0000070E0000}"/>
    <cellStyle name="Normal 10 3 2 2 2 2 3" xfId="3593" xr:uid="{00000000-0005-0000-0000-0000080E0000}"/>
    <cellStyle name="Normal 10 3 2 2 2 2 3 2" xfId="3594" xr:uid="{00000000-0005-0000-0000-0000090E0000}"/>
    <cellStyle name="Normal 10 3 2 2 2 2 4" xfId="3595" xr:uid="{00000000-0005-0000-0000-00000A0E0000}"/>
    <cellStyle name="Normal 10 3 2 2 2 3" xfId="3596" xr:uid="{00000000-0005-0000-0000-00000B0E0000}"/>
    <cellStyle name="Normal 10 3 2 2 2 3 2" xfId="3597" xr:uid="{00000000-0005-0000-0000-00000C0E0000}"/>
    <cellStyle name="Normal 10 3 2 2 2 3 2 2" xfId="3598" xr:uid="{00000000-0005-0000-0000-00000D0E0000}"/>
    <cellStyle name="Normal 10 3 2 2 2 3 3" xfId="3599" xr:uid="{00000000-0005-0000-0000-00000E0E0000}"/>
    <cellStyle name="Normal 10 3 2 2 2 4" xfId="3600" xr:uid="{00000000-0005-0000-0000-00000F0E0000}"/>
    <cellStyle name="Normal 10 3 2 2 2 4 2" xfId="3601" xr:uid="{00000000-0005-0000-0000-0000100E0000}"/>
    <cellStyle name="Normal 10 3 2 2 2 5" xfId="3602" xr:uid="{00000000-0005-0000-0000-0000110E0000}"/>
    <cellStyle name="Normal 10 3 2 2 3" xfId="3603" xr:uid="{00000000-0005-0000-0000-0000120E0000}"/>
    <cellStyle name="Normal 10 3 2 2 3 2" xfId="3604" xr:uid="{00000000-0005-0000-0000-0000130E0000}"/>
    <cellStyle name="Normal 10 3 2 2 3 2 2" xfId="3605" xr:uid="{00000000-0005-0000-0000-0000140E0000}"/>
    <cellStyle name="Normal 10 3 2 2 3 2 2 2" xfId="3606" xr:uid="{00000000-0005-0000-0000-0000150E0000}"/>
    <cellStyle name="Normal 10 3 2 2 3 2 3" xfId="3607" xr:uid="{00000000-0005-0000-0000-0000160E0000}"/>
    <cellStyle name="Normal 10 3 2 2 3 3" xfId="3608" xr:uid="{00000000-0005-0000-0000-0000170E0000}"/>
    <cellStyle name="Normal 10 3 2 2 3 3 2" xfId="3609" xr:uid="{00000000-0005-0000-0000-0000180E0000}"/>
    <cellStyle name="Normal 10 3 2 2 3 4" xfId="3610" xr:uid="{00000000-0005-0000-0000-0000190E0000}"/>
    <cellStyle name="Normal 10 3 2 2 4" xfId="3611" xr:uid="{00000000-0005-0000-0000-00001A0E0000}"/>
    <cellStyle name="Normal 10 3 2 2 4 2" xfId="3612" xr:uid="{00000000-0005-0000-0000-00001B0E0000}"/>
    <cellStyle name="Normal 10 3 2 2 4 2 2" xfId="3613" xr:uid="{00000000-0005-0000-0000-00001C0E0000}"/>
    <cellStyle name="Normal 10 3 2 2 4 3" xfId="3614" xr:uid="{00000000-0005-0000-0000-00001D0E0000}"/>
    <cellStyle name="Normal 10 3 2 2 5" xfId="3615" xr:uid="{00000000-0005-0000-0000-00001E0E0000}"/>
    <cellStyle name="Normal 10 3 2 2 5 2" xfId="3616" xr:uid="{00000000-0005-0000-0000-00001F0E0000}"/>
    <cellStyle name="Normal 10 3 2 2 6" xfId="3617" xr:uid="{00000000-0005-0000-0000-0000200E0000}"/>
    <cellStyle name="Normal 10 3 2 3" xfId="3618" xr:uid="{00000000-0005-0000-0000-0000210E0000}"/>
    <cellStyle name="Normal 10 3 2 3 2" xfId="3619" xr:uid="{00000000-0005-0000-0000-0000220E0000}"/>
    <cellStyle name="Normal 10 3 2 3 2 2" xfId="3620" xr:uid="{00000000-0005-0000-0000-0000230E0000}"/>
    <cellStyle name="Normal 10 3 2 3 2 2 2" xfId="3621" xr:uid="{00000000-0005-0000-0000-0000240E0000}"/>
    <cellStyle name="Normal 10 3 2 3 2 2 2 2" xfId="3622" xr:uid="{00000000-0005-0000-0000-0000250E0000}"/>
    <cellStyle name="Normal 10 3 2 3 2 2 3" xfId="3623" xr:uid="{00000000-0005-0000-0000-0000260E0000}"/>
    <cellStyle name="Normal 10 3 2 3 2 3" xfId="3624" xr:uid="{00000000-0005-0000-0000-0000270E0000}"/>
    <cellStyle name="Normal 10 3 2 3 2 3 2" xfId="3625" xr:uid="{00000000-0005-0000-0000-0000280E0000}"/>
    <cellStyle name="Normal 10 3 2 3 2 4" xfId="3626" xr:uid="{00000000-0005-0000-0000-0000290E0000}"/>
    <cellStyle name="Normal 10 3 2 3 3" xfId="3627" xr:uid="{00000000-0005-0000-0000-00002A0E0000}"/>
    <cellStyle name="Normal 10 3 2 3 3 2" xfId="3628" xr:uid="{00000000-0005-0000-0000-00002B0E0000}"/>
    <cellStyle name="Normal 10 3 2 3 3 2 2" xfId="3629" xr:uid="{00000000-0005-0000-0000-00002C0E0000}"/>
    <cellStyle name="Normal 10 3 2 3 3 3" xfId="3630" xr:uid="{00000000-0005-0000-0000-00002D0E0000}"/>
    <cellStyle name="Normal 10 3 2 3 4" xfId="3631" xr:uid="{00000000-0005-0000-0000-00002E0E0000}"/>
    <cellStyle name="Normal 10 3 2 3 4 2" xfId="3632" xr:uid="{00000000-0005-0000-0000-00002F0E0000}"/>
    <cellStyle name="Normal 10 3 2 3 5" xfId="3633" xr:uid="{00000000-0005-0000-0000-0000300E0000}"/>
    <cellStyle name="Normal 10 3 2 4" xfId="3634" xr:uid="{00000000-0005-0000-0000-0000310E0000}"/>
    <cellStyle name="Normal 10 3 2 4 2" xfId="3635" xr:uid="{00000000-0005-0000-0000-0000320E0000}"/>
    <cellStyle name="Normal 10 3 2 4 2 2" xfId="3636" xr:uid="{00000000-0005-0000-0000-0000330E0000}"/>
    <cellStyle name="Normal 10 3 2 4 2 2 2" xfId="3637" xr:uid="{00000000-0005-0000-0000-0000340E0000}"/>
    <cellStyle name="Normal 10 3 2 4 2 3" xfId="3638" xr:uid="{00000000-0005-0000-0000-0000350E0000}"/>
    <cellStyle name="Normal 10 3 2 4 3" xfId="3639" xr:uid="{00000000-0005-0000-0000-0000360E0000}"/>
    <cellStyle name="Normal 10 3 2 4 3 2" xfId="3640" xr:uid="{00000000-0005-0000-0000-0000370E0000}"/>
    <cellStyle name="Normal 10 3 2 4 4" xfId="3641" xr:uid="{00000000-0005-0000-0000-0000380E0000}"/>
    <cellStyle name="Normal 10 3 2 5" xfId="3642" xr:uid="{00000000-0005-0000-0000-0000390E0000}"/>
    <cellStyle name="Normal 10 3 2 5 2" xfId="3643" xr:uid="{00000000-0005-0000-0000-00003A0E0000}"/>
    <cellStyle name="Normal 10 3 2 5 2 2" xfId="3644" xr:uid="{00000000-0005-0000-0000-00003B0E0000}"/>
    <cellStyle name="Normal 10 3 2 5 3" xfId="3645" xr:uid="{00000000-0005-0000-0000-00003C0E0000}"/>
    <cellStyle name="Normal 10 3 2 6" xfId="3646" xr:uid="{00000000-0005-0000-0000-00003D0E0000}"/>
    <cellStyle name="Normal 10 3 2 6 2" xfId="3647" xr:uid="{00000000-0005-0000-0000-00003E0E0000}"/>
    <cellStyle name="Normal 10 3 2 7" xfId="3648" xr:uid="{00000000-0005-0000-0000-00003F0E0000}"/>
    <cellStyle name="Normal 10 3 3" xfId="3649" xr:uid="{00000000-0005-0000-0000-0000400E0000}"/>
    <cellStyle name="Normal 10 3 3 2" xfId="3650" xr:uid="{00000000-0005-0000-0000-0000410E0000}"/>
    <cellStyle name="Normal 10 3 3 2 2" xfId="3651" xr:uid="{00000000-0005-0000-0000-0000420E0000}"/>
    <cellStyle name="Normal 10 3 3 2 2 2" xfId="3652" xr:uid="{00000000-0005-0000-0000-0000430E0000}"/>
    <cellStyle name="Normal 10 3 3 2 2 2 2" xfId="3653" xr:uid="{00000000-0005-0000-0000-0000440E0000}"/>
    <cellStyle name="Normal 10 3 3 2 2 2 2 2" xfId="3654" xr:uid="{00000000-0005-0000-0000-0000450E0000}"/>
    <cellStyle name="Normal 10 3 3 2 2 2 3" xfId="3655" xr:uid="{00000000-0005-0000-0000-0000460E0000}"/>
    <cellStyle name="Normal 10 3 3 2 2 3" xfId="3656" xr:uid="{00000000-0005-0000-0000-0000470E0000}"/>
    <cellStyle name="Normal 10 3 3 2 2 3 2" xfId="3657" xr:uid="{00000000-0005-0000-0000-0000480E0000}"/>
    <cellStyle name="Normal 10 3 3 2 2 4" xfId="3658" xr:uid="{00000000-0005-0000-0000-0000490E0000}"/>
    <cellStyle name="Normal 10 3 3 2 3" xfId="3659" xr:uid="{00000000-0005-0000-0000-00004A0E0000}"/>
    <cellStyle name="Normal 10 3 3 2 3 2" xfId="3660" xr:uid="{00000000-0005-0000-0000-00004B0E0000}"/>
    <cellStyle name="Normal 10 3 3 2 3 2 2" xfId="3661" xr:uid="{00000000-0005-0000-0000-00004C0E0000}"/>
    <cellStyle name="Normal 10 3 3 2 3 3" xfId="3662" xr:uid="{00000000-0005-0000-0000-00004D0E0000}"/>
    <cellStyle name="Normal 10 3 3 2 4" xfId="3663" xr:uid="{00000000-0005-0000-0000-00004E0E0000}"/>
    <cellStyle name="Normal 10 3 3 2 4 2" xfId="3664" xr:uid="{00000000-0005-0000-0000-00004F0E0000}"/>
    <cellStyle name="Normal 10 3 3 2 5" xfId="3665" xr:uid="{00000000-0005-0000-0000-0000500E0000}"/>
    <cellStyle name="Normal 10 3 3 3" xfId="3666" xr:uid="{00000000-0005-0000-0000-0000510E0000}"/>
    <cellStyle name="Normal 10 3 3 3 2" xfId="3667" xr:uid="{00000000-0005-0000-0000-0000520E0000}"/>
    <cellStyle name="Normal 10 3 3 3 2 2" xfId="3668" xr:uid="{00000000-0005-0000-0000-0000530E0000}"/>
    <cellStyle name="Normal 10 3 3 3 2 2 2" xfId="3669" xr:uid="{00000000-0005-0000-0000-0000540E0000}"/>
    <cellStyle name="Normal 10 3 3 3 2 3" xfId="3670" xr:uid="{00000000-0005-0000-0000-0000550E0000}"/>
    <cellStyle name="Normal 10 3 3 3 3" xfId="3671" xr:uid="{00000000-0005-0000-0000-0000560E0000}"/>
    <cellStyle name="Normal 10 3 3 3 3 2" xfId="3672" xr:uid="{00000000-0005-0000-0000-0000570E0000}"/>
    <cellStyle name="Normal 10 3 3 3 4" xfId="3673" xr:uid="{00000000-0005-0000-0000-0000580E0000}"/>
    <cellStyle name="Normal 10 3 3 4" xfId="3674" xr:uid="{00000000-0005-0000-0000-0000590E0000}"/>
    <cellStyle name="Normal 10 3 3 4 2" xfId="3675" xr:uid="{00000000-0005-0000-0000-00005A0E0000}"/>
    <cellStyle name="Normal 10 3 3 4 2 2" xfId="3676" xr:uid="{00000000-0005-0000-0000-00005B0E0000}"/>
    <cellStyle name="Normal 10 3 3 4 3" xfId="3677" xr:uid="{00000000-0005-0000-0000-00005C0E0000}"/>
    <cellStyle name="Normal 10 3 3 5" xfId="3678" xr:uid="{00000000-0005-0000-0000-00005D0E0000}"/>
    <cellStyle name="Normal 10 3 3 5 2" xfId="3679" xr:uid="{00000000-0005-0000-0000-00005E0E0000}"/>
    <cellStyle name="Normal 10 3 3 6" xfId="3680" xr:uid="{00000000-0005-0000-0000-00005F0E0000}"/>
    <cellStyle name="Normal 10 3 4" xfId="3681" xr:uid="{00000000-0005-0000-0000-0000600E0000}"/>
    <cellStyle name="Normal 10 3 4 2" xfId="3682" xr:uid="{00000000-0005-0000-0000-0000610E0000}"/>
    <cellStyle name="Normal 10 3 4 2 2" xfId="3683" xr:uid="{00000000-0005-0000-0000-0000620E0000}"/>
    <cellStyle name="Normal 10 3 4 2 2 2" xfId="3684" xr:uid="{00000000-0005-0000-0000-0000630E0000}"/>
    <cellStyle name="Normal 10 3 4 2 2 2 2" xfId="3685" xr:uid="{00000000-0005-0000-0000-0000640E0000}"/>
    <cellStyle name="Normal 10 3 4 2 2 3" xfId="3686" xr:uid="{00000000-0005-0000-0000-0000650E0000}"/>
    <cellStyle name="Normal 10 3 4 2 3" xfId="3687" xr:uid="{00000000-0005-0000-0000-0000660E0000}"/>
    <cellStyle name="Normal 10 3 4 2 3 2" xfId="3688" xr:uid="{00000000-0005-0000-0000-0000670E0000}"/>
    <cellStyle name="Normal 10 3 4 2 4" xfId="3689" xr:uid="{00000000-0005-0000-0000-0000680E0000}"/>
    <cellStyle name="Normal 10 3 4 3" xfId="3690" xr:uid="{00000000-0005-0000-0000-0000690E0000}"/>
    <cellStyle name="Normal 10 3 4 3 2" xfId="3691" xr:uid="{00000000-0005-0000-0000-00006A0E0000}"/>
    <cellStyle name="Normal 10 3 4 3 2 2" xfId="3692" xr:uid="{00000000-0005-0000-0000-00006B0E0000}"/>
    <cellStyle name="Normal 10 3 4 3 3" xfId="3693" xr:uid="{00000000-0005-0000-0000-00006C0E0000}"/>
    <cellStyle name="Normal 10 3 4 4" xfId="3694" xr:uid="{00000000-0005-0000-0000-00006D0E0000}"/>
    <cellStyle name="Normal 10 3 4 4 2" xfId="3695" xr:uid="{00000000-0005-0000-0000-00006E0E0000}"/>
    <cellStyle name="Normal 10 3 4 5" xfId="3696" xr:uid="{00000000-0005-0000-0000-00006F0E0000}"/>
    <cellStyle name="Normal 10 3 5" xfId="3697" xr:uid="{00000000-0005-0000-0000-0000700E0000}"/>
    <cellStyle name="Normal 10 3 5 2" xfId="3698" xr:uid="{00000000-0005-0000-0000-0000710E0000}"/>
    <cellStyle name="Normal 10 3 5 2 2" xfId="3699" xr:uid="{00000000-0005-0000-0000-0000720E0000}"/>
    <cellStyle name="Normal 10 3 5 2 2 2" xfId="3700" xr:uid="{00000000-0005-0000-0000-0000730E0000}"/>
    <cellStyle name="Normal 10 3 5 2 3" xfId="3701" xr:uid="{00000000-0005-0000-0000-0000740E0000}"/>
    <cellStyle name="Normal 10 3 5 3" xfId="3702" xr:uid="{00000000-0005-0000-0000-0000750E0000}"/>
    <cellStyle name="Normal 10 3 5 3 2" xfId="3703" xr:uid="{00000000-0005-0000-0000-0000760E0000}"/>
    <cellStyle name="Normal 10 3 5 4" xfId="3704" xr:uid="{00000000-0005-0000-0000-0000770E0000}"/>
    <cellStyle name="Normal 10 3 6" xfId="3705" xr:uid="{00000000-0005-0000-0000-0000780E0000}"/>
    <cellStyle name="Normal 10 3 6 2" xfId="3706" xr:uid="{00000000-0005-0000-0000-0000790E0000}"/>
    <cellStyle name="Normal 10 3 6 2 2" xfId="3707" xr:uid="{00000000-0005-0000-0000-00007A0E0000}"/>
    <cellStyle name="Normal 10 3 6 3" xfId="3708" xr:uid="{00000000-0005-0000-0000-00007B0E0000}"/>
    <cellStyle name="Normal 10 3 7" xfId="3709" xr:uid="{00000000-0005-0000-0000-00007C0E0000}"/>
    <cellStyle name="Normal 10 3 7 2" xfId="3710" xr:uid="{00000000-0005-0000-0000-00007D0E0000}"/>
    <cellStyle name="Normal 10 3 8" xfId="3711" xr:uid="{00000000-0005-0000-0000-00007E0E0000}"/>
    <cellStyle name="Normal 10 4" xfId="3712" xr:uid="{00000000-0005-0000-0000-00007F0E0000}"/>
    <cellStyle name="Normal 10 4 2" xfId="3713" xr:uid="{00000000-0005-0000-0000-0000800E0000}"/>
    <cellStyle name="Normal 10 4 2 2" xfId="3714" xr:uid="{00000000-0005-0000-0000-0000810E0000}"/>
    <cellStyle name="Normal 10 4 2 2 2" xfId="3715" xr:uid="{00000000-0005-0000-0000-0000820E0000}"/>
    <cellStyle name="Normal 10 4 2 2 2 2" xfId="3716" xr:uid="{00000000-0005-0000-0000-0000830E0000}"/>
    <cellStyle name="Normal 10 4 2 2 2 2 2" xfId="3717" xr:uid="{00000000-0005-0000-0000-0000840E0000}"/>
    <cellStyle name="Normal 10 4 2 2 2 2 2 2" xfId="3718" xr:uid="{00000000-0005-0000-0000-0000850E0000}"/>
    <cellStyle name="Normal 10 4 2 2 2 2 3" xfId="3719" xr:uid="{00000000-0005-0000-0000-0000860E0000}"/>
    <cellStyle name="Normal 10 4 2 2 2 3" xfId="3720" xr:uid="{00000000-0005-0000-0000-0000870E0000}"/>
    <cellStyle name="Normal 10 4 2 2 2 3 2" xfId="3721" xr:uid="{00000000-0005-0000-0000-0000880E0000}"/>
    <cellStyle name="Normal 10 4 2 2 2 4" xfId="3722" xr:uid="{00000000-0005-0000-0000-0000890E0000}"/>
    <cellStyle name="Normal 10 4 2 2 3" xfId="3723" xr:uid="{00000000-0005-0000-0000-00008A0E0000}"/>
    <cellStyle name="Normal 10 4 2 2 3 2" xfId="3724" xr:uid="{00000000-0005-0000-0000-00008B0E0000}"/>
    <cellStyle name="Normal 10 4 2 2 3 2 2" xfId="3725" xr:uid="{00000000-0005-0000-0000-00008C0E0000}"/>
    <cellStyle name="Normal 10 4 2 2 3 3" xfId="3726" xr:uid="{00000000-0005-0000-0000-00008D0E0000}"/>
    <cellStyle name="Normal 10 4 2 2 4" xfId="3727" xr:uid="{00000000-0005-0000-0000-00008E0E0000}"/>
    <cellStyle name="Normal 10 4 2 2 4 2" xfId="3728" xr:uid="{00000000-0005-0000-0000-00008F0E0000}"/>
    <cellStyle name="Normal 10 4 2 2 5" xfId="3729" xr:uid="{00000000-0005-0000-0000-0000900E0000}"/>
    <cellStyle name="Normal 10 4 2 3" xfId="3730" xr:uid="{00000000-0005-0000-0000-0000910E0000}"/>
    <cellStyle name="Normal 10 4 2 3 2" xfId="3731" xr:uid="{00000000-0005-0000-0000-0000920E0000}"/>
    <cellStyle name="Normal 10 4 2 3 2 2" xfId="3732" xr:uid="{00000000-0005-0000-0000-0000930E0000}"/>
    <cellStyle name="Normal 10 4 2 3 2 2 2" xfId="3733" xr:uid="{00000000-0005-0000-0000-0000940E0000}"/>
    <cellStyle name="Normal 10 4 2 3 2 3" xfId="3734" xr:uid="{00000000-0005-0000-0000-0000950E0000}"/>
    <cellStyle name="Normal 10 4 2 3 3" xfId="3735" xr:uid="{00000000-0005-0000-0000-0000960E0000}"/>
    <cellStyle name="Normal 10 4 2 3 3 2" xfId="3736" xr:uid="{00000000-0005-0000-0000-0000970E0000}"/>
    <cellStyle name="Normal 10 4 2 3 4" xfId="3737" xr:uid="{00000000-0005-0000-0000-0000980E0000}"/>
    <cellStyle name="Normal 10 4 2 4" xfId="3738" xr:uid="{00000000-0005-0000-0000-0000990E0000}"/>
    <cellStyle name="Normal 10 4 2 4 2" xfId="3739" xr:uid="{00000000-0005-0000-0000-00009A0E0000}"/>
    <cellStyle name="Normal 10 4 2 4 2 2" xfId="3740" xr:uid="{00000000-0005-0000-0000-00009B0E0000}"/>
    <cellStyle name="Normal 10 4 2 4 3" xfId="3741" xr:uid="{00000000-0005-0000-0000-00009C0E0000}"/>
    <cellStyle name="Normal 10 4 2 5" xfId="3742" xr:uid="{00000000-0005-0000-0000-00009D0E0000}"/>
    <cellStyle name="Normal 10 4 2 5 2" xfId="3743" xr:uid="{00000000-0005-0000-0000-00009E0E0000}"/>
    <cellStyle name="Normal 10 4 2 6" xfId="3744" xr:uid="{00000000-0005-0000-0000-00009F0E0000}"/>
    <cellStyle name="Normal 10 4 3" xfId="3745" xr:uid="{00000000-0005-0000-0000-0000A00E0000}"/>
    <cellStyle name="Normal 10 4 3 2" xfId="3746" xr:uid="{00000000-0005-0000-0000-0000A10E0000}"/>
    <cellStyle name="Normal 10 4 3 2 2" xfId="3747" xr:uid="{00000000-0005-0000-0000-0000A20E0000}"/>
    <cellStyle name="Normal 10 4 3 2 2 2" xfId="3748" xr:uid="{00000000-0005-0000-0000-0000A30E0000}"/>
    <cellStyle name="Normal 10 4 3 2 2 2 2" xfId="3749" xr:uid="{00000000-0005-0000-0000-0000A40E0000}"/>
    <cellStyle name="Normal 10 4 3 2 2 3" xfId="3750" xr:uid="{00000000-0005-0000-0000-0000A50E0000}"/>
    <cellStyle name="Normal 10 4 3 2 3" xfId="3751" xr:uid="{00000000-0005-0000-0000-0000A60E0000}"/>
    <cellStyle name="Normal 10 4 3 2 3 2" xfId="3752" xr:uid="{00000000-0005-0000-0000-0000A70E0000}"/>
    <cellStyle name="Normal 10 4 3 2 4" xfId="3753" xr:uid="{00000000-0005-0000-0000-0000A80E0000}"/>
    <cellStyle name="Normal 10 4 3 3" xfId="3754" xr:uid="{00000000-0005-0000-0000-0000A90E0000}"/>
    <cellStyle name="Normal 10 4 3 3 2" xfId="3755" xr:uid="{00000000-0005-0000-0000-0000AA0E0000}"/>
    <cellStyle name="Normal 10 4 3 3 2 2" xfId="3756" xr:uid="{00000000-0005-0000-0000-0000AB0E0000}"/>
    <cellStyle name="Normal 10 4 3 3 3" xfId="3757" xr:uid="{00000000-0005-0000-0000-0000AC0E0000}"/>
    <cellStyle name="Normal 10 4 3 4" xfId="3758" xr:uid="{00000000-0005-0000-0000-0000AD0E0000}"/>
    <cellStyle name="Normal 10 4 3 4 2" xfId="3759" xr:uid="{00000000-0005-0000-0000-0000AE0E0000}"/>
    <cellStyle name="Normal 10 4 3 5" xfId="3760" xr:uid="{00000000-0005-0000-0000-0000AF0E0000}"/>
    <cellStyle name="Normal 10 4 4" xfId="3761" xr:uid="{00000000-0005-0000-0000-0000B00E0000}"/>
    <cellStyle name="Normal 10 4 4 2" xfId="3762" xr:uid="{00000000-0005-0000-0000-0000B10E0000}"/>
    <cellStyle name="Normal 10 4 4 2 2" xfId="3763" xr:uid="{00000000-0005-0000-0000-0000B20E0000}"/>
    <cellStyle name="Normal 10 4 4 2 2 2" xfId="3764" xr:uid="{00000000-0005-0000-0000-0000B30E0000}"/>
    <cellStyle name="Normal 10 4 4 2 3" xfId="3765" xr:uid="{00000000-0005-0000-0000-0000B40E0000}"/>
    <cellStyle name="Normal 10 4 4 3" xfId="3766" xr:uid="{00000000-0005-0000-0000-0000B50E0000}"/>
    <cellStyle name="Normal 10 4 4 3 2" xfId="3767" xr:uid="{00000000-0005-0000-0000-0000B60E0000}"/>
    <cellStyle name="Normal 10 4 4 4" xfId="3768" xr:uid="{00000000-0005-0000-0000-0000B70E0000}"/>
    <cellStyle name="Normal 10 4 5" xfId="3769" xr:uid="{00000000-0005-0000-0000-0000B80E0000}"/>
    <cellStyle name="Normal 10 4 5 2" xfId="3770" xr:uid="{00000000-0005-0000-0000-0000B90E0000}"/>
    <cellStyle name="Normal 10 4 5 2 2" xfId="3771" xr:uid="{00000000-0005-0000-0000-0000BA0E0000}"/>
    <cellStyle name="Normal 10 4 5 3" xfId="3772" xr:uid="{00000000-0005-0000-0000-0000BB0E0000}"/>
    <cellStyle name="Normal 10 4 6" xfId="3773" xr:uid="{00000000-0005-0000-0000-0000BC0E0000}"/>
    <cellStyle name="Normal 10 4 6 2" xfId="3774" xr:uid="{00000000-0005-0000-0000-0000BD0E0000}"/>
    <cellStyle name="Normal 10 4 7" xfId="3775" xr:uid="{00000000-0005-0000-0000-0000BE0E0000}"/>
    <cellStyle name="Normal 10 5" xfId="3776" xr:uid="{00000000-0005-0000-0000-0000BF0E0000}"/>
    <cellStyle name="Normal 10 5 2" xfId="3777" xr:uid="{00000000-0005-0000-0000-0000C00E0000}"/>
    <cellStyle name="Normal 10 5 2 2" xfId="3778" xr:uid="{00000000-0005-0000-0000-0000C10E0000}"/>
    <cellStyle name="Normal 10 5 2 2 2" xfId="3779" xr:uid="{00000000-0005-0000-0000-0000C20E0000}"/>
    <cellStyle name="Normal 10 5 2 2 2 2" xfId="3780" xr:uid="{00000000-0005-0000-0000-0000C30E0000}"/>
    <cellStyle name="Normal 10 5 2 2 2 2 2" xfId="3781" xr:uid="{00000000-0005-0000-0000-0000C40E0000}"/>
    <cellStyle name="Normal 10 5 2 2 2 3" xfId="3782" xr:uid="{00000000-0005-0000-0000-0000C50E0000}"/>
    <cellStyle name="Normal 10 5 2 2 3" xfId="3783" xr:uid="{00000000-0005-0000-0000-0000C60E0000}"/>
    <cellStyle name="Normal 10 5 2 2 3 2" xfId="3784" xr:uid="{00000000-0005-0000-0000-0000C70E0000}"/>
    <cellStyle name="Normal 10 5 2 2 4" xfId="3785" xr:uid="{00000000-0005-0000-0000-0000C80E0000}"/>
    <cellStyle name="Normal 10 5 2 3" xfId="3786" xr:uid="{00000000-0005-0000-0000-0000C90E0000}"/>
    <cellStyle name="Normal 10 5 2 3 2" xfId="3787" xr:uid="{00000000-0005-0000-0000-0000CA0E0000}"/>
    <cellStyle name="Normal 10 5 2 3 2 2" xfId="3788" xr:uid="{00000000-0005-0000-0000-0000CB0E0000}"/>
    <cellStyle name="Normal 10 5 2 3 3" xfId="3789" xr:uid="{00000000-0005-0000-0000-0000CC0E0000}"/>
    <cellStyle name="Normal 10 5 2 4" xfId="3790" xr:uid="{00000000-0005-0000-0000-0000CD0E0000}"/>
    <cellStyle name="Normal 10 5 2 4 2" xfId="3791" xr:uid="{00000000-0005-0000-0000-0000CE0E0000}"/>
    <cellStyle name="Normal 10 5 2 5" xfId="3792" xr:uid="{00000000-0005-0000-0000-0000CF0E0000}"/>
    <cellStyle name="Normal 10 5 3" xfId="3793" xr:uid="{00000000-0005-0000-0000-0000D00E0000}"/>
    <cellStyle name="Normal 10 5 3 2" xfId="3794" xr:uid="{00000000-0005-0000-0000-0000D10E0000}"/>
    <cellStyle name="Normal 10 5 3 2 2" xfId="3795" xr:uid="{00000000-0005-0000-0000-0000D20E0000}"/>
    <cellStyle name="Normal 10 5 3 2 2 2" xfId="3796" xr:uid="{00000000-0005-0000-0000-0000D30E0000}"/>
    <cellStyle name="Normal 10 5 3 2 3" xfId="3797" xr:uid="{00000000-0005-0000-0000-0000D40E0000}"/>
    <cellStyle name="Normal 10 5 3 3" xfId="3798" xr:uid="{00000000-0005-0000-0000-0000D50E0000}"/>
    <cellStyle name="Normal 10 5 3 3 2" xfId="3799" xr:uid="{00000000-0005-0000-0000-0000D60E0000}"/>
    <cellStyle name="Normal 10 5 3 4" xfId="3800" xr:uid="{00000000-0005-0000-0000-0000D70E0000}"/>
    <cellStyle name="Normal 10 5 4" xfId="3801" xr:uid="{00000000-0005-0000-0000-0000D80E0000}"/>
    <cellStyle name="Normal 10 5 4 2" xfId="3802" xr:uid="{00000000-0005-0000-0000-0000D90E0000}"/>
    <cellStyle name="Normal 10 5 4 2 2" xfId="3803" xr:uid="{00000000-0005-0000-0000-0000DA0E0000}"/>
    <cellStyle name="Normal 10 5 4 3" xfId="3804" xr:uid="{00000000-0005-0000-0000-0000DB0E0000}"/>
    <cellStyle name="Normal 10 5 5" xfId="3805" xr:uid="{00000000-0005-0000-0000-0000DC0E0000}"/>
    <cellStyle name="Normal 10 5 5 2" xfId="3806" xr:uid="{00000000-0005-0000-0000-0000DD0E0000}"/>
    <cellStyle name="Normal 10 5 6" xfId="3807" xr:uid="{00000000-0005-0000-0000-0000DE0E0000}"/>
    <cellStyle name="Normal 10 6" xfId="3808" xr:uid="{00000000-0005-0000-0000-0000DF0E0000}"/>
    <cellStyle name="Normal 10 6 2" xfId="3809" xr:uid="{00000000-0005-0000-0000-0000E00E0000}"/>
    <cellStyle name="Normal 10 6 2 2" xfId="3810" xr:uid="{00000000-0005-0000-0000-0000E10E0000}"/>
    <cellStyle name="Normal 10 6 2 2 2" xfId="3811" xr:uid="{00000000-0005-0000-0000-0000E20E0000}"/>
    <cellStyle name="Normal 10 6 2 2 2 2" xfId="3812" xr:uid="{00000000-0005-0000-0000-0000E30E0000}"/>
    <cellStyle name="Normal 10 6 2 2 3" xfId="3813" xr:uid="{00000000-0005-0000-0000-0000E40E0000}"/>
    <cellStyle name="Normal 10 6 2 3" xfId="3814" xr:uid="{00000000-0005-0000-0000-0000E50E0000}"/>
    <cellStyle name="Normal 10 6 2 3 2" xfId="3815" xr:uid="{00000000-0005-0000-0000-0000E60E0000}"/>
    <cellStyle name="Normal 10 6 2 4" xfId="3816" xr:uid="{00000000-0005-0000-0000-0000E70E0000}"/>
    <cellStyle name="Normal 10 6 3" xfId="3817" xr:uid="{00000000-0005-0000-0000-0000E80E0000}"/>
    <cellStyle name="Normal 10 6 3 2" xfId="3818" xr:uid="{00000000-0005-0000-0000-0000E90E0000}"/>
    <cellStyle name="Normal 10 6 3 2 2" xfId="3819" xr:uid="{00000000-0005-0000-0000-0000EA0E0000}"/>
    <cellStyle name="Normal 10 6 3 3" xfId="3820" xr:uid="{00000000-0005-0000-0000-0000EB0E0000}"/>
    <cellStyle name="Normal 10 6 4" xfId="3821" xr:uid="{00000000-0005-0000-0000-0000EC0E0000}"/>
    <cellStyle name="Normal 10 6 4 2" xfId="3822" xr:uid="{00000000-0005-0000-0000-0000ED0E0000}"/>
    <cellStyle name="Normal 10 6 5" xfId="3823" xr:uid="{00000000-0005-0000-0000-0000EE0E0000}"/>
    <cellStyle name="Normal 10 7" xfId="3824" xr:uid="{00000000-0005-0000-0000-0000EF0E0000}"/>
    <cellStyle name="Normal 10 7 2" xfId="3825" xr:uid="{00000000-0005-0000-0000-0000F00E0000}"/>
    <cellStyle name="Normal 10 7 2 2" xfId="3826" xr:uid="{00000000-0005-0000-0000-0000F10E0000}"/>
    <cellStyle name="Normal 10 7 2 2 2" xfId="3827" xr:uid="{00000000-0005-0000-0000-0000F20E0000}"/>
    <cellStyle name="Normal 10 7 2 3" xfId="3828" xr:uid="{00000000-0005-0000-0000-0000F30E0000}"/>
    <cellStyle name="Normal 10 7 3" xfId="3829" xr:uid="{00000000-0005-0000-0000-0000F40E0000}"/>
    <cellStyle name="Normal 10 7 3 2" xfId="3830" xr:uid="{00000000-0005-0000-0000-0000F50E0000}"/>
    <cellStyle name="Normal 10 7 4" xfId="3831" xr:uid="{00000000-0005-0000-0000-0000F60E0000}"/>
    <cellStyle name="Normal 10 8" xfId="3832" xr:uid="{00000000-0005-0000-0000-0000F70E0000}"/>
    <cellStyle name="Normal 10 8 2" xfId="3833" xr:uid="{00000000-0005-0000-0000-0000F80E0000}"/>
    <cellStyle name="Normal 10 8 2 2" xfId="3834" xr:uid="{00000000-0005-0000-0000-0000F90E0000}"/>
    <cellStyle name="Normal 10 8 3" xfId="3835" xr:uid="{00000000-0005-0000-0000-0000FA0E0000}"/>
    <cellStyle name="Normal 10 9" xfId="3836" xr:uid="{00000000-0005-0000-0000-0000FB0E0000}"/>
    <cellStyle name="Normal 10 9 2" xfId="3837" xr:uid="{00000000-0005-0000-0000-0000FC0E0000}"/>
    <cellStyle name="Normal 11" xfId="3838" xr:uid="{00000000-0005-0000-0000-0000FD0E0000}"/>
    <cellStyle name="Normal 11 10" xfId="3839" xr:uid="{00000000-0005-0000-0000-0000FE0E0000}"/>
    <cellStyle name="Normal 11 2" xfId="3840" xr:uid="{00000000-0005-0000-0000-0000FF0E0000}"/>
    <cellStyle name="Normal 11 2 2" xfId="3841" xr:uid="{00000000-0005-0000-0000-0000000F0000}"/>
    <cellStyle name="Normal 11 2 2 2" xfId="3842" xr:uid="{00000000-0005-0000-0000-0000010F0000}"/>
    <cellStyle name="Normal 11 2 2 2 2" xfId="3843" xr:uid="{00000000-0005-0000-0000-0000020F0000}"/>
    <cellStyle name="Normal 11 2 2 2 2 2" xfId="3844" xr:uid="{00000000-0005-0000-0000-0000030F0000}"/>
    <cellStyle name="Normal 11 2 2 2 2 2 2" xfId="3845" xr:uid="{00000000-0005-0000-0000-0000040F0000}"/>
    <cellStyle name="Normal 11 2 2 2 2 2 2 2" xfId="3846" xr:uid="{00000000-0005-0000-0000-0000050F0000}"/>
    <cellStyle name="Normal 11 2 2 2 2 2 2 2 2" xfId="3847" xr:uid="{00000000-0005-0000-0000-0000060F0000}"/>
    <cellStyle name="Normal 11 2 2 2 2 2 2 2 2 2" xfId="3848" xr:uid="{00000000-0005-0000-0000-0000070F0000}"/>
    <cellStyle name="Normal 11 2 2 2 2 2 2 2 3" xfId="3849" xr:uid="{00000000-0005-0000-0000-0000080F0000}"/>
    <cellStyle name="Normal 11 2 2 2 2 2 2 3" xfId="3850" xr:uid="{00000000-0005-0000-0000-0000090F0000}"/>
    <cellStyle name="Normal 11 2 2 2 2 2 2 3 2" xfId="3851" xr:uid="{00000000-0005-0000-0000-00000A0F0000}"/>
    <cellStyle name="Normal 11 2 2 2 2 2 2 4" xfId="3852" xr:uid="{00000000-0005-0000-0000-00000B0F0000}"/>
    <cellStyle name="Normal 11 2 2 2 2 2 3" xfId="3853" xr:uid="{00000000-0005-0000-0000-00000C0F0000}"/>
    <cellStyle name="Normal 11 2 2 2 2 2 3 2" xfId="3854" xr:uid="{00000000-0005-0000-0000-00000D0F0000}"/>
    <cellStyle name="Normal 11 2 2 2 2 2 3 2 2" xfId="3855" xr:uid="{00000000-0005-0000-0000-00000E0F0000}"/>
    <cellStyle name="Normal 11 2 2 2 2 2 3 3" xfId="3856" xr:uid="{00000000-0005-0000-0000-00000F0F0000}"/>
    <cellStyle name="Normal 11 2 2 2 2 2 4" xfId="3857" xr:uid="{00000000-0005-0000-0000-0000100F0000}"/>
    <cellStyle name="Normal 11 2 2 2 2 2 4 2" xfId="3858" xr:uid="{00000000-0005-0000-0000-0000110F0000}"/>
    <cellStyle name="Normal 11 2 2 2 2 2 5" xfId="3859" xr:uid="{00000000-0005-0000-0000-0000120F0000}"/>
    <cellStyle name="Normal 11 2 2 2 2 3" xfId="3860" xr:uid="{00000000-0005-0000-0000-0000130F0000}"/>
    <cellStyle name="Normal 11 2 2 2 2 3 2" xfId="3861" xr:uid="{00000000-0005-0000-0000-0000140F0000}"/>
    <cellStyle name="Normal 11 2 2 2 2 3 2 2" xfId="3862" xr:uid="{00000000-0005-0000-0000-0000150F0000}"/>
    <cellStyle name="Normal 11 2 2 2 2 3 2 2 2" xfId="3863" xr:uid="{00000000-0005-0000-0000-0000160F0000}"/>
    <cellStyle name="Normal 11 2 2 2 2 3 2 3" xfId="3864" xr:uid="{00000000-0005-0000-0000-0000170F0000}"/>
    <cellStyle name="Normal 11 2 2 2 2 3 3" xfId="3865" xr:uid="{00000000-0005-0000-0000-0000180F0000}"/>
    <cellStyle name="Normal 11 2 2 2 2 3 3 2" xfId="3866" xr:uid="{00000000-0005-0000-0000-0000190F0000}"/>
    <cellStyle name="Normal 11 2 2 2 2 3 4" xfId="3867" xr:uid="{00000000-0005-0000-0000-00001A0F0000}"/>
    <cellStyle name="Normal 11 2 2 2 2 4" xfId="3868" xr:uid="{00000000-0005-0000-0000-00001B0F0000}"/>
    <cellStyle name="Normal 11 2 2 2 2 4 2" xfId="3869" xr:uid="{00000000-0005-0000-0000-00001C0F0000}"/>
    <cellStyle name="Normal 11 2 2 2 2 4 2 2" xfId="3870" xr:uid="{00000000-0005-0000-0000-00001D0F0000}"/>
    <cellStyle name="Normal 11 2 2 2 2 4 3" xfId="3871" xr:uid="{00000000-0005-0000-0000-00001E0F0000}"/>
    <cellStyle name="Normal 11 2 2 2 2 5" xfId="3872" xr:uid="{00000000-0005-0000-0000-00001F0F0000}"/>
    <cellStyle name="Normal 11 2 2 2 2 5 2" xfId="3873" xr:uid="{00000000-0005-0000-0000-0000200F0000}"/>
    <cellStyle name="Normal 11 2 2 2 2 6" xfId="3874" xr:uid="{00000000-0005-0000-0000-0000210F0000}"/>
    <cellStyle name="Normal 11 2 2 2 3" xfId="3875" xr:uid="{00000000-0005-0000-0000-0000220F0000}"/>
    <cellStyle name="Normal 11 2 2 2 3 2" xfId="3876" xr:uid="{00000000-0005-0000-0000-0000230F0000}"/>
    <cellStyle name="Normal 11 2 2 2 3 2 2" xfId="3877" xr:uid="{00000000-0005-0000-0000-0000240F0000}"/>
    <cellStyle name="Normal 11 2 2 2 3 2 2 2" xfId="3878" xr:uid="{00000000-0005-0000-0000-0000250F0000}"/>
    <cellStyle name="Normal 11 2 2 2 3 2 2 2 2" xfId="3879" xr:uid="{00000000-0005-0000-0000-0000260F0000}"/>
    <cellStyle name="Normal 11 2 2 2 3 2 2 3" xfId="3880" xr:uid="{00000000-0005-0000-0000-0000270F0000}"/>
    <cellStyle name="Normal 11 2 2 2 3 2 3" xfId="3881" xr:uid="{00000000-0005-0000-0000-0000280F0000}"/>
    <cellStyle name="Normal 11 2 2 2 3 2 3 2" xfId="3882" xr:uid="{00000000-0005-0000-0000-0000290F0000}"/>
    <cellStyle name="Normal 11 2 2 2 3 2 4" xfId="3883" xr:uid="{00000000-0005-0000-0000-00002A0F0000}"/>
    <cellStyle name="Normal 11 2 2 2 3 3" xfId="3884" xr:uid="{00000000-0005-0000-0000-00002B0F0000}"/>
    <cellStyle name="Normal 11 2 2 2 3 3 2" xfId="3885" xr:uid="{00000000-0005-0000-0000-00002C0F0000}"/>
    <cellStyle name="Normal 11 2 2 2 3 3 2 2" xfId="3886" xr:uid="{00000000-0005-0000-0000-00002D0F0000}"/>
    <cellStyle name="Normal 11 2 2 2 3 3 3" xfId="3887" xr:uid="{00000000-0005-0000-0000-00002E0F0000}"/>
    <cellStyle name="Normal 11 2 2 2 3 4" xfId="3888" xr:uid="{00000000-0005-0000-0000-00002F0F0000}"/>
    <cellStyle name="Normal 11 2 2 2 3 4 2" xfId="3889" xr:uid="{00000000-0005-0000-0000-0000300F0000}"/>
    <cellStyle name="Normal 11 2 2 2 3 5" xfId="3890" xr:uid="{00000000-0005-0000-0000-0000310F0000}"/>
    <cellStyle name="Normal 11 2 2 2 4" xfId="3891" xr:uid="{00000000-0005-0000-0000-0000320F0000}"/>
    <cellStyle name="Normal 11 2 2 2 4 2" xfId="3892" xr:uid="{00000000-0005-0000-0000-0000330F0000}"/>
    <cellStyle name="Normal 11 2 2 2 4 2 2" xfId="3893" xr:uid="{00000000-0005-0000-0000-0000340F0000}"/>
    <cellStyle name="Normal 11 2 2 2 4 2 2 2" xfId="3894" xr:uid="{00000000-0005-0000-0000-0000350F0000}"/>
    <cellStyle name="Normal 11 2 2 2 4 2 3" xfId="3895" xr:uid="{00000000-0005-0000-0000-0000360F0000}"/>
    <cellStyle name="Normal 11 2 2 2 4 3" xfId="3896" xr:uid="{00000000-0005-0000-0000-0000370F0000}"/>
    <cellStyle name="Normal 11 2 2 2 4 3 2" xfId="3897" xr:uid="{00000000-0005-0000-0000-0000380F0000}"/>
    <cellStyle name="Normal 11 2 2 2 4 4" xfId="3898" xr:uid="{00000000-0005-0000-0000-0000390F0000}"/>
    <cellStyle name="Normal 11 2 2 2 5" xfId="3899" xr:uid="{00000000-0005-0000-0000-00003A0F0000}"/>
    <cellStyle name="Normal 11 2 2 2 5 2" xfId="3900" xr:uid="{00000000-0005-0000-0000-00003B0F0000}"/>
    <cellStyle name="Normal 11 2 2 2 5 2 2" xfId="3901" xr:uid="{00000000-0005-0000-0000-00003C0F0000}"/>
    <cellStyle name="Normal 11 2 2 2 5 3" xfId="3902" xr:uid="{00000000-0005-0000-0000-00003D0F0000}"/>
    <cellStyle name="Normal 11 2 2 2 6" xfId="3903" xr:uid="{00000000-0005-0000-0000-00003E0F0000}"/>
    <cellStyle name="Normal 11 2 2 2 6 2" xfId="3904" xr:uid="{00000000-0005-0000-0000-00003F0F0000}"/>
    <cellStyle name="Normal 11 2 2 2 7" xfId="3905" xr:uid="{00000000-0005-0000-0000-0000400F0000}"/>
    <cellStyle name="Normal 11 2 2 3" xfId="3906" xr:uid="{00000000-0005-0000-0000-0000410F0000}"/>
    <cellStyle name="Normal 11 2 2 3 2" xfId="3907" xr:uid="{00000000-0005-0000-0000-0000420F0000}"/>
    <cellStyle name="Normal 11 2 2 3 2 2" xfId="3908" xr:uid="{00000000-0005-0000-0000-0000430F0000}"/>
    <cellStyle name="Normal 11 2 2 3 2 2 2" xfId="3909" xr:uid="{00000000-0005-0000-0000-0000440F0000}"/>
    <cellStyle name="Normal 11 2 2 3 2 2 2 2" xfId="3910" xr:uid="{00000000-0005-0000-0000-0000450F0000}"/>
    <cellStyle name="Normal 11 2 2 3 2 2 2 2 2" xfId="3911" xr:uid="{00000000-0005-0000-0000-0000460F0000}"/>
    <cellStyle name="Normal 11 2 2 3 2 2 2 3" xfId="3912" xr:uid="{00000000-0005-0000-0000-0000470F0000}"/>
    <cellStyle name="Normal 11 2 2 3 2 2 3" xfId="3913" xr:uid="{00000000-0005-0000-0000-0000480F0000}"/>
    <cellStyle name="Normal 11 2 2 3 2 2 3 2" xfId="3914" xr:uid="{00000000-0005-0000-0000-0000490F0000}"/>
    <cellStyle name="Normal 11 2 2 3 2 2 4" xfId="3915" xr:uid="{00000000-0005-0000-0000-00004A0F0000}"/>
    <cellStyle name="Normal 11 2 2 3 2 3" xfId="3916" xr:uid="{00000000-0005-0000-0000-00004B0F0000}"/>
    <cellStyle name="Normal 11 2 2 3 2 3 2" xfId="3917" xr:uid="{00000000-0005-0000-0000-00004C0F0000}"/>
    <cellStyle name="Normal 11 2 2 3 2 3 2 2" xfId="3918" xr:uid="{00000000-0005-0000-0000-00004D0F0000}"/>
    <cellStyle name="Normal 11 2 2 3 2 3 3" xfId="3919" xr:uid="{00000000-0005-0000-0000-00004E0F0000}"/>
    <cellStyle name="Normal 11 2 2 3 2 4" xfId="3920" xr:uid="{00000000-0005-0000-0000-00004F0F0000}"/>
    <cellStyle name="Normal 11 2 2 3 2 4 2" xfId="3921" xr:uid="{00000000-0005-0000-0000-0000500F0000}"/>
    <cellStyle name="Normal 11 2 2 3 2 5" xfId="3922" xr:uid="{00000000-0005-0000-0000-0000510F0000}"/>
    <cellStyle name="Normal 11 2 2 3 3" xfId="3923" xr:uid="{00000000-0005-0000-0000-0000520F0000}"/>
    <cellStyle name="Normal 11 2 2 3 3 2" xfId="3924" xr:uid="{00000000-0005-0000-0000-0000530F0000}"/>
    <cellStyle name="Normal 11 2 2 3 3 2 2" xfId="3925" xr:uid="{00000000-0005-0000-0000-0000540F0000}"/>
    <cellStyle name="Normal 11 2 2 3 3 2 2 2" xfId="3926" xr:uid="{00000000-0005-0000-0000-0000550F0000}"/>
    <cellStyle name="Normal 11 2 2 3 3 2 3" xfId="3927" xr:uid="{00000000-0005-0000-0000-0000560F0000}"/>
    <cellStyle name="Normal 11 2 2 3 3 3" xfId="3928" xr:uid="{00000000-0005-0000-0000-0000570F0000}"/>
    <cellStyle name="Normal 11 2 2 3 3 3 2" xfId="3929" xr:uid="{00000000-0005-0000-0000-0000580F0000}"/>
    <cellStyle name="Normal 11 2 2 3 3 4" xfId="3930" xr:uid="{00000000-0005-0000-0000-0000590F0000}"/>
    <cellStyle name="Normal 11 2 2 3 4" xfId="3931" xr:uid="{00000000-0005-0000-0000-00005A0F0000}"/>
    <cellStyle name="Normal 11 2 2 3 4 2" xfId="3932" xr:uid="{00000000-0005-0000-0000-00005B0F0000}"/>
    <cellStyle name="Normal 11 2 2 3 4 2 2" xfId="3933" xr:uid="{00000000-0005-0000-0000-00005C0F0000}"/>
    <cellStyle name="Normal 11 2 2 3 4 3" xfId="3934" xr:uid="{00000000-0005-0000-0000-00005D0F0000}"/>
    <cellStyle name="Normal 11 2 2 3 5" xfId="3935" xr:uid="{00000000-0005-0000-0000-00005E0F0000}"/>
    <cellStyle name="Normal 11 2 2 3 5 2" xfId="3936" xr:uid="{00000000-0005-0000-0000-00005F0F0000}"/>
    <cellStyle name="Normal 11 2 2 3 6" xfId="3937" xr:uid="{00000000-0005-0000-0000-0000600F0000}"/>
    <cellStyle name="Normal 11 2 2 4" xfId="3938" xr:uid="{00000000-0005-0000-0000-0000610F0000}"/>
    <cellStyle name="Normal 11 2 2 4 2" xfId="3939" xr:uid="{00000000-0005-0000-0000-0000620F0000}"/>
    <cellStyle name="Normal 11 2 2 4 2 2" xfId="3940" xr:uid="{00000000-0005-0000-0000-0000630F0000}"/>
    <cellStyle name="Normal 11 2 2 4 2 2 2" xfId="3941" xr:uid="{00000000-0005-0000-0000-0000640F0000}"/>
    <cellStyle name="Normal 11 2 2 4 2 2 2 2" xfId="3942" xr:uid="{00000000-0005-0000-0000-0000650F0000}"/>
    <cellStyle name="Normal 11 2 2 4 2 2 3" xfId="3943" xr:uid="{00000000-0005-0000-0000-0000660F0000}"/>
    <cellStyle name="Normal 11 2 2 4 2 3" xfId="3944" xr:uid="{00000000-0005-0000-0000-0000670F0000}"/>
    <cellStyle name="Normal 11 2 2 4 2 3 2" xfId="3945" xr:uid="{00000000-0005-0000-0000-0000680F0000}"/>
    <cellStyle name="Normal 11 2 2 4 2 4" xfId="3946" xr:uid="{00000000-0005-0000-0000-0000690F0000}"/>
    <cellStyle name="Normal 11 2 2 4 3" xfId="3947" xr:uid="{00000000-0005-0000-0000-00006A0F0000}"/>
    <cellStyle name="Normal 11 2 2 4 3 2" xfId="3948" xr:uid="{00000000-0005-0000-0000-00006B0F0000}"/>
    <cellStyle name="Normal 11 2 2 4 3 2 2" xfId="3949" xr:uid="{00000000-0005-0000-0000-00006C0F0000}"/>
    <cellStyle name="Normal 11 2 2 4 3 3" xfId="3950" xr:uid="{00000000-0005-0000-0000-00006D0F0000}"/>
    <cellStyle name="Normal 11 2 2 4 4" xfId="3951" xr:uid="{00000000-0005-0000-0000-00006E0F0000}"/>
    <cellStyle name="Normal 11 2 2 4 4 2" xfId="3952" xr:uid="{00000000-0005-0000-0000-00006F0F0000}"/>
    <cellStyle name="Normal 11 2 2 4 5" xfId="3953" xr:uid="{00000000-0005-0000-0000-0000700F0000}"/>
    <cellStyle name="Normal 11 2 2 5" xfId="3954" xr:uid="{00000000-0005-0000-0000-0000710F0000}"/>
    <cellStyle name="Normal 11 2 2 5 2" xfId="3955" xr:uid="{00000000-0005-0000-0000-0000720F0000}"/>
    <cellStyle name="Normal 11 2 2 5 2 2" xfId="3956" xr:uid="{00000000-0005-0000-0000-0000730F0000}"/>
    <cellStyle name="Normal 11 2 2 5 2 2 2" xfId="3957" xr:uid="{00000000-0005-0000-0000-0000740F0000}"/>
    <cellStyle name="Normal 11 2 2 5 2 3" xfId="3958" xr:uid="{00000000-0005-0000-0000-0000750F0000}"/>
    <cellStyle name="Normal 11 2 2 5 3" xfId="3959" xr:uid="{00000000-0005-0000-0000-0000760F0000}"/>
    <cellStyle name="Normal 11 2 2 5 3 2" xfId="3960" xr:uid="{00000000-0005-0000-0000-0000770F0000}"/>
    <cellStyle name="Normal 11 2 2 5 4" xfId="3961" xr:uid="{00000000-0005-0000-0000-0000780F0000}"/>
    <cellStyle name="Normal 11 2 2 6" xfId="3962" xr:uid="{00000000-0005-0000-0000-0000790F0000}"/>
    <cellStyle name="Normal 11 2 2 6 2" xfId="3963" xr:uid="{00000000-0005-0000-0000-00007A0F0000}"/>
    <cellStyle name="Normal 11 2 2 6 2 2" xfId="3964" xr:uid="{00000000-0005-0000-0000-00007B0F0000}"/>
    <cellStyle name="Normal 11 2 2 6 3" xfId="3965" xr:uid="{00000000-0005-0000-0000-00007C0F0000}"/>
    <cellStyle name="Normal 11 2 2 7" xfId="3966" xr:uid="{00000000-0005-0000-0000-00007D0F0000}"/>
    <cellStyle name="Normal 11 2 2 7 2" xfId="3967" xr:uid="{00000000-0005-0000-0000-00007E0F0000}"/>
    <cellStyle name="Normal 11 2 2 8" xfId="3968" xr:uid="{00000000-0005-0000-0000-00007F0F0000}"/>
    <cellStyle name="Normal 11 2 3" xfId="3969" xr:uid="{00000000-0005-0000-0000-0000800F0000}"/>
    <cellStyle name="Normal 11 2 3 2" xfId="3970" xr:uid="{00000000-0005-0000-0000-0000810F0000}"/>
    <cellStyle name="Normal 11 2 3 2 2" xfId="3971" xr:uid="{00000000-0005-0000-0000-0000820F0000}"/>
    <cellStyle name="Normal 11 2 3 2 2 2" xfId="3972" xr:uid="{00000000-0005-0000-0000-0000830F0000}"/>
    <cellStyle name="Normal 11 2 3 2 2 2 2" xfId="3973" xr:uid="{00000000-0005-0000-0000-0000840F0000}"/>
    <cellStyle name="Normal 11 2 3 2 2 2 2 2" xfId="3974" xr:uid="{00000000-0005-0000-0000-0000850F0000}"/>
    <cellStyle name="Normal 11 2 3 2 2 2 2 2 2" xfId="3975" xr:uid="{00000000-0005-0000-0000-0000860F0000}"/>
    <cellStyle name="Normal 11 2 3 2 2 2 2 3" xfId="3976" xr:uid="{00000000-0005-0000-0000-0000870F0000}"/>
    <cellStyle name="Normal 11 2 3 2 2 2 3" xfId="3977" xr:uid="{00000000-0005-0000-0000-0000880F0000}"/>
    <cellStyle name="Normal 11 2 3 2 2 2 3 2" xfId="3978" xr:uid="{00000000-0005-0000-0000-0000890F0000}"/>
    <cellStyle name="Normal 11 2 3 2 2 2 4" xfId="3979" xr:uid="{00000000-0005-0000-0000-00008A0F0000}"/>
    <cellStyle name="Normal 11 2 3 2 2 3" xfId="3980" xr:uid="{00000000-0005-0000-0000-00008B0F0000}"/>
    <cellStyle name="Normal 11 2 3 2 2 3 2" xfId="3981" xr:uid="{00000000-0005-0000-0000-00008C0F0000}"/>
    <cellStyle name="Normal 11 2 3 2 2 3 2 2" xfId="3982" xr:uid="{00000000-0005-0000-0000-00008D0F0000}"/>
    <cellStyle name="Normal 11 2 3 2 2 3 3" xfId="3983" xr:uid="{00000000-0005-0000-0000-00008E0F0000}"/>
    <cellStyle name="Normal 11 2 3 2 2 4" xfId="3984" xr:uid="{00000000-0005-0000-0000-00008F0F0000}"/>
    <cellStyle name="Normal 11 2 3 2 2 4 2" xfId="3985" xr:uid="{00000000-0005-0000-0000-0000900F0000}"/>
    <cellStyle name="Normal 11 2 3 2 2 5" xfId="3986" xr:uid="{00000000-0005-0000-0000-0000910F0000}"/>
    <cellStyle name="Normal 11 2 3 2 3" xfId="3987" xr:uid="{00000000-0005-0000-0000-0000920F0000}"/>
    <cellStyle name="Normal 11 2 3 2 3 2" xfId="3988" xr:uid="{00000000-0005-0000-0000-0000930F0000}"/>
    <cellStyle name="Normal 11 2 3 2 3 2 2" xfId="3989" xr:uid="{00000000-0005-0000-0000-0000940F0000}"/>
    <cellStyle name="Normal 11 2 3 2 3 2 2 2" xfId="3990" xr:uid="{00000000-0005-0000-0000-0000950F0000}"/>
    <cellStyle name="Normal 11 2 3 2 3 2 3" xfId="3991" xr:uid="{00000000-0005-0000-0000-0000960F0000}"/>
    <cellStyle name="Normal 11 2 3 2 3 3" xfId="3992" xr:uid="{00000000-0005-0000-0000-0000970F0000}"/>
    <cellStyle name="Normal 11 2 3 2 3 3 2" xfId="3993" xr:uid="{00000000-0005-0000-0000-0000980F0000}"/>
    <cellStyle name="Normal 11 2 3 2 3 4" xfId="3994" xr:uid="{00000000-0005-0000-0000-0000990F0000}"/>
    <cellStyle name="Normal 11 2 3 2 4" xfId="3995" xr:uid="{00000000-0005-0000-0000-00009A0F0000}"/>
    <cellStyle name="Normal 11 2 3 2 4 2" xfId="3996" xr:uid="{00000000-0005-0000-0000-00009B0F0000}"/>
    <cellStyle name="Normal 11 2 3 2 4 2 2" xfId="3997" xr:uid="{00000000-0005-0000-0000-00009C0F0000}"/>
    <cellStyle name="Normal 11 2 3 2 4 3" xfId="3998" xr:uid="{00000000-0005-0000-0000-00009D0F0000}"/>
    <cellStyle name="Normal 11 2 3 2 5" xfId="3999" xr:uid="{00000000-0005-0000-0000-00009E0F0000}"/>
    <cellStyle name="Normal 11 2 3 2 5 2" xfId="4000" xr:uid="{00000000-0005-0000-0000-00009F0F0000}"/>
    <cellStyle name="Normal 11 2 3 2 6" xfId="4001" xr:uid="{00000000-0005-0000-0000-0000A00F0000}"/>
    <cellStyle name="Normal 11 2 3 3" xfId="4002" xr:uid="{00000000-0005-0000-0000-0000A10F0000}"/>
    <cellStyle name="Normal 11 2 3 3 2" xfId="4003" xr:uid="{00000000-0005-0000-0000-0000A20F0000}"/>
    <cellStyle name="Normal 11 2 3 3 2 2" xfId="4004" xr:uid="{00000000-0005-0000-0000-0000A30F0000}"/>
    <cellStyle name="Normal 11 2 3 3 2 2 2" xfId="4005" xr:uid="{00000000-0005-0000-0000-0000A40F0000}"/>
    <cellStyle name="Normal 11 2 3 3 2 2 2 2" xfId="4006" xr:uid="{00000000-0005-0000-0000-0000A50F0000}"/>
    <cellStyle name="Normal 11 2 3 3 2 2 3" xfId="4007" xr:uid="{00000000-0005-0000-0000-0000A60F0000}"/>
    <cellStyle name="Normal 11 2 3 3 2 3" xfId="4008" xr:uid="{00000000-0005-0000-0000-0000A70F0000}"/>
    <cellStyle name="Normal 11 2 3 3 2 3 2" xfId="4009" xr:uid="{00000000-0005-0000-0000-0000A80F0000}"/>
    <cellStyle name="Normal 11 2 3 3 2 4" xfId="4010" xr:uid="{00000000-0005-0000-0000-0000A90F0000}"/>
    <cellStyle name="Normal 11 2 3 3 3" xfId="4011" xr:uid="{00000000-0005-0000-0000-0000AA0F0000}"/>
    <cellStyle name="Normal 11 2 3 3 3 2" xfId="4012" xr:uid="{00000000-0005-0000-0000-0000AB0F0000}"/>
    <cellStyle name="Normal 11 2 3 3 3 2 2" xfId="4013" xr:uid="{00000000-0005-0000-0000-0000AC0F0000}"/>
    <cellStyle name="Normal 11 2 3 3 3 3" xfId="4014" xr:uid="{00000000-0005-0000-0000-0000AD0F0000}"/>
    <cellStyle name="Normal 11 2 3 3 4" xfId="4015" xr:uid="{00000000-0005-0000-0000-0000AE0F0000}"/>
    <cellStyle name="Normal 11 2 3 3 4 2" xfId="4016" xr:uid="{00000000-0005-0000-0000-0000AF0F0000}"/>
    <cellStyle name="Normal 11 2 3 3 5" xfId="4017" xr:uid="{00000000-0005-0000-0000-0000B00F0000}"/>
    <cellStyle name="Normal 11 2 3 4" xfId="4018" xr:uid="{00000000-0005-0000-0000-0000B10F0000}"/>
    <cellStyle name="Normal 11 2 3 4 2" xfId="4019" xr:uid="{00000000-0005-0000-0000-0000B20F0000}"/>
    <cellStyle name="Normal 11 2 3 4 2 2" xfId="4020" xr:uid="{00000000-0005-0000-0000-0000B30F0000}"/>
    <cellStyle name="Normal 11 2 3 4 2 2 2" xfId="4021" xr:uid="{00000000-0005-0000-0000-0000B40F0000}"/>
    <cellStyle name="Normal 11 2 3 4 2 3" xfId="4022" xr:uid="{00000000-0005-0000-0000-0000B50F0000}"/>
    <cellStyle name="Normal 11 2 3 4 3" xfId="4023" xr:uid="{00000000-0005-0000-0000-0000B60F0000}"/>
    <cellStyle name="Normal 11 2 3 4 3 2" xfId="4024" xr:uid="{00000000-0005-0000-0000-0000B70F0000}"/>
    <cellStyle name="Normal 11 2 3 4 4" xfId="4025" xr:uid="{00000000-0005-0000-0000-0000B80F0000}"/>
    <cellStyle name="Normal 11 2 3 5" xfId="4026" xr:uid="{00000000-0005-0000-0000-0000B90F0000}"/>
    <cellStyle name="Normal 11 2 3 5 2" xfId="4027" xr:uid="{00000000-0005-0000-0000-0000BA0F0000}"/>
    <cellStyle name="Normal 11 2 3 5 2 2" xfId="4028" xr:uid="{00000000-0005-0000-0000-0000BB0F0000}"/>
    <cellStyle name="Normal 11 2 3 5 3" xfId="4029" xr:uid="{00000000-0005-0000-0000-0000BC0F0000}"/>
    <cellStyle name="Normal 11 2 3 6" xfId="4030" xr:uid="{00000000-0005-0000-0000-0000BD0F0000}"/>
    <cellStyle name="Normal 11 2 3 6 2" xfId="4031" xr:uid="{00000000-0005-0000-0000-0000BE0F0000}"/>
    <cellStyle name="Normal 11 2 3 7" xfId="4032" xr:uid="{00000000-0005-0000-0000-0000BF0F0000}"/>
    <cellStyle name="Normal 11 2 4" xfId="4033" xr:uid="{00000000-0005-0000-0000-0000C00F0000}"/>
    <cellStyle name="Normal 11 2 4 2" xfId="4034" xr:uid="{00000000-0005-0000-0000-0000C10F0000}"/>
    <cellStyle name="Normal 11 2 4 2 2" xfId="4035" xr:uid="{00000000-0005-0000-0000-0000C20F0000}"/>
    <cellStyle name="Normal 11 2 4 2 2 2" xfId="4036" xr:uid="{00000000-0005-0000-0000-0000C30F0000}"/>
    <cellStyle name="Normal 11 2 4 2 2 2 2" xfId="4037" xr:uid="{00000000-0005-0000-0000-0000C40F0000}"/>
    <cellStyle name="Normal 11 2 4 2 2 2 2 2" xfId="4038" xr:uid="{00000000-0005-0000-0000-0000C50F0000}"/>
    <cellStyle name="Normal 11 2 4 2 2 2 3" xfId="4039" xr:uid="{00000000-0005-0000-0000-0000C60F0000}"/>
    <cellStyle name="Normal 11 2 4 2 2 3" xfId="4040" xr:uid="{00000000-0005-0000-0000-0000C70F0000}"/>
    <cellStyle name="Normal 11 2 4 2 2 3 2" xfId="4041" xr:uid="{00000000-0005-0000-0000-0000C80F0000}"/>
    <cellStyle name="Normal 11 2 4 2 2 4" xfId="4042" xr:uid="{00000000-0005-0000-0000-0000C90F0000}"/>
    <cellStyle name="Normal 11 2 4 2 3" xfId="4043" xr:uid="{00000000-0005-0000-0000-0000CA0F0000}"/>
    <cellStyle name="Normal 11 2 4 2 3 2" xfId="4044" xr:uid="{00000000-0005-0000-0000-0000CB0F0000}"/>
    <cellStyle name="Normal 11 2 4 2 3 2 2" xfId="4045" xr:uid="{00000000-0005-0000-0000-0000CC0F0000}"/>
    <cellStyle name="Normal 11 2 4 2 3 3" xfId="4046" xr:uid="{00000000-0005-0000-0000-0000CD0F0000}"/>
    <cellStyle name="Normal 11 2 4 2 4" xfId="4047" xr:uid="{00000000-0005-0000-0000-0000CE0F0000}"/>
    <cellStyle name="Normal 11 2 4 2 4 2" xfId="4048" xr:uid="{00000000-0005-0000-0000-0000CF0F0000}"/>
    <cellStyle name="Normal 11 2 4 2 5" xfId="4049" xr:uid="{00000000-0005-0000-0000-0000D00F0000}"/>
    <cellStyle name="Normal 11 2 4 3" xfId="4050" xr:uid="{00000000-0005-0000-0000-0000D10F0000}"/>
    <cellStyle name="Normal 11 2 4 3 2" xfId="4051" xr:uid="{00000000-0005-0000-0000-0000D20F0000}"/>
    <cellStyle name="Normal 11 2 4 3 2 2" xfId="4052" xr:uid="{00000000-0005-0000-0000-0000D30F0000}"/>
    <cellStyle name="Normal 11 2 4 3 2 2 2" xfId="4053" xr:uid="{00000000-0005-0000-0000-0000D40F0000}"/>
    <cellStyle name="Normal 11 2 4 3 2 3" xfId="4054" xr:uid="{00000000-0005-0000-0000-0000D50F0000}"/>
    <cellStyle name="Normal 11 2 4 3 3" xfId="4055" xr:uid="{00000000-0005-0000-0000-0000D60F0000}"/>
    <cellStyle name="Normal 11 2 4 3 3 2" xfId="4056" xr:uid="{00000000-0005-0000-0000-0000D70F0000}"/>
    <cellStyle name="Normal 11 2 4 3 4" xfId="4057" xr:uid="{00000000-0005-0000-0000-0000D80F0000}"/>
    <cellStyle name="Normal 11 2 4 4" xfId="4058" xr:uid="{00000000-0005-0000-0000-0000D90F0000}"/>
    <cellStyle name="Normal 11 2 4 4 2" xfId="4059" xr:uid="{00000000-0005-0000-0000-0000DA0F0000}"/>
    <cellStyle name="Normal 11 2 4 4 2 2" xfId="4060" xr:uid="{00000000-0005-0000-0000-0000DB0F0000}"/>
    <cellStyle name="Normal 11 2 4 4 3" xfId="4061" xr:uid="{00000000-0005-0000-0000-0000DC0F0000}"/>
    <cellStyle name="Normal 11 2 4 5" xfId="4062" xr:uid="{00000000-0005-0000-0000-0000DD0F0000}"/>
    <cellStyle name="Normal 11 2 4 5 2" xfId="4063" xr:uid="{00000000-0005-0000-0000-0000DE0F0000}"/>
    <cellStyle name="Normal 11 2 4 6" xfId="4064" xr:uid="{00000000-0005-0000-0000-0000DF0F0000}"/>
    <cellStyle name="Normal 11 2 5" xfId="4065" xr:uid="{00000000-0005-0000-0000-0000E00F0000}"/>
    <cellStyle name="Normal 11 2 5 2" xfId="4066" xr:uid="{00000000-0005-0000-0000-0000E10F0000}"/>
    <cellStyle name="Normal 11 2 5 2 2" xfId="4067" xr:uid="{00000000-0005-0000-0000-0000E20F0000}"/>
    <cellStyle name="Normal 11 2 5 2 2 2" xfId="4068" xr:uid="{00000000-0005-0000-0000-0000E30F0000}"/>
    <cellStyle name="Normal 11 2 5 2 2 2 2" xfId="4069" xr:uid="{00000000-0005-0000-0000-0000E40F0000}"/>
    <cellStyle name="Normal 11 2 5 2 2 3" xfId="4070" xr:uid="{00000000-0005-0000-0000-0000E50F0000}"/>
    <cellStyle name="Normal 11 2 5 2 3" xfId="4071" xr:uid="{00000000-0005-0000-0000-0000E60F0000}"/>
    <cellStyle name="Normal 11 2 5 2 3 2" xfId="4072" xr:uid="{00000000-0005-0000-0000-0000E70F0000}"/>
    <cellStyle name="Normal 11 2 5 2 4" xfId="4073" xr:uid="{00000000-0005-0000-0000-0000E80F0000}"/>
    <cellStyle name="Normal 11 2 5 3" xfId="4074" xr:uid="{00000000-0005-0000-0000-0000E90F0000}"/>
    <cellStyle name="Normal 11 2 5 3 2" xfId="4075" xr:uid="{00000000-0005-0000-0000-0000EA0F0000}"/>
    <cellStyle name="Normal 11 2 5 3 2 2" xfId="4076" xr:uid="{00000000-0005-0000-0000-0000EB0F0000}"/>
    <cellStyle name="Normal 11 2 5 3 3" xfId="4077" xr:uid="{00000000-0005-0000-0000-0000EC0F0000}"/>
    <cellStyle name="Normal 11 2 5 4" xfId="4078" xr:uid="{00000000-0005-0000-0000-0000ED0F0000}"/>
    <cellStyle name="Normal 11 2 5 4 2" xfId="4079" xr:uid="{00000000-0005-0000-0000-0000EE0F0000}"/>
    <cellStyle name="Normal 11 2 5 5" xfId="4080" xr:uid="{00000000-0005-0000-0000-0000EF0F0000}"/>
    <cellStyle name="Normal 11 2 6" xfId="4081" xr:uid="{00000000-0005-0000-0000-0000F00F0000}"/>
    <cellStyle name="Normal 11 2 6 2" xfId="4082" xr:uid="{00000000-0005-0000-0000-0000F10F0000}"/>
    <cellStyle name="Normal 11 2 6 2 2" xfId="4083" xr:uid="{00000000-0005-0000-0000-0000F20F0000}"/>
    <cellStyle name="Normal 11 2 6 2 2 2" xfId="4084" xr:uid="{00000000-0005-0000-0000-0000F30F0000}"/>
    <cellStyle name="Normal 11 2 6 2 3" xfId="4085" xr:uid="{00000000-0005-0000-0000-0000F40F0000}"/>
    <cellStyle name="Normal 11 2 6 3" xfId="4086" xr:uid="{00000000-0005-0000-0000-0000F50F0000}"/>
    <cellStyle name="Normal 11 2 6 3 2" xfId="4087" xr:uid="{00000000-0005-0000-0000-0000F60F0000}"/>
    <cellStyle name="Normal 11 2 6 4" xfId="4088" xr:uid="{00000000-0005-0000-0000-0000F70F0000}"/>
    <cellStyle name="Normal 11 2 7" xfId="4089" xr:uid="{00000000-0005-0000-0000-0000F80F0000}"/>
    <cellStyle name="Normal 11 2 7 2" xfId="4090" xr:uid="{00000000-0005-0000-0000-0000F90F0000}"/>
    <cellStyle name="Normal 11 2 7 2 2" xfId="4091" xr:uid="{00000000-0005-0000-0000-0000FA0F0000}"/>
    <cellStyle name="Normal 11 2 7 3" xfId="4092" xr:uid="{00000000-0005-0000-0000-0000FB0F0000}"/>
    <cellStyle name="Normal 11 2 8" xfId="4093" xr:uid="{00000000-0005-0000-0000-0000FC0F0000}"/>
    <cellStyle name="Normal 11 2 8 2" xfId="4094" xr:uid="{00000000-0005-0000-0000-0000FD0F0000}"/>
    <cellStyle name="Normal 11 2 9" xfId="4095" xr:uid="{00000000-0005-0000-0000-0000FE0F0000}"/>
    <cellStyle name="Normal 11 3" xfId="4096" xr:uid="{00000000-0005-0000-0000-0000FF0F0000}"/>
    <cellStyle name="Normal 11 3 2" xfId="4097" xr:uid="{00000000-0005-0000-0000-000000100000}"/>
    <cellStyle name="Normal 11 3 2 2" xfId="4098" xr:uid="{00000000-0005-0000-0000-000001100000}"/>
    <cellStyle name="Normal 11 3 2 2 2" xfId="4099" xr:uid="{00000000-0005-0000-0000-000002100000}"/>
    <cellStyle name="Normal 11 3 2 2 2 2" xfId="4100" xr:uid="{00000000-0005-0000-0000-000003100000}"/>
    <cellStyle name="Normal 11 3 2 2 2 2 2" xfId="4101" xr:uid="{00000000-0005-0000-0000-000004100000}"/>
    <cellStyle name="Normal 11 3 2 2 2 2 2 2" xfId="4102" xr:uid="{00000000-0005-0000-0000-000005100000}"/>
    <cellStyle name="Normal 11 3 2 2 2 2 2 2 2" xfId="4103" xr:uid="{00000000-0005-0000-0000-000006100000}"/>
    <cellStyle name="Normal 11 3 2 2 2 2 2 3" xfId="4104" xr:uid="{00000000-0005-0000-0000-000007100000}"/>
    <cellStyle name="Normal 11 3 2 2 2 2 3" xfId="4105" xr:uid="{00000000-0005-0000-0000-000008100000}"/>
    <cellStyle name="Normal 11 3 2 2 2 2 3 2" xfId="4106" xr:uid="{00000000-0005-0000-0000-000009100000}"/>
    <cellStyle name="Normal 11 3 2 2 2 2 4" xfId="4107" xr:uid="{00000000-0005-0000-0000-00000A100000}"/>
    <cellStyle name="Normal 11 3 2 2 2 3" xfId="4108" xr:uid="{00000000-0005-0000-0000-00000B100000}"/>
    <cellStyle name="Normal 11 3 2 2 2 3 2" xfId="4109" xr:uid="{00000000-0005-0000-0000-00000C100000}"/>
    <cellStyle name="Normal 11 3 2 2 2 3 2 2" xfId="4110" xr:uid="{00000000-0005-0000-0000-00000D100000}"/>
    <cellStyle name="Normal 11 3 2 2 2 3 3" xfId="4111" xr:uid="{00000000-0005-0000-0000-00000E100000}"/>
    <cellStyle name="Normal 11 3 2 2 2 4" xfId="4112" xr:uid="{00000000-0005-0000-0000-00000F100000}"/>
    <cellStyle name="Normal 11 3 2 2 2 4 2" xfId="4113" xr:uid="{00000000-0005-0000-0000-000010100000}"/>
    <cellStyle name="Normal 11 3 2 2 2 5" xfId="4114" xr:uid="{00000000-0005-0000-0000-000011100000}"/>
    <cellStyle name="Normal 11 3 2 2 3" xfId="4115" xr:uid="{00000000-0005-0000-0000-000012100000}"/>
    <cellStyle name="Normal 11 3 2 2 3 2" xfId="4116" xr:uid="{00000000-0005-0000-0000-000013100000}"/>
    <cellStyle name="Normal 11 3 2 2 3 2 2" xfId="4117" xr:uid="{00000000-0005-0000-0000-000014100000}"/>
    <cellStyle name="Normal 11 3 2 2 3 2 2 2" xfId="4118" xr:uid="{00000000-0005-0000-0000-000015100000}"/>
    <cellStyle name="Normal 11 3 2 2 3 2 3" xfId="4119" xr:uid="{00000000-0005-0000-0000-000016100000}"/>
    <cellStyle name="Normal 11 3 2 2 3 3" xfId="4120" xr:uid="{00000000-0005-0000-0000-000017100000}"/>
    <cellStyle name="Normal 11 3 2 2 3 3 2" xfId="4121" xr:uid="{00000000-0005-0000-0000-000018100000}"/>
    <cellStyle name="Normal 11 3 2 2 3 4" xfId="4122" xr:uid="{00000000-0005-0000-0000-000019100000}"/>
    <cellStyle name="Normal 11 3 2 2 4" xfId="4123" xr:uid="{00000000-0005-0000-0000-00001A100000}"/>
    <cellStyle name="Normal 11 3 2 2 4 2" xfId="4124" xr:uid="{00000000-0005-0000-0000-00001B100000}"/>
    <cellStyle name="Normal 11 3 2 2 4 2 2" xfId="4125" xr:uid="{00000000-0005-0000-0000-00001C100000}"/>
    <cellStyle name="Normal 11 3 2 2 4 3" xfId="4126" xr:uid="{00000000-0005-0000-0000-00001D100000}"/>
    <cellStyle name="Normal 11 3 2 2 5" xfId="4127" xr:uid="{00000000-0005-0000-0000-00001E100000}"/>
    <cellStyle name="Normal 11 3 2 2 5 2" xfId="4128" xr:uid="{00000000-0005-0000-0000-00001F100000}"/>
    <cellStyle name="Normal 11 3 2 2 6" xfId="4129" xr:uid="{00000000-0005-0000-0000-000020100000}"/>
    <cellStyle name="Normal 11 3 2 3" xfId="4130" xr:uid="{00000000-0005-0000-0000-000021100000}"/>
    <cellStyle name="Normal 11 3 2 3 2" xfId="4131" xr:uid="{00000000-0005-0000-0000-000022100000}"/>
    <cellStyle name="Normal 11 3 2 3 2 2" xfId="4132" xr:uid="{00000000-0005-0000-0000-000023100000}"/>
    <cellStyle name="Normal 11 3 2 3 2 2 2" xfId="4133" xr:uid="{00000000-0005-0000-0000-000024100000}"/>
    <cellStyle name="Normal 11 3 2 3 2 2 2 2" xfId="4134" xr:uid="{00000000-0005-0000-0000-000025100000}"/>
    <cellStyle name="Normal 11 3 2 3 2 2 3" xfId="4135" xr:uid="{00000000-0005-0000-0000-000026100000}"/>
    <cellStyle name="Normal 11 3 2 3 2 3" xfId="4136" xr:uid="{00000000-0005-0000-0000-000027100000}"/>
    <cellStyle name="Normal 11 3 2 3 2 3 2" xfId="4137" xr:uid="{00000000-0005-0000-0000-000028100000}"/>
    <cellStyle name="Normal 11 3 2 3 2 4" xfId="4138" xr:uid="{00000000-0005-0000-0000-000029100000}"/>
    <cellStyle name="Normal 11 3 2 3 3" xfId="4139" xr:uid="{00000000-0005-0000-0000-00002A100000}"/>
    <cellStyle name="Normal 11 3 2 3 3 2" xfId="4140" xr:uid="{00000000-0005-0000-0000-00002B100000}"/>
    <cellStyle name="Normal 11 3 2 3 3 2 2" xfId="4141" xr:uid="{00000000-0005-0000-0000-00002C100000}"/>
    <cellStyle name="Normal 11 3 2 3 3 3" xfId="4142" xr:uid="{00000000-0005-0000-0000-00002D100000}"/>
    <cellStyle name="Normal 11 3 2 3 4" xfId="4143" xr:uid="{00000000-0005-0000-0000-00002E100000}"/>
    <cellStyle name="Normal 11 3 2 3 4 2" xfId="4144" xr:uid="{00000000-0005-0000-0000-00002F100000}"/>
    <cellStyle name="Normal 11 3 2 3 5" xfId="4145" xr:uid="{00000000-0005-0000-0000-000030100000}"/>
    <cellStyle name="Normal 11 3 2 4" xfId="4146" xr:uid="{00000000-0005-0000-0000-000031100000}"/>
    <cellStyle name="Normal 11 3 2 4 2" xfId="4147" xr:uid="{00000000-0005-0000-0000-000032100000}"/>
    <cellStyle name="Normal 11 3 2 4 2 2" xfId="4148" xr:uid="{00000000-0005-0000-0000-000033100000}"/>
    <cellStyle name="Normal 11 3 2 4 2 2 2" xfId="4149" xr:uid="{00000000-0005-0000-0000-000034100000}"/>
    <cellStyle name="Normal 11 3 2 4 2 3" xfId="4150" xr:uid="{00000000-0005-0000-0000-000035100000}"/>
    <cellStyle name="Normal 11 3 2 4 3" xfId="4151" xr:uid="{00000000-0005-0000-0000-000036100000}"/>
    <cellStyle name="Normal 11 3 2 4 3 2" xfId="4152" xr:uid="{00000000-0005-0000-0000-000037100000}"/>
    <cellStyle name="Normal 11 3 2 4 4" xfId="4153" xr:uid="{00000000-0005-0000-0000-000038100000}"/>
    <cellStyle name="Normal 11 3 2 5" xfId="4154" xr:uid="{00000000-0005-0000-0000-000039100000}"/>
    <cellStyle name="Normal 11 3 2 5 2" xfId="4155" xr:uid="{00000000-0005-0000-0000-00003A100000}"/>
    <cellStyle name="Normal 11 3 2 5 2 2" xfId="4156" xr:uid="{00000000-0005-0000-0000-00003B100000}"/>
    <cellStyle name="Normal 11 3 2 5 3" xfId="4157" xr:uid="{00000000-0005-0000-0000-00003C100000}"/>
    <cellStyle name="Normal 11 3 2 6" xfId="4158" xr:uid="{00000000-0005-0000-0000-00003D100000}"/>
    <cellStyle name="Normal 11 3 2 6 2" xfId="4159" xr:uid="{00000000-0005-0000-0000-00003E100000}"/>
    <cellStyle name="Normal 11 3 2 7" xfId="4160" xr:uid="{00000000-0005-0000-0000-00003F100000}"/>
    <cellStyle name="Normal 11 3 3" xfId="4161" xr:uid="{00000000-0005-0000-0000-000040100000}"/>
    <cellStyle name="Normal 11 3 3 2" xfId="4162" xr:uid="{00000000-0005-0000-0000-000041100000}"/>
    <cellStyle name="Normal 11 3 3 2 2" xfId="4163" xr:uid="{00000000-0005-0000-0000-000042100000}"/>
    <cellStyle name="Normal 11 3 3 2 2 2" xfId="4164" xr:uid="{00000000-0005-0000-0000-000043100000}"/>
    <cellStyle name="Normal 11 3 3 2 2 2 2" xfId="4165" xr:uid="{00000000-0005-0000-0000-000044100000}"/>
    <cellStyle name="Normal 11 3 3 2 2 2 2 2" xfId="4166" xr:uid="{00000000-0005-0000-0000-000045100000}"/>
    <cellStyle name="Normal 11 3 3 2 2 2 3" xfId="4167" xr:uid="{00000000-0005-0000-0000-000046100000}"/>
    <cellStyle name="Normal 11 3 3 2 2 3" xfId="4168" xr:uid="{00000000-0005-0000-0000-000047100000}"/>
    <cellStyle name="Normal 11 3 3 2 2 3 2" xfId="4169" xr:uid="{00000000-0005-0000-0000-000048100000}"/>
    <cellStyle name="Normal 11 3 3 2 2 4" xfId="4170" xr:uid="{00000000-0005-0000-0000-000049100000}"/>
    <cellStyle name="Normal 11 3 3 2 3" xfId="4171" xr:uid="{00000000-0005-0000-0000-00004A100000}"/>
    <cellStyle name="Normal 11 3 3 2 3 2" xfId="4172" xr:uid="{00000000-0005-0000-0000-00004B100000}"/>
    <cellStyle name="Normal 11 3 3 2 3 2 2" xfId="4173" xr:uid="{00000000-0005-0000-0000-00004C100000}"/>
    <cellStyle name="Normal 11 3 3 2 3 3" xfId="4174" xr:uid="{00000000-0005-0000-0000-00004D100000}"/>
    <cellStyle name="Normal 11 3 3 2 4" xfId="4175" xr:uid="{00000000-0005-0000-0000-00004E100000}"/>
    <cellStyle name="Normal 11 3 3 2 4 2" xfId="4176" xr:uid="{00000000-0005-0000-0000-00004F100000}"/>
    <cellStyle name="Normal 11 3 3 2 5" xfId="4177" xr:uid="{00000000-0005-0000-0000-000050100000}"/>
    <cellStyle name="Normal 11 3 3 3" xfId="4178" xr:uid="{00000000-0005-0000-0000-000051100000}"/>
    <cellStyle name="Normal 11 3 3 3 2" xfId="4179" xr:uid="{00000000-0005-0000-0000-000052100000}"/>
    <cellStyle name="Normal 11 3 3 3 2 2" xfId="4180" xr:uid="{00000000-0005-0000-0000-000053100000}"/>
    <cellStyle name="Normal 11 3 3 3 2 2 2" xfId="4181" xr:uid="{00000000-0005-0000-0000-000054100000}"/>
    <cellStyle name="Normal 11 3 3 3 2 3" xfId="4182" xr:uid="{00000000-0005-0000-0000-000055100000}"/>
    <cellStyle name="Normal 11 3 3 3 3" xfId="4183" xr:uid="{00000000-0005-0000-0000-000056100000}"/>
    <cellStyle name="Normal 11 3 3 3 3 2" xfId="4184" xr:uid="{00000000-0005-0000-0000-000057100000}"/>
    <cellStyle name="Normal 11 3 3 3 4" xfId="4185" xr:uid="{00000000-0005-0000-0000-000058100000}"/>
    <cellStyle name="Normal 11 3 3 4" xfId="4186" xr:uid="{00000000-0005-0000-0000-000059100000}"/>
    <cellStyle name="Normal 11 3 3 4 2" xfId="4187" xr:uid="{00000000-0005-0000-0000-00005A100000}"/>
    <cellStyle name="Normal 11 3 3 4 2 2" xfId="4188" xr:uid="{00000000-0005-0000-0000-00005B100000}"/>
    <cellStyle name="Normal 11 3 3 4 3" xfId="4189" xr:uid="{00000000-0005-0000-0000-00005C100000}"/>
    <cellStyle name="Normal 11 3 3 5" xfId="4190" xr:uid="{00000000-0005-0000-0000-00005D100000}"/>
    <cellStyle name="Normal 11 3 3 5 2" xfId="4191" xr:uid="{00000000-0005-0000-0000-00005E100000}"/>
    <cellStyle name="Normal 11 3 3 6" xfId="4192" xr:uid="{00000000-0005-0000-0000-00005F100000}"/>
    <cellStyle name="Normal 11 3 4" xfId="4193" xr:uid="{00000000-0005-0000-0000-000060100000}"/>
    <cellStyle name="Normal 11 3 4 2" xfId="4194" xr:uid="{00000000-0005-0000-0000-000061100000}"/>
    <cellStyle name="Normal 11 3 4 2 2" xfId="4195" xr:uid="{00000000-0005-0000-0000-000062100000}"/>
    <cellStyle name="Normal 11 3 4 2 2 2" xfId="4196" xr:uid="{00000000-0005-0000-0000-000063100000}"/>
    <cellStyle name="Normal 11 3 4 2 2 2 2" xfId="4197" xr:uid="{00000000-0005-0000-0000-000064100000}"/>
    <cellStyle name="Normal 11 3 4 2 2 3" xfId="4198" xr:uid="{00000000-0005-0000-0000-000065100000}"/>
    <cellStyle name="Normal 11 3 4 2 3" xfId="4199" xr:uid="{00000000-0005-0000-0000-000066100000}"/>
    <cellStyle name="Normal 11 3 4 2 3 2" xfId="4200" xr:uid="{00000000-0005-0000-0000-000067100000}"/>
    <cellStyle name="Normal 11 3 4 2 4" xfId="4201" xr:uid="{00000000-0005-0000-0000-000068100000}"/>
    <cellStyle name="Normal 11 3 4 3" xfId="4202" xr:uid="{00000000-0005-0000-0000-000069100000}"/>
    <cellStyle name="Normal 11 3 4 3 2" xfId="4203" xr:uid="{00000000-0005-0000-0000-00006A100000}"/>
    <cellStyle name="Normal 11 3 4 3 2 2" xfId="4204" xr:uid="{00000000-0005-0000-0000-00006B100000}"/>
    <cellStyle name="Normal 11 3 4 3 3" xfId="4205" xr:uid="{00000000-0005-0000-0000-00006C100000}"/>
    <cellStyle name="Normal 11 3 4 4" xfId="4206" xr:uid="{00000000-0005-0000-0000-00006D100000}"/>
    <cellStyle name="Normal 11 3 4 4 2" xfId="4207" xr:uid="{00000000-0005-0000-0000-00006E100000}"/>
    <cellStyle name="Normal 11 3 4 5" xfId="4208" xr:uid="{00000000-0005-0000-0000-00006F100000}"/>
    <cellStyle name="Normal 11 3 5" xfId="4209" xr:uid="{00000000-0005-0000-0000-000070100000}"/>
    <cellStyle name="Normal 11 3 5 2" xfId="4210" xr:uid="{00000000-0005-0000-0000-000071100000}"/>
    <cellStyle name="Normal 11 3 5 2 2" xfId="4211" xr:uid="{00000000-0005-0000-0000-000072100000}"/>
    <cellStyle name="Normal 11 3 5 2 2 2" xfId="4212" xr:uid="{00000000-0005-0000-0000-000073100000}"/>
    <cellStyle name="Normal 11 3 5 2 3" xfId="4213" xr:uid="{00000000-0005-0000-0000-000074100000}"/>
    <cellStyle name="Normal 11 3 5 3" xfId="4214" xr:uid="{00000000-0005-0000-0000-000075100000}"/>
    <cellStyle name="Normal 11 3 5 3 2" xfId="4215" xr:uid="{00000000-0005-0000-0000-000076100000}"/>
    <cellStyle name="Normal 11 3 5 4" xfId="4216" xr:uid="{00000000-0005-0000-0000-000077100000}"/>
    <cellStyle name="Normal 11 3 6" xfId="4217" xr:uid="{00000000-0005-0000-0000-000078100000}"/>
    <cellStyle name="Normal 11 3 6 2" xfId="4218" xr:uid="{00000000-0005-0000-0000-000079100000}"/>
    <cellStyle name="Normal 11 3 6 2 2" xfId="4219" xr:uid="{00000000-0005-0000-0000-00007A100000}"/>
    <cellStyle name="Normal 11 3 6 3" xfId="4220" xr:uid="{00000000-0005-0000-0000-00007B100000}"/>
    <cellStyle name="Normal 11 3 7" xfId="4221" xr:uid="{00000000-0005-0000-0000-00007C100000}"/>
    <cellStyle name="Normal 11 3 7 2" xfId="4222" xr:uid="{00000000-0005-0000-0000-00007D100000}"/>
    <cellStyle name="Normal 11 3 8" xfId="4223" xr:uid="{00000000-0005-0000-0000-00007E100000}"/>
    <cellStyle name="Normal 11 4" xfId="4224" xr:uid="{00000000-0005-0000-0000-00007F100000}"/>
    <cellStyle name="Normal 11 4 2" xfId="4225" xr:uid="{00000000-0005-0000-0000-000080100000}"/>
    <cellStyle name="Normal 11 4 2 2" xfId="4226" xr:uid="{00000000-0005-0000-0000-000081100000}"/>
    <cellStyle name="Normal 11 4 2 2 2" xfId="4227" xr:uid="{00000000-0005-0000-0000-000082100000}"/>
    <cellStyle name="Normal 11 4 2 2 2 2" xfId="4228" xr:uid="{00000000-0005-0000-0000-000083100000}"/>
    <cellStyle name="Normal 11 4 2 2 2 2 2" xfId="4229" xr:uid="{00000000-0005-0000-0000-000084100000}"/>
    <cellStyle name="Normal 11 4 2 2 2 2 2 2" xfId="4230" xr:uid="{00000000-0005-0000-0000-000085100000}"/>
    <cellStyle name="Normal 11 4 2 2 2 2 3" xfId="4231" xr:uid="{00000000-0005-0000-0000-000086100000}"/>
    <cellStyle name="Normal 11 4 2 2 2 3" xfId="4232" xr:uid="{00000000-0005-0000-0000-000087100000}"/>
    <cellStyle name="Normal 11 4 2 2 2 3 2" xfId="4233" xr:uid="{00000000-0005-0000-0000-000088100000}"/>
    <cellStyle name="Normal 11 4 2 2 2 4" xfId="4234" xr:uid="{00000000-0005-0000-0000-000089100000}"/>
    <cellStyle name="Normal 11 4 2 2 3" xfId="4235" xr:uid="{00000000-0005-0000-0000-00008A100000}"/>
    <cellStyle name="Normal 11 4 2 2 3 2" xfId="4236" xr:uid="{00000000-0005-0000-0000-00008B100000}"/>
    <cellStyle name="Normal 11 4 2 2 3 2 2" xfId="4237" xr:uid="{00000000-0005-0000-0000-00008C100000}"/>
    <cellStyle name="Normal 11 4 2 2 3 3" xfId="4238" xr:uid="{00000000-0005-0000-0000-00008D100000}"/>
    <cellStyle name="Normal 11 4 2 2 4" xfId="4239" xr:uid="{00000000-0005-0000-0000-00008E100000}"/>
    <cellStyle name="Normal 11 4 2 2 4 2" xfId="4240" xr:uid="{00000000-0005-0000-0000-00008F100000}"/>
    <cellStyle name="Normal 11 4 2 2 5" xfId="4241" xr:uid="{00000000-0005-0000-0000-000090100000}"/>
    <cellStyle name="Normal 11 4 2 3" xfId="4242" xr:uid="{00000000-0005-0000-0000-000091100000}"/>
    <cellStyle name="Normal 11 4 2 3 2" xfId="4243" xr:uid="{00000000-0005-0000-0000-000092100000}"/>
    <cellStyle name="Normal 11 4 2 3 2 2" xfId="4244" xr:uid="{00000000-0005-0000-0000-000093100000}"/>
    <cellStyle name="Normal 11 4 2 3 2 2 2" xfId="4245" xr:uid="{00000000-0005-0000-0000-000094100000}"/>
    <cellStyle name="Normal 11 4 2 3 2 3" xfId="4246" xr:uid="{00000000-0005-0000-0000-000095100000}"/>
    <cellStyle name="Normal 11 4 2 3 3" xfId="4247" xr:uid="{00000000-0005-0000-0000-000096100000}"/>
    <cellStyle name="Normal 11 4 2 3 3 2" xfId="4248" xr:uid="{00000000-0005-0000-0000-000097100000}"/>
    <cellStyle name="Normal 11 4 2 3 4" xfId="4249" xr:uid="{00000000-0005-0000-0000-000098100000}"/>
    <cellStyle name="Normal 11 4 2 4" xfId="4250" xr:uid="{00000000-0005-0000-0000-000099100000}"/>
    <cellStyle name="Normal 11 4 2 4 2" xfId="4251" xr:uid="{00000000-0005-0000-0000-00009A100000}"/>
    <cellStyle name="Normal 11 4 2 4 2 2" xfId="4252" xr:uid="{00000000-0005-0000-0000-00009B100000}"/>
    <cellStyle name="Normal 11 4 2 4 3" xfId="4253" xr:uid="{00000000-0005-0000-0000-00009C100000}"/>
    <cellStyle name="Normal 11 4 2 5" xfId="4254" xr:uid="{00000000-0005-0000-0000-00009D100000}"/>
    <cellStyle name="Normal 11 4 2 5 2" xfId="4255" xr:uid="{00000000-0005-0000-0000-00009E100000}"/>
    <cellStyle name="Normal 11 4 2 6" xfId="4256" xr:uid="{00000000-0005-0000-0000-00009F100000}"/>
    <cellStyle name="Normal 11 4 3" xfId="4257" xr:uid="{00000000-0005-0000-0000-0000A0100000}"/>
    <cellStyle name="Normal 11 4 3 2" xfId="4258" xr:uid="{00000000-0005-0000-0000-0000A1100000}"/>
    <cellStyle name="Normal 11 4 3 2 2" xfId="4259" xr:uid="{00000000-0005-0000-0000-0000A2100000}"/>
    <cellStyle name="Normal 11 4 3 2 2 2" xfId="4260" xr:uid="{00000000-0005-0000-0000-0000A3100000}"/>
    <cellStyle name="Normal 11 4 3 2 2 2 2" xfId="4261" xr:uid="{00000000-0005-0000-0000-0000A4100000}"/>
    <cellStyle name="Normal 11 4 3 2 2 3" xfId="4262" xr:uid="{00000000-0005-0000-0000-0000A5100000}"/>
    <cellStyle name="Normal 11 4 3 2 3" xfId="4263" xr:uid="{00000000-0005-0000-0000-0000A6100000}"/>
    <cellStyle name="Normal 11 4 3 2 3 2" xfId="4264" xr:uid="{00000000-0005-0000-0000-0000A7100000}"/>
    <cellStyle name="Normal 11 4 3 2 4" xfId="4265" xr:uid="{00000000-0005-0000-0000-0000A8100000}"/>
    <cellStyle name="Normal 11 4 3 3" xfId="4266" xr:uid="{00000000-0005-0000-0000-0000A9100000}"/>
    <cellStyle name="Normal 11 4 3 3 2" xfId="4267" xr:uid="{00000000-0005-0000-0000-0000AA100000}"/>
    <cellStyle name="Normal 11 4 3 3 2 2" xfId="4268" xr:uid="{00000000-0005-0000-0000-0000AB100000}"/>
    <cellStyle name="Normal 11 4 3 3 3" xfId="4269" xr:uid="{00000000-0005-0000-0000-0000AC100000}"/>
    <cellStyle name="Normal 11 4 3 4" xfId="4270" xr:uid="{00000000-0005-0000-0000-0000AD100000}"/>
    <cellStyle name="Normal 11 4 3 4 2" xfId="4271" xr:uid="{00000000-0005-0000-0000-0000AE100000}"/>
    <cellStyle name="Normal 11 4 3 5" xfId="4272" xr:uid="{00000000-0005-0000-0000-0000AF100000}"/>
    <cellStyle name="Normal 11 4 4" xfId="4273" xr:uid="{00000000-0005-0000-0000-0000B0100000}"/>
    <cellStyle name="Normal 11 4 4 2" xfId="4274" xr:uid="{00000000-0005-0000-0000-0000B1100000}"/>
    <cellStyle name="Normal 11 4 4 2 2" xfId="4275" xr:uid="{00000000-0005-0000-0000-0000B2100000}"/>
    <cellStyle name="Normal 11 4 4 2 2 2" xfId="4276" xr:uid="{00000000-0005-0000-0000-0000B3100000}"/>
    <cellStyle name="Normal 11 4 4 2 3" xfId="4277" xr:uid="{00000000-0005-0000-0000-0000B4100000}"/>
    <cellStyle name="Normal 11 4 4 3" xfId="4278" xr:uid="{00000000-0005-0000-0000-0000B5100000}"/>
    <cellStyle name="Normal 11 4 4 3 2" xfId="4279" xr:uid="{00000000-0005-0000-0000-0000B6100000}"/>
    <cellStyle name="Normal 11 4 4 4" xfId="4280" xr:uid="{00000000-0005-0000-0000-0000B7100000}"/>
    <cellStyle name="Normal 11 4 5" xfId="4281" xr:uid="{00000000-0005-0000-0000-0000B8100000}"/>
    <cellStyle name="Normal 11 4 5 2" xfId="4282" xr:uid="{00000000-0005-0000-0000-0000B9100000}"/>
    <cellStyle name="Normal 11 4 5 2 2" xfId="4283" xr:uid="{00000000-0005-0000-0000-0000BA100000}"/>
    <cellStyle name="Normal 11 4 5 3" xfId="4284" xr:uid="{00000000-0005-0000-0000-0000BB100000}"/>
    <cellStyle name="Normal 11 4 6" xfId="4285" xr:uid="{00000000-0005-0000-0000-0000BC100000}"/>
    <cellStyle name="Normal 11 4 6 2" xfId="4286" xr:uid="{00000000-0005-0000-0000-0000BD100000}"/>
    <cellStyle name="Normal 11 4 7" xfId="4287" xr:uid="{00000000-0005-0000-0000-0000BE100000}"/>
    <cellStyle name="Normal 11 5" xfId="4288" xr:uid="{00000000-0005-0000-0000-0000BF100000}"/>
    <cellStyle name="Normal 11 5 2" xfId="4289" xr:uid="{00000000-0005-0000-0000-0000C0100000}"/>
    <cellStyle name="Normal 11 5 2 2" xfId="4290" xr:uid="{00000000-0005-0000-0000-0000C1100000}"/>
    <cellStyle name="Normal 11 5 2 2 2" xfId="4291" xr:uid="{00000000-0005-0000-0000-0000C2100000}"/>
    <cellStyle name="Normal 11 5 2 2 2 2" xfId="4292" xr:uid="{00000000-0005-0000-0000-0000C3100000}"/>
    <cellStyle name="Normal 11 5 2 2 2 2 2" xfId="4293" xr:uid="{00000000-0005-0000-0000-0000C4100000}"/>
    <cellStyle name="Normal 11 5 2 2 2 3" xfId="4294" xr:uid="{00000000-0005-0000-0000-0000C5100000}"/>
    <cellStyle name="Normal 11 5 2 2 3" xfId="4295" xr:uid="{00000000-0005-0000-0000-0000C6100000}"/>
    <cellStyle name="Normal 11 5 2 2 3 2" xfId="4296" xr:uid="{00000000-0005-0000-0000-0000C7100000}"/>
    <cellStyle name="Normal 11 5 2 2 4" xfId="4297" xr:uid="{00000000-0005-0000-0000-0000C8100000}"/>
    <cellStyle name="Normal 11 5 2 3" xfId="4298" xr:uid="{00000000-0005-0000-0000-0000C9100000}"/>
    <cellStyle name="Normal 11 5 2 3 2" xfId="4299" xr:uid="{00000000-0005-0000-0000-0000CA100000}"/>
    <cellStyle name="Normal 11 5 2 3 2 2" xfId="4300" xr:uid="{00000000-0005-0000-0000-0000CB100000}"/>
    <cellStyle name="Normal 11 5 2 3 3" xfId="4301" xr:uid="{00000000-0005-0000-0000-0000CC100000}"/>
    <cellStyle name="Normal 11 5 2 4" xfId="4302" xr:uid="{00000000-0005-0000-0000-0000CD100000}"/>
    <cellStyle name="Normal 11 5 2 4 2" xfId="4303" xr:uid="{00000000-0005-0000-0000-0000CE100000}"/>
    <cellStyle name="Normal 11 5 2 5" xfId="4304" xr:uid="{00000000-0005-0000-0000-0000CF100000}"/>
    <cellStyle name="Normal 11 5 3" xfId="4305" xr:uid="{00000000-0005-0000-0000-0000D0100000}"/>
    <cellStyle name="Normal 11 5 3 2" xfId="4306" xr:uid="{00000000-0005-0000-0000-0000D1100000}"/>
    <cellStyle name="Normal 11 5 3 2 2" xfId="4307" xr:uid="{00000000-0005-0000-0000-0000D2100000}"/>
    <cellStyle name="Normal 11 5 3 2 2 2" xfId="4308" xr:uid="{00000000-0005-0000-0000-0000D3100000}"/>
    <cellStyle name="Normal 11 5 3 2 3" xfId="4309" xr:uid="{00000000-0005-0000-0000-0000D4100000}"/>
    <cellStyle name="Normal 11 5 3 3" xfId="4310" xr:uid="{00000000-0005-0000-0000-0000D5100000}"/>
    <cellStyle name="Normal 11 5 3 3 2" xfId="4311" xr:uid="{00000000-0005-0000-0000-0000D6100000}"/>
    <cellStyle name="Normal 11 5 3 4" xfId="4312" xr:uid="{00000000-0005-0000-0000-0000D7100000}"/>
    <cellStyle name="Normal 11 5 4" xfId="4313" xr:uid="{00000000-0005-0000-0000-0000D8100000}"/>
    <cellStyle name="Normal 11 5 4 2" xfId="4314" xr:uid="{00000000-0005-0000-0000-0000D9100000}"/>
    <cellStyle name="Normal 11 5 4 2 2" xfId="4315" xr:uid="{00000000-0005-0000-0000-0000DA100000}"/>
    <cellStyle name="Normal 11 5 4 3" xfId="4316" xr:uid="{00000000-0005-0000-0000-0000DB100000}"/>
    <cellStyle name="Normal 11 5 5" xfId="4317" xr:uid="{00000000-0005-0000-0000-0000DC100000}"/>
    <cellStyle name="Normal 11 5 5 2" xfId="4318" xr:uid="{00000000-0005-0000-0000-0000DD100000}"/>
    <cellStyle name="Normal 11 5 6" xfId="4319" xr:uid="{00000000-0005-0000-0000-0000DE100000}"/>
    <cellStyle name="Normal 11 6" xfId="4320" xr:uid="{00000000-0005-0000-0000-0000DF100000}"/>
    <cellStyle name="Normal 11 6 2" xfId="4321" xr:uid="{00000000-0005-0000-0000-0000E0100000}"/>
    <cellStyle name="Normal 11 6 2 2" xfId="4322" xr:uid="{00000000-0005-0000-0000-0000E1100000}"/>
    <cellStyle name="Normal 11 6 2 2 2" xfId="4323" xr:uid="{00000000-0005-0000-0000-0000E2100000}"/>
    <cellStyle name="Normal 11 6 2 2 2 2" xfId="4324" xr:uid="{00000000-0005-0000-0000-0000E3100000}"/>
    <cellStyle name="Normal 11 6 2 2 3" xfId="4325" xr:uid="{00000000-0005-0000-0000-0000E4100000}"/>
    <cellStyle name="Normal 11 6 2 3" xfId="4326" xr:uid="{00000000-0005-0000-0000-0000E5100000}"/>
    <cellStyle name="Normal 11 6 2 3 2" xfId="4327" xr:uid="{00000000-0005-0000-0000-0000E6100000}"/>
    <cellStyle name="Normal 11 6 2 4" xfId="4328" xr:uid="{00000000-0005-0000-0000-0000E7100000}"/>
    <cellStyle name="Normal 11 6 3" xfId="4329" xr:uid="{00000000-0005-0000-0000-0000E8100000}"/>
    <cellStyle name="Normal 11 6 3 2" xfId="4330" xr:uid="{00000000-0005-0000-0000-0000E9100000}"/>
    <cellStyle name="Normal 11 6 3 2 2" xfId="4331" xr:uid="{00000000-0005-0000-0000-0000EA100000}"/>
    <cellStyle name="Normal 11 6 3 3" xfId="4332" xr:uid="{00000000-0005-0000-0000-0000EB100000}"/>
    <cellStyle name="Normal 11 6 4" xfId="4333" xr:uid="{00000000-0005-0000-0000-0000EC100000}"/>
    <cellStyle name="Normal 11 6 4 2" xfId="4334" xr:uid="{00000000-0005-0000-0000-0000ED100000}"/>
    <cellStyle name="Normal 11 6 5" xfId="4335" xr:uid="{00000000-0005-0000-0000-0000EE100000}"/>
    <cellStyle name="Normal 11 7" xfId="4336" xr:uid="{00000000-0005-0000-0000-0000EF100000}"/>
    <cellStyle name="Normal 11 7 2" xfId="4337" xr:uid="{00000000-0005-0000-0000-0000F0100000}"/>
    <cellStyle name="Normal 11 7 2 2" xfId="4338" xr:uid="{00000000-0005-0000-0000-0000F1100000}"/>
    <cellStyle name="Normal 11 7 2 2 2" xfId="4339" xr:uid="{00000000-0005-0000-0000-0000F2100000}"/>
    <cellStyle name="Normal 11 7 2 3" xfId="4340" xr:uid="{00000000-0005-0000-0000-0000F3100000}"/>
    <cellStyle name="Normal 11 7 3" xfId="4341" xr:uid="{00000000-0005-0000-0000-0000F4100000}"/>
    <cellStyle name="Normal 11 7 3 2" xfId="4342" xr:uid="{00000000-0005-0000-0000-0000F5100000}"/>
    <cellStyle name="Normal 11 7 4" xfId="4343" xr:uid="{00000000-0005-0000-0000-0000F6100000}"/>
    <cellStyle name="Normal 11 8" xfId="4344" xr:uid="{00000000-0005-0000-0000-0000F7100000}"/>
    <cellStyle name="Normal 11 8 2" xfId="4345" xr:uid="{00000000-0005-0000-0000-0000F8100000}"/>
    <cellStyle name="Normal 11 8 2 2" xfId="4346" xr:uid="{00000000-0005-0000-0000-0000F9100000}"/>
    <cellStyle name="Normal 11 8 3" xfId="4347" xr:uid="{00000000-0005-0000-0000-0000FA100000}"/>
    <cellStyle name="Normal 11 9" xfId="4348" xr:uid="{00000000-0005-0000-0000-0000FB100000}"/>
    <cellStyle name="Normal 11 9 2" xfId="4349" xr:uid="{00000000-0005-0000-0000-0000FC100000}"/>
    <cellStyle name="Normal 12" xfId="4350" xr:uid="{00000000-0005-0000-0000-0000FD100000}"/>
    <cellStyle name="Normal 13" xfId="4351" xr:uid="{00000000-0005-0000-0000-0000FE100000}"/>
    <cellStyle name="Normal 13 2" xfId="4352" xr:uid="{00000000-0005-0000-0000-0000FF100000}"/>
    <cellStyle name="Normal 13 2 2" xfId="4353" xr:uid="{00000000-0005-0000-0000-000000110000}"/>
    <cellStyle name="Normal 13 2 2 2" xfId="4354" xr:uid="{00000000-0005-0000-0000-000001110000}"/>
    <cellStyle name="Normal 13 2 2 2 2" xfId="4355" xr:uid="{00000000-0005-0000-0000-000002110000}"/>
    <cellStyle name="Normal 13 2 2 2 2 2" xfId="4356" xr:uid="{00000000-0005-0000-0000-000003110000}"/>
    <cellStyle name="Normal 13 2 2 2 2 2 2" xfId="4357" xr:uid="{00000000-0005-0000-0000-000004110000}"/>
    <cellStyle name="Normal 13 2 2 2 2 2 2 2" xfId="4358" xr:uid="{00000000-0005-0000-0000-000005110000}"/>
    <cellStyle name="Normal 13 2 2 2 2 2 2 2 2" xfId="4359" xr:uid="{00000000-0005-0000-0000-000006110000}"/>
    <cellStyle name="Normal 13 2 2 2 2 2 2 3" xfId="4360" xr:uid="{00000000-0005-0000-0000-000007110000}"/>
    <cellStyle name="Normal 13 2 2 2 2 2 3" xfId="4361" xr:uid="{00000000-0005-0000-0000-000008110000}"/>
    <cellStyle name="Normal 13 2 2 2 2 2 3 2" xfId="4362" xr:uid="{00000000-0005-0000-0000-000009110000}"/>
    <cellStyle name="Normal 13 2 2 2 2 2 4" xfId="4363" xr:uid="{00000000-0005-0000-0000-00000A110000}"/>
    <cellStyle name="Normal 13 2 2 2 2 3" xfId="4364" xr:uid="{00000000-0005-0000-0000-00000B110000}"/>
    <cellStyle name="Normal 13 2 2 2 2 3 2" xfId="4365" xr:uid="{00000000-0005-0000-0000-00000C110000}"/>
    <cellStyle name="Normal 13 2 2 2 2 3 2 2" xfId="4366" xr:uid="{00000000-0005-0000-0000-00000D110000}"/>
    <cellStyle name="Normal 13 2 2 2 2 3 3" xfId="4367" xr:uid="{00000000-0005-0000-0000-00000E110000}"/>
    <cellStyle name="Normal 13 2 2 2 2 4" xfId="4368" xr:uid="{00000000-0005-0000-0000-00000F110000}"/>
    <cellStyle name="Normal 13 2 2 2 2 4 2" xfId="4369" xr:uid="{00000000-0005-0000-0000-000010110000}"/>
    <cellStyle name="Normal 13 2 2 2 2 5" xfId="4370" xr:uid="{00000000-0005-0000-0000-000011110000}"/>
    <cellStyle name="Normal 13 2 2 2 3" xfId="4371" xr:uid="{00000000-0005-0000-0000-000012110000}"/>
    <cellStyle name="Normal 13 2 2 2 3 2" xfId="4372" xr:uid="{00000000-0005-0000-0000-000013110000}"/>
    <cellStyle name="Normal 13 2 2 2 3 2 2" xfId="4373" xr:uid="{00000000-0005-0000-0000-000014110000}"/>
    <cellStyle name="Normal 13 2 2 2 3 2 2 2" xfId="4374" xr:uid="{00000000-0005-0000-0000-000015110000}"/>
    <cellStyle name="Normal 13 2 2 2 3 2 3" xfId="4375" xr:uid="{00000000-0005-0000-0000-000016110000}"/>
    <cellStyle name="Normal 13 2 2 2 3 3" xfId="4376" xr:uid="{00000000-0005-0000-0000-000017110000}"/>
    <cellStyle name="Normal 13 2 2 2 3 3 2" xfId="4377" xr:uid="{00000000-0005-0000-0000-000018110000}"/>
    <cellStyle name="Normal 13 2 2 2 3 4" xfId="4378" xr:uid="{00000000-0005-0000-0000-000019110000}"/>
    <cellStyle name="Normal 13 2 2 2 4" xfId="4379" xr:uid="{00000000-0005-0000-0000-00001A110000}"/>
    <cellStyle name="Normal 13 2 2 2 4 2" xfId="4380" xr:uid="{00000000-0005-0000-0000-00001B110000}"/>
    <cellStyle name="Normal 13 2 2 2 4 2 2" xfId="4381" xr:uid="{00000000-0005-0000-0000-00001C110000}"/>
    <cellStyle name="Normal 13 2 2 2 4 3" xfId="4382" xr:uid="{00000000-0005-0000-0000-00001D110000}"/>
    <cellStyle name="Normal 13 2 2 2 5" xfId="4383" xr:uid="{00000000-0005-0000-0000-00001E110000}"/>
    <cellStyle name="Normal 13 2 2 2 5 2" xfId="4384" xr:uid="{00000000-0005-0000-0000-00001F110000}"/>
    <cellStyle name="Normal 13 2 2 2 6" xfId="4385" xr:uid="{00000000-0005-0000-0000-000020110000}"/>
    <cellStyle name="Normal 13 2 2 3" xfId="4386" xr:uid="{00000000-0005-0000-0000-000021110000}"/>
    <cellStyle name="Normal 13 2 2 3 2" xfId="4387" xr:uid="{00000000-0005-0000-0000-000022110000}"/>
    <cellStyle name="Normal 13 2 2 3 2 2" xfId="4388" xr:uid="{00000000-0005-0000-0000-000023110000}"/>
    <cellStyle name="Normal 13 2 2 3 2 2 2" xfId="4389" xr:uid="{00000000-0005-0000-0000-000024110000}"/>
    <cellStyle name="Normal 13 2 2 3 2 2 2 2" xfId="4390" xr:uid="{00000000-0005-0000-0000-000025110000}"/>
    <cellStyle name="Normal 13 2 2 3 2 2 3" xfId="4391" xr:uid="{00000000-0005-0000-0000-000026110000}"/>
    <cellStyle name="Normal 13 2 2 3 2 3" xfId="4392" xr:uid="{00000000-0005-0000-0000-000027110000}"/>
    <cellStyle name="Normal 13 2 2 3 2 3 2" xfId="4393" xr:uid="{00000000-0005-0000-0000-000028110000}"/>
    <cellStyle name="Normal 13 2 2 3 2 4" xfId="4394" xr:uid="{00000000-0005-0000-0000-000029110000}"/>
    <cellStyle name="Normal 13 2 2 3 3" xfId="4395" xr:uid="{00000000-0005-0000-0000-00002A110000}"/>
    <cellStyle name="Normal 13 2 2 3 3 2" xfId="4396" xr:uid="{00000000-0005-0000-0000-00002B110000}"/>
    <cellStyle name="Normal 13 2 2 3 3 2 2" xfId="4397" xr:uid="{00000000-0005-0000-0000-00002C110000}"/>
    <cellStyle name="Normal 13 2 2 3 3 3" xfId="4398" xr:uid="{00000000-0005-0000-0000-00002D110000}"/>
    <cellStyle name="Normal 13 2 2 3 4" xfId="4399" xr:uid="{00000000-0005-0000-0000-00002E110000}"/>
    <cellStyle name="Normal 13 2 2 3 4 2" xfId="4400" xr:uid="{00000000-0005-0000-0000-00002F110000}"/>
    <cellStyle name="Normal 13 2 2 3 5" xfId="4401" xr:uid="{00000000-0005-0000-0000-000030110000}"/>
    <cellStyle name="Normal 13 2 2 4" xfId="4402" xr:uid="{00000000-0005-0000-0000-000031110000}"/>
    <cellStyle name="Normal 13 2 2 4 2" xfId="4403" xr:uid="{00000000-0005-0000-0000-000032110000}"/>
    <cellStyle name="Normal 13 2 2 4 2 2" xfId="4404" xr:uid="{00000000-0005-0000-0000-000033110000}"/>
    <cellStyle name="Normal 13 2 2 4 2 2 2" xfId="4405" xr:uid="{00000000-0005-0000-0000-000034110000}"/>
    <cellStyle name="Normal 13 2 2 4 2 3" xfId="4406" xr:uid="{00000000-0005-0000-0000-000035110000}"/>
    <cellStyle name="Normal 13 2 2 4 3" xfId="4407" xr:uid="{00000000-0005-0000-0000-000036110000}"/>
    <cellStyle name="Normal 13 2 2 4 3 2" xfId="4408" xr:uid="{00000000-0005-0000-0000-000037110000}"/>
    <cellStyle name="Normal 13 2 2 4 4" xfId="4409" xr:uid="{00000000-0005-0000-0000-000038110000}"/>
    <cellStyle name="Normal 13 2 2 5" xfId="4410" xr:uid="{00000000-0005-0000-0000-000039110000}"/>
    <cellStyle name="Normal 13 2 2 5 2" xfId="4411" xr:uid="{00000000-0005-0000-0000-00003A110000}"/>
    <cellStyle name="Normal 13 2 2 5 2 2" xfId="4412" xr:uid="{00000000-0005-0000-0000-00003B110000}"/>
    <cellStyle name="Normal 13 2 2 5 3" xfId="4413" xr:uid="{00000000-0005-0000-0000-00003C110000}"/>
    <cellStyle name="Normal 13 2 2 6" xfId="4414" xr:uid="{00000000-0005-0000-0000-00003D110000}"/>
    <cellStyle name="Normal 13 2 2 6 2" xfId="4415" xr:uid="{00000000-0005-0000-0000-00003E110000}"/>
    <cellStyle name="Normal 13 2 2 7" xfId="4416" xr:uid="{00000000-0005-0000-0000-00003F110000}"/>
    <cellStyle name="Normal 13 2 3" xfId="4417" xr:uid="{00000000-0005-0000-0000-000040110000}"/>
    <cellStyle name="Normal 13 2 3 2" xfId="4418" xr:uid="{00000000-0005-0000-0000-000041110000}"/>
    <cellStyle name="Normal 13 2 3 2 2" xfId="4419" xr:uid="{00000000-0005-0000-0000-000042110000}"/>
    <cellStyle name="Normal 13 2 3 2 2 2" xfId="4420" xr:uid="{00000000-0005-0000-0000-000043110000}"/>
    <cellStyle name="Normal 13 2 3 2 2 2 2" xfId="4421" xr:uid="{00000000-0005-0000-0000-000044110000}"/>
    <cellStyle name="Normal 13 2 3 2 2 2 2 2" xfId="4422" xr:uid="{00000000-0005-0000-0000-000045110000}"/>
    <cellStyle name="Normal 13 2 3 2 2 2 3" xfId="4423" xr:uid="{00000000-0005-0000-0000-000046110000}"/>
    <cellStyle name="Normal 13 2 3 2 2 3" xfId="4424" xr:uid="{00000000-0005-0000-0000-000047110000}"/>
    <cellStyle name="Normal 13 2 3 2 2 3 2" xfId="4425" xr:uid="{00000000-0005-0000-0000-000048110000}"/>
    <cellStyle name="Normal 13 2 3 2 2 4" xfId="4426" xr:uid="{00000000-0005-0000-0000-000049110000}"/>
    <cellStyle name="Normal 13 2 3 2 3" xfId="4427" xr:uid="{00000000-0005-0000-0000-00004A110000}"/>
    <cellStyle name="Normal 13 2 3 2 3 2" xfId="4428" xr:uid="{00000000-0005-0000-0000-00004B110000}"/>
    <cellStyle name="Normal 13 2 3 2 3 2 2" xfId="4429" xr:uid="{00000000-0005-0000-0000-00004C110000}"/>
    <cellStyle name="Normal 13 2 3 2 3 3" xfId="4430" xr:uid="{00000000-0005-0000-0000-00004D110000}"/>
    <cellStyle name="Normal 13 2 3 2 4" xfId="4431" xr:uid="{00000000-0005-0000-0000-00004E110000}"/>
    <cellStyle name="Normal 13 2 3 2 4 2" xfId="4432" xr:uid="{00000000-0005-0000-0000-00004F110000}"/>
    <cellStyle name="Normal 13 2 3 2 5" xfId="4433" xr:uid="{00000000-0005-0000-0000-000050110000}"/>
    <cellStyle name="Normal 13 2 3 3" xfId="4434" xr:uid="{00000000-0005-0000-0000-000051110000}"/>
    <cellStyle name="Normal 13 2 3 3 2" xfId="4435" xr:uid="{00000000-0005-0000-0000-000052110000}"/>
    <cellStyle name="Normal 13 2 3 3 2 2" xfId="4436" xr:uid="{00000000-0005-0000-0000-000053110000}"/>
    <cellStyle name="Normal 13 2 3 3 2 2 2" xfId="4437" xr:uid="{00000000-0005-0000-0000-000054110000}"/>
    <cellStyle name="Normal 13 2 3 3 2 3" xfId="4438" xr:uid="{00000000-0005-0000-0000-000055110000}"/>
    <cellStyle name="Normal 13 2 3 3 3" xfId="4439" xr:uid="{00000000-0005-0000-0000-000056110000}"/>
    <cellStyle name="Normal 13 2 3 3 3 2" xfId="4440" xr:uid="{00000000-0005-0000-0000-000057110000}"/>
    <cellStyle name="Normal 13 2 3 3 4" xfId="4441" xr:uid="{00000000-0005-0000-0000-000058110000}"/>
    <cellStyle name="Normal 13 2 3 4" xfId="4442" xr:uid="{00000000-0005-0000-0000-000059110000}"/>
    <cellStyle name="Normal 13 2 3 4 2" xfId="4443" xr:uid="{00000000-0005-0000-0000-00005A110000}"/>
    <cellStyle name="Normal 13 2 3 4 2 2" xfId="4444" xr:uid="{00000000-0005-0000-0000-00005B110000}"/>
    <cellStyle name="Normal 13 2 3 4 3" xfId="4445" xr:uid="{00000000-0005-0000-0000-00005C110000}"/>
    <cellStyle name="Normal 13 2 3 5" xfId="4446" xr:uid="{00000000-0005-0000-0000-00005D110000}"/>
    <cellStyle name="Normal 13 2 3 5 2" xfId="4447" xr:uid="{00000000-0005-0000-0000-00005E110000}"/>
    <cellStyle name="Normal 13 2 3 6" xfId="4448" xr:uid="{00000000-0005-0000-0000-00005F110000}"/>
    <cellStyle name="Normal 13 2 4" xfId="4449" xr:uid="{00000000-0005-0000-0000-000060110000}"/>
    <cellStyle name="Normal 13 2 4 2" xfId="4450" xr:uid="{00000000-0005-0000-0000-000061110000}"/>
    <cellStyle name="Normal 13 2 4 2 2" xfId="4451" xr:uid="{00000000-0005-0000-0000-000062110000}"/>
    <cellStyle name="Normal 13 2 4 2 2 2" xfId="4452" xr:uid="{00000000-0005-0000-0000-000063110000}"/>
    <cellStyle name="Normal 13 2 4 2 2 2 2" xfId="4453" xr:uid="{00000000-0005-0000-0000-000064110000}"/>
    <cellStyle name="Normal 13 2 4 2 2 3" xfId="4454" xr:uid="{00000000-0005-0000-0000-000065110000}"/>
    <cellStyle name="Normal 13 2 4 2 3" xfId="4455" xr:uid="{00000000-0005-0000-0000-000066110000}"/>
    <cellStyle name="Normal 13 2 4 2 3 2" xfId="4456" xr:uid="{00000000-0005-0000-0000-000067110000}"/>
    <cellStyle name="Normal 13 2 4 2 4" xfId="4457" xr:uid="{00000000-0005-0000-0000-000068110000}"/>
    <cellStyle name="Normal 13 2 4 3" xfId="4458" xr:uid="{00000000-0005-0000-0000-000069110000}"/>
    <cellStyle name="Normal 13 2 4 3 2" xfId="4459" xr:uid="{00000000-0005-0000-0000-00006A110000}"/>
    <cellStyle name="Normal 13 2 4 3 2 2" xfId="4460" xr:uid="{00000000-0005-0000-0000-00006B110000}"/>
    <cellStyle name="Normal 13 2 4 3 3" xfId="4461" xr:uid="{00000000-0005-0000-0000-00006C110000}"/>
    <cellStyle name="Normal 13 2 4 4" xfId="4462" xr:uid="{00000000-0005-0000-0000-00006D110000}"/>
    <cellStyle name="Normal 13 2 4 4 2" xfId="4463" xr:uid="{00000000-0005-0000-0000-00006E110000}"/>
    <cellStyle name="Normal 13 2 4 5" xfId="4464" xr:uid="{00000000-0005-0000-0000-00006F110000}"/>
    <cellStyle name="Normal 13 2 5" xfId="4465" xr:uid="{00000000-0005-0000-0000-000070110000}"/>
    <cellStyle name="Normal 13 2 5 2" xfId="4466" xr:uid="{00000000-0005-0000-0000-000071110000}"/>
    <cellStyle name="Normal 13 2 5 2 2" xfId="4467" xr:uid="{00000000-0005-0000-0000-000072110000}"/>
    <cellStyle name="Normal 13 2 5 2 2 2" xfId="4468" xr:uid="{00000000-0005-0000-0000-000073110000}"/>
    <cellStyle name="Normal 13 2 5 2 3" xfId="4469" xr:uid="{00000000-0005-0000-0000-000074110000}"/>
    <cellStyle name="Normal 13 2 5 3" xfId="4470" xr:uid="{00000000-0005-0000-0000-000075110000}"/>
    <cellStyle name="Normal 13 2 5 3 2" xfId="4471" xr:uid="{00000000-0005-0000-0000-000076110000}"/>
    <cellStyle name="Normal 13 2 5 4" xfId="4472" xr:uid="{00000000-0005-0000-0000-000077110000}"/>
    <cellStyle name="Normal 13 2 6" xfId="4473" xr:uid="{00000000-0005-0000-0000-000078110000}"/>
    <cellStyle name="Normal 13 2 6 2" xfId="4474" xr:uid="{00000000-0005-0000-0000-000079110000}"/>
    <cellStyle name="Normal 13 2 6 2 2" xfId="4475" xr:uid="{00000000-0005-0000-0000-00007A110000}"/>
    <cellStyle name="Normal 13 2 6 3" xfId="4476" xr:uid="{00000000-0005-0000-0000-00007B110000}"/>
    <cellStyle name="Normal 13 2 7" xfId="4477" xr:uid="{00000000-0005-0000-0000-00007C110000}"/>
    <cellStyle name="Normal 13 2 7 2" xfId="4478" xr:uid="{00000000-0005-0000-0000-00007D110000}"/>
    <cellStyle name="Normal 13 2 8" xfId="4479" xr:uid="{00000000-0005-0000-0000-00007E110000}"/>
    <cellStyle name="Normal 13 3" xfId="4480" xr:uid="{00000000-0005-0000-0000-00007F110000}"/>
    <cellStyle name="Normal 13 3 2" xfId="4481" xr:uid="{00000000-0005-0000-0000-000080110000}"/>
    <cellStyle name="Normal 13 3 2 2" xfId="4482" xr:uid="{00000000-0005-0000-0000-000081110000}"/>
    <cellStyle name="Normal 13 3 2 2 2" xfId="4483" xr:uid="{00000000-0005-0000-0000-000082110000}"/>
    <cellStyle name="Normal 13 3 2 2 2 2" xfId="4484" xr:uid="{00000000-0005-0000-0000-000083110000}"/>
    <cellStyle name="Normal 13 3 2 2 2 2 2" xfId="4485" xr:uid="{00000000-0005-0000-0000-000084110000}"/>
    <cellStyle name="Normal 13 3 2 2 2 2 2 2" xfId="4486" xr:uid="{00000000-0005-0000-0000-000085110000}"/>
    <cellStyle name="Normal 13 3 2 2 2 2 3" xfId="4487" xr:uid="{00000000-0005-0000-0000-000086110000}"/>
    <cellStyle name="Normal 13 3 2 2 2 3" xfId="4488" xr:uid="{00000000-0005-0000-0000-000087110000}"/>
    <cellStyle name="Normal 13 3 2 2 2 3 2" xfId="4489" xr:uid="{00000000-0005-0000-0000-000088110000}"/>
    <cellStyle name="Normal 13 3 2 2 2 4" xfId="4490" xr:uid="{00000000-0005-0000-0000-000089110000}"/>
    <cellStyle name="Normal 13 3 2 2 3" xfId="4491" xr:uid="{00000000-0005-0000-0000-00008A110000}"/>
    <cellStyle name="Normal 13 3 2 2 3 2" xfId="4492" xr:uid="{00000000-0005-0000-0000-00008B110000}"/>
    <cellStyle name="Normal 13 3 2 2 3 2 2" xfId="4493" xr:uid="{00000000-0005-0000-0000-00008C110000}"/>
    <cellStyle name="Normal 13 3 2 2 3 3" xfId="4494" xr:uid="{00000000-0005-0000-0000-00008D110000}"/>
    <cellStyle name="Normal 13 3 2 2 4" xfId="4495" xr:uid="{00000000-0005-0000-0000-00008E110000}"/>
    <cellStyle name="Normal 13 3 2 2 4 2" xfId="4496" xr:uid="{00000000-0005-0000-0000-00008F110000}"/>
    <cellStyle name="Normal 13 3 2 2 5" xfId="4497" xr:uid="{00000000-0005-0000-0000-000090110000}"/>
    <cellStyle name="Normal 13 3 2 3" xfId="4498" xr:uid="{00000000-0005-0000-0000-000091110000}"/>
    <cellStyle name="Normal 13 3 2 3 2" xfId="4499" xr:uid="{00000000-0005-0000-0000-000092110000}"/>
    <cellStyle name="Normal 13 3 2 3 2 2" xfId="4500" xr:uid="{00000000-0005-0000-0000-000093110000}"/>
    <cellStyle name="Normal 13 3 2 3 2 2 2" xfId="4501" xr:uid="{00000000-0005-0000-0000-000094110000}"/>
    <cellStyle name="Normal 13 3 2 3 2 3" xfId="4502" xr:uid="{00000000-0005-0000-0000-000095110000}"/>
    <cellStyle name="Normal 13 3 2 3 3" xfId="4503" xr:uid="{00000000-0005-0000-0000-000096110000}"/>
    <cellStyle name="Normal 13 3 2 3 3 2" xfId="4504" xr:uid="{00000000-0005-0000-0000-000097110000}"/>
    <cellStyle name="Normal 13 3 2 3 4" xfId="4505" xr:uid="{00000000-0005-0000-0000-000098110000}"/>
    <cellStyle name="Normal 13 3 2 4" xfId="4506" xr:uid="{00000000-0005-0000-0000-000099110000}"/>
    <cellStyle name="Normal 13 3 2 4 2" xfId="4507" xr:uid="{00000000-0005-0000-0000-00009A110000}"/>
    <cellStyle name="Normal 13 3 2 4 2 2" xfId="4508" xr:uid="{00000000-0005-0000-0000-00009B110000}"/>
    <cellStyle name="Normal 13 3 2 4 3" xfId="4509" xr:uid="{00000000-0005-0000-0000-00009C110000}"/>
    <cellStyle name="Normal 13 3 2 5" xfId="4510" xr:uid="{00000000-0005-0000-0000-00009D110000}"/>
    <cellStyle name="Normal 13 3 2 5 2" xfId="4511" xr:uid="{00000000-0005-0000-0000-00009E110000}"/>
    <cellStyle name="Normal 13 3 2 6" xfId="4512" xr:uid="{00000000-0005-0000-0000-00009F110000}"/>
    <cellStyle name="Normal 13 3 3" xfId="4513" xr:uid="{00000000-0005-0000-0000-0000A0110000}"/>
    <cellStyle name="Normal 13 3 3 2" xfId="4514" xr:uid="{00000000-0005-0000-0000-0000A1110000}"/>
    <cellStyle name="Normal 13 3 3 2 2" xfId="4515" xr:uid="{00000000-0005-0000-0000-0000A2110000}"/>
    <cellStyle name="Normal 13 3 3 2 2 2" xfId="4516" xr:uid="{00000000-0005-0000-0000-0000A3110000}"/>
    <cellStyle name="Normal 13 3 3 2 2 2 2" xfId="4517" xr:uid="{00000000-0005-0000-0000-0000A4110000}"/>
    <cellStyle name="Normal 13 3 3 2 2 3" xfId="4518" xr:uid="{00000000-0005-0000-0000-0000A5110000}"/>
    <cellStyle name="Normal 13 3 3 2 3" xfId="4519" xr:uid="{00000000-0005-0000-0000-0000A6110000}"/>
    <cellStyle name="Normal 13 3 3 2 3 2" xfId="4520" xr:uid="{00000000-0005-0000-0000-0000A7110000}"/>
    <cellStyle name="Normal 13 3 3 2 4" xfId="4521" xr:uid="{00000000-0005-0000-0000-0000A8110000}"/>
    <cellStyle name="Normal 13 3 3 3" xfId="4522" xr:uid="{00000000-0005-0000-0000-0000A9110000}"/>
    <cellStyle name="Normal 13 3 3 3 2" xfId="4523" xr:uid="{00000000-0005-0000-0000-0000AA110000}"/>
    <cellStyle name="Normal 13 3 3 3 2 2" xfId="4524" xr:uid="{00000000-0005-0000-0000-0000AB110000}"/>
    <cellStyle name="Normal 13 3 3 3 3" xfId="4525" xr:uid="{00000000-0005-0000-0000-0000AC110000}"/>
    <cellStyle name="Normal 13 3 3 4" xfId="4526" xr:uid="{00000000-0005-0000-0000-0000AD110000}"/>
    <cellStyle name="Normal 13 3 3 4 2" xfId="4527" xr:uid="{00000000-0005-0000-0000-0000AE110000}"/>
    <cellStyle name="Normal 13 3 3 5" xfId="4528" xr:uid="{00000000-0005-0000-0000-0000AF110000}"/>
    <cellStyle name="Normal 13 3 4" xfId="4529" xr:uid="{00000000-0005-0000-0000-0000B0110000}"/>
    <cellStyle name="Normal 13 3 4 2" xfId="4530" xr:uid="{00000000-0005-0000-0000-0000B1110000}"/>
    <cellStyle name="Normal 13 3 4 2 2" xfId="4531" xr:uid="{00000000-0005-0000-0000-0000B2110000}"/>
    <cellStyle name="Normal 13 3 4 2 2 2" xfId="4532" xr:uid="{00000000-0005-0000-0000-0000B3110000}"/>
    <cellStyle name="Normal 13 3 4 2 3" xfId="4533" xr:uid="{00000000-0005-0000-0000-0000B4110000}"/>
    <cellStyle name="Normal 13 3 4 3" xfId="4534" xr:uid="{00000000-0005-0000-0000-0000B5110000}"/>
    <cellStyle name="Normal 13 3 4 3 2" xfId="4535" xr:uid="{00000000-0005-0000-0000-0000B6110000}"/>
    <cellStyle name="Normal 13 3 4 4" xfId="4536" xr:uid="{00000000-0005-0000-0000-0000B7110000}"/>
    <cellStyle name="Normal 13 3 5" xfId="4537" xr:uid="{00000000-0005-0000-0000-0000B8110000}"/>
    <cellStyle name="Normal 13 3 5 2" xfId="4538" xr:uid="{00000000-0005-0000-0000-0000B9110000}"/>
    <cellStyle name="Normal 13 3 5 2 2" xfId="4539" xr:uid="{00000000-0005-0000-0000-0000BA110000}"/>
    <cellStyle name="Normal 13 3 5 3" xfId="4540" xr:uid="{00000000-0005-0000-0000-0000BB110000}"/>
    <cellStyle name="Normal 13 3 6" xfId="4541" xr:uid="{00000000-0005-0000-0000-0000BC110000}"/>
    <cellStyle name="Normal 13 3 6 2" xfId="4542" xr:uid="{00000000-0005-0000-0000-0000BD110000}"/>
    <cellStyle name="Normal 13 3 7" xfId="4543" xr:uid="{00000000-0005-0000-0000-0000BE110000}"/>
    <cellStyle name="Normal 13 4" xfId="4544" xr:uid="{00000000-0005-0000-0000-0000BF110000}"/>
    <cellStyle name="Normal 13 4 2" xfId="4545" xr:uid="{00000000-0005-0000-0000-0000C0110000}"/>
    <cellStyle name="Normal 13 4 2 2" xfId="4546" xr:uid="{00000000-0005-0000-0000-0000C1110000}"/>
    <cellStyle name="Normal 13 4 2 2 2" xfId="4547" xr:uid="{00000000-0005-0000-0000-0000C2110000}"/>
    <cellStyle name="Normal 13 4 2 2 2 2" xfId="4548" xr:uid="{00000000-0005-0000-0000-0000C3110000}"/>
    <cellStyle name="Normal 13 4 2 2 2 2 2" xfId="4549" xr:uid="{00000000-0005-0000-0000-0000C4110000}"/>
    <cellStyle name="Normal 13 4 2 2 2 3" xfId="4550" xr:uid="{00000000-0005-0000-0000-0000C5110000}"/>
    <cellStyle name="Normal 13 4 2 2 3" xfId="4551" xr:uid="{00000000-0005-0000-0000-0000C6110000}"/>
    <cellStyle name="Normal 13 4 2 2 3 2" xfId="4552" xr:uid="{00000000-0005-0000-0000-0000C7110000}"/>
    <cellStyle name="Normal 13 4 2 2 4" xfId="4553" xr:uid="{00000000-0005-0000-0000-0000C8110000}"/>
    <cellStyle name="Normal 13 4 2 3" xfId="4554" xr:uid="{00000000-0005-0000-0000-0000C9110000}"/>
    <cellStyle name="Normal 13 4 2 3 2" xfId="4555" xr:uid="{00000000-0005-0000-0000-0000CA110000}"/>
    <cellStyle name="Normal 13 4 2 3 2 2" xfId="4556" xr:uid="{00000000-0005-0000-0000-0000CB110000}"/>
    <cellStyle name="Normal 13 4 2 3 3" xfId="4557" xr:uid="{00000000-0005-0000-0000-0000CC110000}"/>
    <cellStyle name="Normal 13 4 2 4" xfId="4558" xr:uid="{00000000-0005-0000-0000-0000CD110000}"/>
    <cellStyle name="Normal 13 4 2 4 2" xfId="4559" xr:uid="{00000000-0005-0000-0000-0000CE110000}"/>
    <cellStyle name="Normal 13 4 2 5" xfId="4560" xr:uid="{00000000-0005-0000-0000-0000CF110000}"/>
    <cellStyle name="Normal 13 4 3" xfId="4561" xr:uid="{00000000-0005-0000-0000-0000D0110000}"/>
    <cellStyle name="Normal 13 4 3 2" xfId="4562" xr:uid="{00000000-0005-0000-0000-0000D1110000}"/>
    <cellStyle name="Normal 13 4 3 2 2" xfId="4563" xr:uid="{00000000-0005-0000-0000-0000D2110000}"/>
    <cellStyle name="Normal 13 4 3 2 2 2" xfId="4564" xr:uid="{00000000-0005-0000-0000-0000D3110000}"/>
    <cellStyle name="Normal 13 4 3 2 3" xfId="4565" xr:uid="{00000000-0005-0000-0000-0000D4110000}"/>
    <cellStyle name="Normal 13 4 3 3" xfId="4566" xr:uid="{00000000-0005-0000-0000-0000D5110000}"/>
    <cellStyle name="Normal 13 4 3 3 2" xfId="4567" xr:uid="{00000000-0005-0000-0000-0000D6110000}"/>
    <cellStyle name="Normal 13 4 3 4" xfId="4568" xr:uid="{00000000-0005-0000-0000-0000D7110000}"/>
    <cellStyle name="Normal 13 4 4" xfId="4569" xr:uid="{00000000-0005-0000-0000-0000D8110000}"/>
    <cellStyle name="Normal 13 4 4 2" xfId="4570" xr:uid="{00000000-0005-0000-0000-0000D9110000}"/>
    <cellStyle name="Normal 13 4 4 2 2" xfId="4571" xr:uid="{00000000-0005-0000-0000-0000DA110000}"/>
    <cellStyle name="Normal 13 4 4 3" xfId="4572" xr:uid="{00000000-0005-0000-0000-0000DB110000}"/>
    <cellStyle name="Normal 13 4 5" xfId="4573" xr:uid="{00000000-0005-0000-0000-0000DC110000}"/>
    <cellStyle name="Normal 13 4 5 2" xfId="4574" xr:uid="{00000000-0005-0000-0000-0000DD110000}"/>
    <cellStyle name="Normal 13 4 6" xfId="4575" xr:uid="{00000000-0005-0000-0000-0000DE110000}"/>
    <cellStyle name="Normal 13 5" xfId="4576" xr:uid="{00000000-0005-0000-0000-0000DF110000}"/>
    <cellStyle name="Normal 13 5 2" xfId="4577" xr:uid="{00000000-0005-0000-0000-0000E0110000}"/>
    <cellStyle name="Normal 13 5 2 2" xfId="4578" xr:uid="{00000000-0005-0000-0000-0000E1110000}"/>
    <cellStyle name="Normal 13 5 2 2 2" xfId="4579" xr:uid="{00000000-0005-0000-0000-0000E2110000}"/>
    <cellStyle name="Normal 13 5 2 2 2 2" xfId="4580" xr:uid="{00000000-0005-0000-0000-0000E3110000}"/>
    <cellStyle name="Normal 13 5 2 2 3" xfId="4581" xr:uid="{00000000-0005-0000-0000-0000E4110000}"/>
    <cellStyle name="Normal 13 5 2 3" xfId="4582" xr:uid="{00000000-0005-0000-0000-0000E5110000}"/>
    <cellStyle name="Normal 13 5 2 3 2" xfId="4583" xr:uid="{00000000-0005-0000-0000-0000E6110000}"/>
    <cellStyle name="Normal 13 5 2 4" xfId="4584" xr:uid="{00000000-0005-0000-0000-0000E7110000}"/>
    <cellStyle name="Normal 13 5 3" xfId="4585" xr:uid="{00000000-0005-0000-0000-0000E8110000}"/>
    <cellStyle name="Normal 13 5 3 2" xfId="4586" xr:uid="{00000000-0005-0000-0000-0000E9110000}"/>
    <cellStyle name="Normal 13 5 3 2 2" xfId="4587" xr:uid="{00000000-0005-0000-0000-0000EA110000}"/>
    <cellStyle name="Normal 13 5 3 3" xfId="4588" xr:uid="{00000000-0005-0000-0000-0000EB110000}"/>
    <cellStyle name="Normal 13 5 4" xfId="4589" xr:uid="{00000000-0005-0000-0000-0000EC110000}"/>
    <cellStyle name="Normal 13 5 4 2" xfId="4590" xr:uid="{00000000-0005-0000-0000-0000ED110000}"/>
    <cellStyle name="Normal 13 5 5" xfId="4591" xr:uid="{00000000-0005-0000-0000-0000EE110000}"/>
    <cellStyle name="Normal 13 6" xfId="4592" xr:uid="{00000000-0005-0000-0000-0000EF110000}"/>
    <cellStyle name="Normal 13 6 2" xfId="4593" xr:uid="{00000000-0005-0000-0000-0000F0110000}"/>
    <cellStyle name="Normal 13 6 2 2" xfId="4594" xr:uid="{00000000-0005-0000-0000-0000F1110000}"/>
    <cellStyle name="Normal 13 6 2 2 2" xfId="4595" xr:uid="{00000000-0005-0000-0000-0000F2110000}"/>
    <cellStyle name="Normal 13 6 2 3" xfId="4596" xr:uid="{00000000-0005-0000-0000-0000F3110000}"/>
    <cellStyle name="Normal 13 6 3" xfId="4597" xr:uid="{00000000-0005-0000-0000-0000F4110000}"/>
    <cellStyle name="Normal 13 6 3 2" xfId="4598" xr:uid="{00000000-0005-0000-0000-0000F5110000}"/>
    <cellStyle name="Normal 13 6 4" xfId="4599" xr:uid="{00000000-0005-0000-0000-0000F6110000}"/>
    <cellStyle name="Normal 13 7" xfId="4600" xr:uid="{00000000-0005-0000-0000-0000F7110000}"/>
    <cellStyle name="Normal 13 7 2" xfId="4601" xr:uid="{00000000-0005-0000-0000-0000F8110000}"/>
    <cellStyle name="Normal 13 7 2 2" xfId="4602" xr:uid="{00000000-0005-0000-0000-0000F9110000}"/>
    <cellStyle name="Normal 13 7 3" xfId="4603" xr:uid="{00000000-0005-0000-0000-0000FA110000}"/>
    <cellStyle name="Normal 13 8" xfId="4604" xr:uid="{00000000-0005-0000-0000-0000FB110000}"/>
    <cellStyle name="Normal 13 8 2" xfId="4605" xr:uid="{00000000-0005-0000-0000-0000FC110000}"/>
    <cellStyle name="Normal 13 9" xfId="4606" xr:uid="{00000000-0005-0000-0000-0000FD110000}"/>
    <cellStyle name="Normal 14" xfId="4607" xr:uid="{00000000-0005-0000-0000-0000FE110000}"/>
    <cellStyle name="Normal 15" xfId="4608" xr:uid="{00000000-0005-0000-0000-0000FF110000}"/>
    <cellStyle name="Normal 15 2" xfId="4609" xr:uid="{00000000-0005-0000-0000-000000120000}"/>
    <cellStyle name="Normal 15 2 2" xfId="4610" xr:uid="{00000000-0005-0000-0000-000001120000}"/>
    <cellStyle name="Normal 15 2 2 2" xfId="4611" xr:uid="{00000000-0005-0000-0000-000002120000}"/>
    <cellStyle name="Normal 15 2 2 2 2" xfId="4612" xr:uid="{00000000-0005-0000-0000-000003120000}"/>
    <cellStyle name="Normal 15 2 2 2 2 2" xfId="4613" xr:uid="{00000000-0005-0000-0000-000004120000}"/>
    <cellStyle name="Normal 15 2 2 2 2 2 2" xfId="4614" xr:uid="{00000000-0005-0000-0000-000005120000}"/>
    <cellStyle name="Normal 15 2 2 2 2 2 2 2" xfId="4615" xr:uid="{00000000-0005-0000-0000-000006120000}"/>
    <cellStyle name="Normal 15 2 2 2 2 2 3" xfId="4616" xr:uid="{00000000-0005-0000-0000-000007120000}"/>
    <cellStyle name="Normal 15 2 2 2 2 3" xfId="4617" xr:uid="{00000000-0005-0000-0000-000008120000}"/>
    <cellStyle name="Normal 15 2 2 2 2 3 2" xfId="4618" xr:uid="{00000000-0005-0000-0000-000009120000}"/>
    <cellStyle name="Normal 15 2 2 2 2 4" xfId="4619" xr:uid="{00000000-0005-0000-0000-00000A120000}"/>
    <cellStyle name="Normal 15 2 2 2 3" xfId="4620" xr:uid="{00000000-0005-0000-0000-00000B120000}"/>
    <cellStyle name="Normal 15 2 2 2 3 2" xfId="4621" xr:uid="{00000000-0005-0000-0000-00000C120000}"/>
    <cellStyle name="Normal 15 2 2 2 3 2 2" xfId="4622" xr:uid="{00000000-0005-0000-0000-00000D120000}"/>
    <cellStyle name="Normal 15 2 2 2 3 3" xfId="4623" xr:uid="{00000000-0005-0000-0000-00000E120000}"/>
    <cellStyle name="Normal 15 2 2 2 4" xfId="4624" xr:uid="{00000000-0005-0000-0000-00000F120000}"/>
    <cellStyle name="Normal 15 2 2 2 4 2" xfId="4625" xr:uid="{00000000-0005-0000-0000-000010120000}"/>
    <cellStyle name="Normal 15 2 2 2 5" xfId="4626" xr:uid="{00000000-0005-0000-0000-000011120000}"/>
    <cellStyle name="Normal 15 2 2 3" xfId="4627" xr:uid="{00000000-0005-0000-0000-000012120000}"/>
    <cellStyle name="Normal 15 2 2 3 2" xfId="4628" xr:uid="{00000000-0005-0000-0000-000013120000}"/>
    <cellStyle name="Normal 15 2 2 3 2 2" xfId="4629" xr:uid="{00000000-0005-0000-0000-000014120000}"/>
    <cellStyle name="Normal 15 2 2 3 2 2 2" xfId="4630" xr:uid="{00000000-0005-0000-0000-000015120000}"/>
    <cellStyle name="Normal 15 2 2 3 2 3" xfId="4631" xr:uid="{00000000-0005-0000-0000-000016120000}"/>
    <cellStyle name="Normal 15 2 2 3 3" xfId="4632" xr:uid="{00000000-0005-0000-0000-000017120000}"/>
    <cellStyle name="Normal 15 2 2 3 3 2" xfId="4633" xr:uid="{00000000-0005-0000-0000-000018120000}"/>
    <cellStyle name="Normal 15 2 2 3 4" xfId="4634" xr:uid="{00000000-0005-0000-0000-000019120000}"/>
    <cellStyle name="Normal 15 2 2 4" xfId="4635" xr:uid="{00000000-0005-0000-0000-00001A120000}"/>
    <cellStyle name="Normal 15 2 2 4 2" xfId="4636" xr:uid="{00000000-0005-0000-0000-00001B120000}"/>
    <cellStyle name="Normal 15 2 2 4 2 2" xfId="4637" xr:uid="{00000000-0005-0000-0000-00001C120000}"/>
    <cellStyle name="Normal 15 2 2 4 3" xfId="4638" xr:uid="{00000000-0005-0000-0000-00001D120000}"/>
    <cellStyle name="Normal 15 2 2 5" xfId="4639" xr:uid="{00000000-0005-0000-0000-00001E120000}"/>
    <cellStyle name="Normal 15 2 2 5 2" xfId="4640" xr:uid="{00000000-0005-0000-0000-00001F120000}"/>
    <cellStyle name="Normal 15 2 2 6" xfId="4641" xr:uid="{00000000-0005-0000-0000-000020120000}"/>
    <cellStyle name="Normal 15 2 3" xfId="4642" xr:uid="{00000000-0005-0000-0000-000021120000}"/>
    <cellStyle name="Normal 15 2 3 2" xfId="4643" xr:uid="{00000000-0005-0000-0000-000022120000}"/>
    <cellStyle name="Normal 15 2 3 2 2" xfId="4644" xr:uid="{00000000-0005-0000-0000-000023120000}"/>
    <cellStyle name="Normal 15 2 3 2 2 2" xfId="4645" xr:uid="{00000000-0005-0000-0000-000024120000}"/>
    <cellStyle name="Normal 15 2 3 2 2 2 2" xfId="4646" xr:uid="{00000000-0005-0000-0000-000025120000}"/>
    <cellStyle name="Normal 15 2 3 2 2 3" xfId="4647" xr:uid="{00000000-0005-0000-0000-000026120000}"/>
    <cellStyle name="Normal 15 2 3 2 3" xfId="4648" xr:uid="{00000000-0005-0000-0000-000027120000}"/>
    <cellStyle name="Normal 15 2 3 2 3 2" xfId="4649" xr:uid="{00000000-0005-0000-0000-000028120000}"/>
    <cellStyle name="Normal 15 2 3 2 4" xfId="4650" xr:uid="{00000000-0005-0000-0000-000029120000}"/>
    <cellStyle name="Normal 15 2 3 3" xfId="4651" xr:uid="{00000000-0005-0000-0000-00002A120000}"/>
    <cellStyle name="Normal 15 2 3 3 2" xfId="4652" xr:uid="{00000000-0005-0000-0000-00002B120000}"/>
    <cellStyle name="Normal 15 2 3 3 2 2" xfId="4653" xr:uid="{00000000-0005-0000-0000-00002C120000}"/>
    <cellStyle name="Normal 15 2 3 3 3" xfId="4654" xr:uid="{00000000-0005-0000-0000-00002D120000}"/>
    <cellStyle name="Normal 15 2 3 4" xfId="4655" xr:uid="{00000000-0005-0000-0000-00002E120000}"/>
    <cellStyle name="Normal 15 2 3 4 2" xfId="4656" xr:uid="{00000000-0005-0000-0000-00002F120000}"/>
    <cellStyle name="Normal 15 2 3 5" xfId="4657" xr:uid="{00000000-0005-0000-0000-000030120000}"/>
    <cellStyle name="Normal 15 2 4" xfId="4658" xr:uid="{00000000-0005-0000-0000-000031120000}"/>
    <cellStyle name="Normal 15 2 4 2" xfId="4659" xr:uid="{00000000-0005-0000-0000-000032120000}"/>
    <cellStyle name="Normal 15 2 4 2 2" xfId="4660" xr:uid="{00000000-0005-0000-0000-000033120000}"/>
    <cellStyle name="Normal 15 2 4 2 2 2" xfId="4661" xr:uid="{00000000-0005-0000-0000-000034120000}"/>
    <cellStyle name="Normal 15 2 4 2 3" xfId="4662" xr:uid="{00000000-0005-0000-0000-000035120000}"/>
    <cellStyle name="Normal 15 2 4 3" xfId="4663" xr:uid="{00000000-0005-0000-0000-000036120000}"/>
    <cellStyle name="Normal 15 2 4 3 2" xfId="4664" xr:uid="{00000000-0005-0000-0000-000037120000}"/>
    <cellStyle name="Normal 15 2 4 4" xfId="4665" xr:uid="{00000000-0005-0000-0000-000038120000}"/>
    <cellStyle name="Normal 15 2 5" xfId="4666" xr:uid="{00000000-0005-0000-0000-000039120000}"/>
    <cellStyle name="Normal 15 2 5 2" xfId="4667" xr:uid="{00000000-0005-0000-0000-00003A120000}"/>
    <cellStyle name="Normal 15 2 5 2 2" xfId="4668" xr:uid="{00000000-0005-0000-0000-00003B120000}"/>
    <cellStyle name="Normal 15 2 5 3" xfId="4669" xr:uid="{00000000-0005-0000-0000-00003C120000}"/>
    <cellStyle name="Normal 15 2 6" xfId="4670" xr:uid="{00000000-0005-0000-0000-00003D120000}"/>
    <cellStyle name="Normal 15 2 6 2" xfId="4671" xr:uid="{00000000-0005-0000-0000-00003E120000}"/>
    <cellStyle name="Normal 15 2 7" xfId="4672" xr:uid="{00000000-0005-0000-0000-00003F120000}"/>
    <cellStyle name="Normal 15 3" xfId="4673" xr:uid="{00000000-0005-0000-0000-000040120000}"/>
    <cellStyle name="Normal 15 3 2" xfId="4674" xr:uid="{00000000-0005-0000-0000-000041120000}"/>
    <cellStyle name="Normal 15 3 2 2" xfId="4675" xr:uid="{00000000-0005-0000-0000-000042120000}"/>
    <cellStyle name="Normal 15 3 2 2 2" xfId="4676" xr:uid="{00000000-0005-0000-0000-000043120000}"/>
    <cellStyle name="Normal 15 3 2 2 2 2" xfId="4677" xr:uid="{00000000-0005-0000-0000-000044120000}"/>
    <cellStyle name="Normal 15 3 2 2 2 2 2" xfId="4678" xr:uid="{00000000-0005-0000-0000-000045120000}"/>
    <cellStyle name="Normal 15 3 2 2 2 3" xfId="4679" xr:uid="{00000000-0005-0000-0000-000046120000}"/>
    <cellStyle name="Normal 15 3 2 2 3" xfId="4680" xr:uid="{00000000-0005-0000-0000-000047120000}"/>
    <cellStyle name="Normal 15 3 2 2 3 2" xfId="4681" xr:uid="{00000000-0005-0000-0000-000048120000}"/>
    <cellStyle name="Normal 15 3 2 2 4" xfId="4682" xr:uid="{00000000-0005-0000-0000-000049120000}"/>
    <cellStyle name="Normal 15 3 2 3" xfId="4683" xr:uid="{00000000-0005-0000-0000-00004A120000}"/>
    <cellStyle name="Normal 15 3 2 3 2" xfId="4684" xr:uid="{00000000-0005-0000-0000-00004B120000}"/>
    <cellStyle name="Normal 15 3 2 3 2 2" xfId="4685" xr:uid="{00000000-0005-0000-0000-00004C120000}"/>
    <cellStyle name="Normal 15 3 2 3 3" xfId="4686" xr:uid="{00000000-0005-0000-0000-00004D120000}"/>
    <cellStyle name="Normal 15 3 2 4" xfId="4687" xr:uid="{00000000-0005-0000-0000-00004E120000}"/>
    <cellStyle name="Normal 15 3 2 4 2" xfId="4688" xr:uid="{00000000-0005-0000-0000-00004F120000}"/>
    <cellStyle name="Normal 15 3 2 5" xfId="4689" xr:uid="{00000000-0005-0000-0000-000050120000}"/>
    <cellStyle name="Normal 15 3 3" xfId="4690" xr:uid="{00000000-0005-0000-0000-000051120000}"/>
    <cellStyle name="Normal 15 3 3 2" xfId="4691" xr:uid="{00000000-0005-0000-0000-000052120000}"/>
    <cellStyle name="Normal 15 3 3 2 2" xfId="4692" xr:uid="{00000000-0005-0000-0000-000053120000}"/>
    <cellStyle name="Normal 15 3 3 2 2 2" xfId="4693" xr:uid="{00000000-0005-0000-0000-000054120000}"/>
    <cellStyle name="Normal 15 3 3 2 3" xfId="4694" xr:uid="{00000000-0005-0000-0000-000055120000}"/>
    <cellStyle name="Normal 15 3 3 3" xfId="4695" xr:uid="{00000000-0005-0000-0000-000056120000}"/>
    <cellStyle name="Normal 15 3 3 3 2" xfId="4696" xr:uid="{00000000-0005-0000-0000-000057120000}"/>
    <cellStyle name="Normal 15 3 3 4" xfId="4697" xr:uid="{00000000-0005-0000-0000-000058120000}"/>
    <cellStyle name="Normal 15 3 4" xfId="4698" xr:uid="{00000000-0005-0000-0000-000059120000}"/>
    <cellStyle name="Normal 15 3 4 2" xfId="4699" xr:uid="{00000000-0005-0000-0000-00005A120000}"/>
    <cellStyle name="Normal 15 3 4 2 2" xfId="4700" xr:uid="{00000000-0005-0000-0000-00005B120000}"/>
    <cellStyle name="Normal 15 3 4 3" xfId="4701" xr:uid="{00000000-0005-0000-0000-00005C120000}"/>
    <cellStyle name="Normal 15 3 5" xfId="4702" xr:uid="{00000000-0005-0000-0000-00005D120000}"/>
    <cellStyle name="Normal 15 3 5 2" xfId="4703" xr:uid="{00000000-0005-0000-0000-00005E120000}"/>
    <cellStyle name="Normal 15 3 6" xfId="4704" xr:uid="{00000000-0005-0000-0000-00005F120000}"/>
    <cellStyle name="Normal 15 4" xfId="4705" xr:uid="{00000000-0005-0000-0000-000060120000}"/>
    <cellStyle name="Normal 15 4 2" xfId="4706" xr:uid="{00000000-0005-0000-0000-000061120000}"/>
    <cellStyle name="Normal 15 4 2 2" xfId="4707" xr:uid="{00000000-0005-0000-0000-000062120000}"/>
    <cellStyle name="Normal 15 4 2 2 2" xfId="4708" xr:uid="{00000000-0005-0000-0000-000063120000}"/>
    <cellStyle name="Normal 15 4 2 2 2 2" xfId="4709" xr:uid="{00000000-0005-0000-0000-000064120000}"/>
    <cellStyle name="Normal 15 4 2 2 3" xfId="4710" xr:uid="{00000000-0005-0000-0000-000065120000}"/>
    <cellStyle name="Normal 15 4 2 3" xfId="4711" xr:uid="{00000000-0005-0000-0000-000066120000}"/>
    <cellStyle name="Normal 15 4 2 3 2" xfId="4712" xr:uid="{00000000-0005-0000-0000-000067120000}"/>
    <cellStyle name="Normal 15 4 2 4" xfId="4713" xr:uid="{00000000-0005-0000-0000-000068120000}"/>
    <cellStyle name="Normal 15 4 3" xfId="4714" xr:uid="{00000000-0005-0000-0000-000069120000}"/>
    <cellStyle name="Normal 15 4 3 2" xfId="4715" xr:uid="{00000000-0005-0000-0000-00006A120000}"/>
    <cellStyle name="Normal 15 4 3 2 2" xfId="4716" xr:uid="{00000000-0005-0000-0000-00006B120000}"/>
    <cellStyle name="Normal 15 4 3 3" xfId="4717" xr:uid="{00000000-0005-0000-0000-00006C120000}"/>
    <cellStyle name="Normal 15 4 4" xfId="4718" xr:uid="{00000000-0005-0000-0000-00006D120000}"/>
    <cellStyle name="Normal 15 4 4 2" xfId="4719" xr:uid="{00000000-0005-0000-0000-00006E120000}"/>
    <cellStyle name="Normal 15 4 5" xfId="4720" xr:uid="{00000000-0005-0000-0000-00006F120000}"/>
    <cellStyle name="Normal 15 5" xfId="4721" xr:uid="{00000000-0005-0000-0000-000070120000}"/>
    <cellStyle name="Normal 15 5 2" xfId="4722" xr:uid="{00000000-0005-0000-0000-000071120000}"/>
    <cellStyle name="Normal 15 5 2 2" xfId="4723" xr:uid="{00000000-0005-0000-0000-000072120000}"/>
    <cellStyle name="Normal 15 5 2 2 2" xfId="4724" xr:uid="{00000000-0005-0000-0000-000073120000}"/>
    <cellStyle name="Normal 15 5 2 3" xfId="4725" xr:uid="{00000000-0005-0000-0000-000074120000}"/>
    <cellStyle name="Normal 15 5 3" xfId="4726" xr:uid="{00000000-0005-0000-0000-000075120000}"/>
    <cellStyle name="Normal 15 5 3 2" xfId="4727" xr:uid="{00000000-0005-0000-0000-000076120000}"/>
    <cellStyle name="Normal 15 5 4" xfId="4728" xr:uid="{00000000-0005-0000-0000-000077120000}"/>
    <cellStyle name="Normal 15 6" xfId="4729" xr:uid="{00000000-0005-0000-0000-000078120000}"/>
    <cellStyle name="Normal 15 6 2" xfId="4730" xr:uid="{00000000-0005-0000-0000-000079120000}"/>
    <cellStyle name="Normal 15 6 2 2" xfId="4731" xr:uid="{00000000-0005-0000-0000-00007A120000}"/>
    <cellStyle name="Normal 15 6 3" xfId="4732" xr:uid="{00000000-0005-0000-0000-00007B120000}"/>
    <cellStyle name="Normal 15 7" xfId="4733" xr:uid="{00000000-0005-0000-0000-00007C120000}"/>
    <cellStyle name="Normal 15 7 2" xfId="4734" xr:uid="{00000000-0005-0000-0000-00007D120000}"/>
    <cellStyle name="Normal 15 8" xfId="4735" xr:uid="{00000000-0005-0000-0000-00007E120000}"/>
    <cellStyle name="Normal 16" xfId="4736" xr:uid="{00000000-0005-0000-0000-00007F120000}"/>
    <cellStyle name="Normal 16 2" xfId="4737" xr:uid="{00000000-0005-0000-0000-000080120000}"/>
    <cellStyle name="Normal 16 2 2" xfId="4738" xr:uid="{00000000-0005-0000-0000-000081120000}"/>
    <cellStyle name="Normal 16 2 2 2" xfId="4739" xr:uid="{00000000-0005-0000-0000-000082120000}"/>
    <cellStyle name="Normal 16 2 2 2 2" xfId="4740" xr:uid="{00000000-0005-0000-0000-000083120000}"/>
    <cellStyle name="Normal 16 2 2 2 2 2" xfId="4741" xr:uid="{00000000-0005-0000-0000-000084120000}"/>
    <cellStyle name="Normal 16 2 2 2 2 2 2" xfId="4742" xr:uid="{00000000-0005-0000-0000-000085120000}"/>
    <cellStyle name="Normal 16 2 2 2 2 2 2 2" xfId="4743" xr:uid="{00000000-0005-0000-0000-000086120000}"/>
    <cellStyle name="Normal 16 2 2 2 2 2 3" xfId="4744" xr:uid="{00000000-0005-0000-0000-000087120000}"/>
    <cellStyle name="Normal 16 2 2 2 2 3" xfId="4745" xr:uid="{00000000-0005-0000-0000-000088120000}"/>
    <cellStyle name="Normal 16 2 2 2 2 3 2" xfId="4746" xr:uid="{00000000-0005-0000-0000-000089120000}"/>
    <cellStyle name="Normal 16 2 2 2 2 4" xfId="4747" xr:uid="{00000000-0005-0000-0000-00008A120000}"/>
    <cellStyle name="Normal 16 2 2 2 3" xfId="4748" xr:uid="{00000000-0005-0000-0000-00008B120000}"/>
    <cellStyle name="Normal 16 2 2 2 3 2" xfId="4749" xr:uid="{00000000-0005-0000-0000-00008C120000}"/>
    <cellStyle name="Normal 16 2 2 2 3 2 2" xfId="4750" xr:uid="{00000000-0005-0000-0000-00008D120000}"/>
    <cellStyle name="Normal 16 2 2 2 3 3" xfId="4751" xr:uid="{00000000-0005-0000-0000-00008E120000}"/>
    <cellStyle name="Normal 16 2 2 2 4" xfId="4752" xr:uid="{00000000-0005-0000-0000-00008F120000}"/>
    <cellStyle name="Normal 16 2 2 2 4 2" xfId="4753" xr:uid="{00000000-0005-0000-0000-000090120000}"/>
    <cellStyle name="Normal 16 2 2 2 5" xfId="4754" xr:uid="{00000000-0005-0000-0000-000091120000}"/>
    <cellStyle name="Normal 16 2 2 3" xfId="4755" xr:uid="{00000000-0005-0000-0000-000092120000}"/>
    <cellStyle name="Normal 16 2 2 3 2" xfId="4756" xr:uid="{00000000-0005-0000-0000-000093120000}"/>
    <cellStyle name="Normal 16 2 2 3 2 2" xfId="4757" xr:uid="{00000000-0005-0000-0000-000094120000}"/>
    <cellStyle name="Normal 16 2 2 3 2 2 2" xfId="4758" xr:uid="{00000000-0005-0000-0000-000095120000}"/>
    <cellStyle name="Normal 16 2 2 3 2 3" xfId="4759" xr:uid="{00000000-0005-0000-0000-000096120000}"/>
    <cellStyle name="Normal 16 2 2 3 3" xfId="4760" xr:uid="{00000000-0005-0000-0000-000097120000}"/>
    <cellStyle name="Normal 16 2 2 3 3 2" xfId="4761" xr:uid="{00000000-0005-0000-0000-000098120000}"/>
    <cellStyle name="Normal 16 2 2 3 4" xfId="4762" xr:uid="{00000000-0005-0000-0000-000099120000}"/>
    <cellStyle name="Normal 16 2 2 4" xfId="4763" xr:uid="{00000000-0005-0000-0000-00009A120000}"/>
    <cellStyle name="Normal 16 2 2 4 2" xfId="4764" xr:uid="{00000000-0005-0000-0000-00009B120000}"/>
    <cellStyle name="Normal 16 2 2 4 2 2" xfId="4765" xr:uid="{00000000-0005-0000-0000-00009C120000}"/>
    <cellStyle name="Normal 16 2 2 4 3" xfId="4766" xr:uid="{00000000-0005-0000-0000-00009D120000}"/>
    <cellStyle name="Normal 16 2 2 5" xfId="4767" xr:uid="{00000000-0005-0000-0000-00009E120000}"/>
    <cellStyle name="Normal 16 2 2 5 2" xfId="4768" xr:uid="{00000000-0005-0000-0000-00009F120000}"/>
    <cellStyle name="Normal 16 2 2 6" xfId="4769" xr:uid="{00000000-0005-0000-0000-0000A0120000}"/>
    <cellStyle name="Normal 16 2 3" xfId="4770" xr:uid="{00000000-0005-0000-0000-0000A1120000}"/>
    <cellStyle name="Normal 16 2 3 2" xfId="4771" xr:uid="{00000000-0005-0000-0000-0000A2120000}"/>
    <cellStyle name="Normal 16 2 3 2 2" xfId="4772" xr:uid="{00000000-0005-0000-0000-0000A3120000}"/>
    <cellStyle name="Normal 16 2 3 2 2 2" xfId="4773" xr:uid="{00000000-0005-0000-0000-0000A4120000}"/>
    <cellStyle name="Normal 16 2 3 2 2 2 2" xfId="4774" xr:uid="{00000000-0005-0000-0000-0000A5120000}"/>
    <cellStyle name="Normal 16 2 3 2 2 3" xfId="4775" xr:uid="{00000000-0005-0000-0000-0000A6120000}"/>
    <cellStyle name="Normal 16 2 3 2 3" xfId="4776" xr:uid="{00000000-0005-0000-0000-0000A7120000}"/>
    <cellStyle name="Normal 16 2 3 2 3 2" xfId="4777" xr:uid="{00000000-0005-0000-0000-0000A8120000}"/>
    <cellStyle name="Normal 16 2 3 2 4" xfId="4778" xr:uid="{00000000-0005-0000-0000-0000A9120000}"/>
    <cellStyle name="Normal 16 2 3 3" xfId="4779" xr:uid="{00000000-0005-0000-0000-0000AA120000}"/>
    <cellStyle name="Normal 16 2 3 3 2" xfId="4780" xr:uid="{00000000-0005-0000-0000-0000AB120000}"/>
    <cellStyle name="Normal 16 2 3 3 2 2" xfId="4781" xr:uid="{00000000-0005-0000-0000-0000AC120000}"/>
    <cellStyle name="Normal 16 2 3 3 3" xfId="4782" xr:uid="{00000000-0005-0000-0000-0000AD120000}"/>
    <cellStyle name="Normal 16 2 3 4" xfId="4783" xr:uid="{00000000-0005-0000-0000-0000AE120000}"/>
    <cellStyle name="Normal 16 2 3 4 2" xfId="4784" xr:uid="{00000000-0005-0000-0000-0000AF120000}"/>
    <cellStyle name="Normal 16 2 3 5" xfId="4785" xr:uid="{00000000-0005-0000-0000-0000B0120000}"/>
    <cellStyle name="Normal 16 2 4" xfId="4786" xr:uid="{00000000-0005-0000-0000-0000B1120000}"/>
    <cellStyle name="Normal 16 2 4 2" xfId="4787" xr:uid="{00000000-0005-0000-0000-0000B2120000}"/>
    <cellStyle name="Normal 16 2 4 2 2" xfId="4788" xr:uid="{00000000-0005-0000-0000-0000B3120000}"/>
    <cellStyle name="Normal 16 2 4 2 2 2" xfId="4789" xr:uid="{00000000-0005-0000-0000-0000B4120000}"/>
    <cellStyle name="Normal 16 2 4 2 3" xfId="4790" xr:uid="{00000000-0005-0000-0000-0000B5120000}"/>
    <cellStyle name="Normal 16 2 4 3" xfId="4791" xr:uid="{00000000-0005-0000-0000-0000B6120000}"/>
    <cellStyle name="Normal 16 2 4 3 2" xfId="4792" xr:uid="{00000000-0005-0000-0000-0000B7120000}"/>
    <cellStyle name="Normal 16 2 4 4" xfId="4793" xr:uid="{00000000-0005-0000-0000-0000B8120000}"/>
    <cellStyle name="Normal 16 2 5" xfId="4794" xr:uid="{00000000-0005-0000-0000-0000B9120000}"/>
    <cellStyle name="Normal 16 2 5 2" xfId="4795" xr:uid="{00000000-0005-0000-0000-0000BA120000}"/>
    <cellStyle name="Normal 16 2 5 2 2" xfId="4796" xr:uid="{00000000-0005-0000-0000-0000BB120000}"/>
    <cellStyle name="Normal 16 2 5 3" xfId="4797" xr:uid="{00000000-0005-0000-0000-0000BC120000}"/>
    <cellStyle name="Normal 16 2 6" xfId="4798" xr:uid="{00000000-0005-0000-0000-0000BD120000}"/>
    <cellStyle name="Normal 16 2 6 2" xfId="4799" xr:uid="{00000000-0005-0000-0000-0000BE120000}"/>
    <cellStyle name="Normal 16 2 7" xfId="4800" xr:uid="{00000000-0005-0000-0000-0000BF120000}"/>
    <cellStyle name="Normal 16 3" xfId="4801" xr:uid="{00000000-0005-0000-0000-0000C0120000}"/>
    <cellStyle name="Normal 16 3 2" xfId="4802" xr:uid="{00000000-0005-0000-0000-0000C1120000}"/>
    <cellStyle name="Normal 16 3 2 2" xfId="4803" xr:uid="{00000000-0005-0000-0000-0000C2120000}"/>
    <cellStyle name="Normal 16 3 2 2 2" xfId="4804" xr:uid="{00000000-0005-0000-0000-0000C3120000}"/>
    <cellStyle name="Normal 16 3 2 2 2 2" xfId="4805" xr:uid="{00000000-0005-0000-0000-0000C4120000}"/>
    <cellStyle name="Normal 16 3 2 2 2 2 2" xfId="4806" xr:uid="{00000000-0005-0000-0000-0000C5120000}"/>
    <cellStyle name="Normal 16 3 2 2 2 3" xfId="4807" xr:uid="{00000000-0005-0000-0000-0000C6120000}"/>
    <cellStyle name="Normal 16 3 2 2 3" xfId="4808" xr:uid="{00000000-0005-0000-0000-0000C7120000}"/>
    <cellStyle name="Normal 16 3 2 2 3 2" xfId="4809" xr:uid="{00000000-0005-0000-0000-0000C8120000}"/>
    <cellStyle name="Normal 16 3 2 2 4" xfId="4810" xr:uid="{00000000-0005-0000-0000-0000C9120000}"/>
    <cellStyle name="Normal 16 3 2 3" xfId="4811" xr:uid="{00000000-0005-0000-0000-0000CA120000}"/>
    <cellStyle name="Normal 16 3 2 3 2" xfId="4812" xr:uid="{00000000-0005-0000-0000-0000CB120000}"/>
    <cellStyle name="Normal 16 3 2 3 2 2" xfId="4813" xr:uid="{00000000-0005-0000-0000-0000CC120000}"/>
    <cellStyle name="Normal 16 3 2 3 3" xfId="4814" xr:uid="{00000000-0005-0000-0000-0000CD120000}"/>
    <cellStyle name="Normal 16 3 2 4" xfId="4815" xr:uid="{00000000-0005-0000-0000-0000CE120000}"/>
    <cellStyle name="Normal 16 3 2 4 2" xfId="4816" xr:uid="{00000000-0005-0000-0000-0000CF120000}"/>
    <cellStyle name="Normal 16 3 2 5" xfId="4817" xr:uid="{00000000-0005-0000-0000-0000D0120000}"/>
    <cellStyle name="Normal 16 3 3" xfId="4818" xr:uid="{00000000-0005-0000-0000-0000D1120000}"/>
    <cellStyle name="Normal 16 3 3 2" xfId="4819" xr:uid="{00000000-0005-0000-0000-0000D2120000}"/>
    <cellStyle name="Normal 16 3 3 2 2" xfId="4820" xr:uid="{00000000-0005-0000-0000-0000D3120000}"/>
    <cellStyle name="Normal 16 3 3 2 2 2" xfId="4821" xr:uid="{00000000-0005-0000-0000-0000D4120000}"/>
    <cellStyle name="Normal 16 3 3 2 3" xfId="4822" xr:uid="{00000000-0005-0000-0000-0000D5120000}"/>
    <cellStyle name="Normal 16 3 3 3" xfId="4823" xr:uid="{00000000-0005-0000-0000-0000D6120000}"/>
    <cellStyle name="Normal 16 3 3 3 2" xfId="4824" xr:uid="{00000000-0005-0000-0000-0000D7120000}"/>
    <cellStyle name="Normal 16 3 3 4" xfId="4825" xr:uid="{00000000-0005-0000-0000-0000D8120000}"/>
    <cellStyle name="Normal 16 3 4" xfId="4826" xr:uid="{00000000-0005-0000-0000-0000D9120000}"/>
    <cellStyle name="Normal 16 3 4 2" xfId="4827" xr:uid="{00000000-0005-0000-0000-0000DA120000}"/>
    <cellStyle name="Normal 16 3 4 2 2" xfId="4828" xr:uid="{00000000-0005-0000-0000-0000DB120000}"/>
    <cellStyle name="Normal 16 3 4 3" xfId="4829" xr:uid="{00000000-0005-0000-0000-0000DC120000}"/>
    <cellStyle name="Normal 16 3 5" xfId="4830" xr:uid="{00000000-0005-0000-0000-0000DD120000}"/>
    <cellStyle name="Normal 16 3 5 2" xfId="4831" xr:uid="{00000000-0005-0000-0000-0000DE120000}"/>
    <cellStyle name="Normal 16 3 6" xfId="4832" xr:uid="{00000000-0005-0000-0000-0000DF120000}"/>
    <cellStyle name="Normal 16 4" xfId="4833" xr:uid="{00000000-0005-0000-0000-0000E0120000}"/>
    <cellStyle name="Normal 16 4 2" xfId="4834" xr:uid="{00000000-0005-0000-0000-0000E1120000}"/>
    <cellStyle name="Normal 16 4 2 2" xfId="4835" xr:uid="{00000000-0005-0000-0000-0000E2120000}"/>
    <cellStyle name="Normal 16 4 2 2 2" xfId="4836" xr:uid="{00000000-0005-0000-0000-0000E3120000}"/>
    <cellStyle name="Normal 16 4 2 2 2 2" xfId="4837" xr:uid="{00000000-0005-0000-0000-0000E4120000}"/>
    <cellStyle name="Normal 16 4 2 2 3" xfId="4838" xr:uid="{00000000-0005-0000-0000-0000E5120000}"/>
    <cellStyle name="Normal 16 4 2 3" xfId="4839" xr:uid="{00000000-0005-0000-0000-0000E6120000}"/>
    <cellStyle name="Normal 16 4 2 3 2" xfId="4840" xr:uid="{00000000-0005-0000-0000-0000E7120000}"/>
    <cellStyle name="Normal 16 4 2 4" xfId="4841" xr:uid="{00000000-0005-0000-0000-0000E8120000}"/>
    <cellStyle name="Normal 16 4 3" xfId="4842" xr:uid="{00000000-0005-0000-0000-0000E9120000}"/>
    <cellStyle name="Normal 16 4 3 2" xfId="4843" xr:uid="{00000000-0005-0000-0000-0000EA120000}"/>
    <cellStyle name="Normal 16 4 3 2 2" xfId="4844" xr:uid="{00000000-0005-0000-0000-0000EB120000}"/>
    <cellStyle name="Normal 16 4 3 3" xfId="4845" xr:uid="{00000000-0005-0000-0000-0000EC120000}"/>
    <cellStyle name="Normal 16 4 4" xfId="4846" xr:uid="{00000000-0005-0000-0000-0000ED120000}"/>
    <cellStyle name="Normal 16 4 4 2" xfId="4847" xr:uid="{00000000-0005-0000-0000-0000EE120000}"/>
    <cellStyle name="Normal 16 4 5" xfId="4848" xr:uid="{00000000-0005-0000-0000-0000EF120000}"/>
    <cellStyle name="Normal 16 5" xfId="4849" xr:uid="{00000000-0005-0000-0000-0000F0120000}"/>
    <cellStyle name="Normal 16 5 2" xfId="4850" xr:uid="{00000000-0005-0000-0000-0000F1120000}"/>
    <cellStyle name="Normal 16 5 2 2" xfId="4851" xr:uid="{00000000-0005-0000-0000-0000F2120000}"/>
    <cellStyle name="Normal 16 5 2 2 2" xfId="4852" xr:uid="{00000000-0005-0000-0000-0000F3120000}"/>
    <cellStyle name="Normal 16 5 2 3" xfId="4853" xr:uid="{00000000-0005-0000-0000-0000F4120000}"/>
    <cellStyle name="Normal 16 5 3" xfId="4854" xr:uid="{00000000-0005-0000-0000-0000F5120000}"/>
    <cellStyle name="Normal 16 5 3 2" xfId="4855" xr:uid="{00000000-0005-0000-0000-0000F6120000}"/>
    <cellStyle name="Normal 16 5 4" xfId="4856" xr:uid="{00000000-0005-0000-0000-0000F7120000}"/>
    <cellStyle name="Normal 16 6" xfId="4857" xr:uid="{00000000-0005-0000-0000-0000F8120000}"/>
    <cellStyle name="Normal 16 6 2" xfId="4858" xr:uid="{00000000-0005-0000-0000-0000F9120000}"/>
    <cellStyle name="Normal 16 6 2 2" xfId="4859" xr:uid="{00000000-0005-0000-0000-0000FA120000}"/>
    <cellStyle name="Normal 16 6 3" xfId="4860" xr:uid="{00000000-0005-0000-0000-0000FB120000}"/>
    <cellStyle name="Normal 16 7" xfId="4861" xr:uid="{00000000-0005-0000-0000-0000FC120000}"/>
    <cellStyle name="Normal 16 7 2" xfId="4862" xr:uid="{00000000-0005-0000-0000-0000FD120000}"/>
    <cellStyle name="Normal 16 8" xfId="4863" xr:uid="{00000000-0005-0000-0000-0000FE120000}"/>
    <cellStyle name="Normal 17" xfId="4864" xr:uid="{00000000-0005-0000-0000-0000FF120000}"/>
    <cellStyle name="Normal 17 2" xfId="4865" xr:uid="{00000000-0005-0000-0000-000000130000}"/>
    <cellStyle name="Normal 17 2 2" xfId="4866" xr:uid="{00000000-0005-0000-0000-000001130000}"/>
    <cellStyle name="Normal 17 2 2 2" xfId="4867" xr:uid="{00000000-0005-0000-0000-000002130000}"/>
    <cellStyle name="Normal 17 2 2 2 2" xfId="4868" xr:uid="{00000000-0005-0000-0000-000003130000}"/>
    <cellStyle name="Normal 17 2 2 2 2 2" xfId="4869" xr:uid="{00000000-0005-0000-0000-000004130000}"/>
    <cellStyle name="Normal 17 2 2 2 2 2 2" xfId="4870" xr:uid="{00000000-0005-0000-0000-000005130000}"/>
    <cellStyle name="Normal 17 2 2 2 2 2 2 2" xfId="4871" xr:uid="{00000000-0005-0000-0000-000006130000}"/>
    <cellStyle name="Normal 17 2 2 2 2 2 3" xfId="4872" xr:uid="{00000000-0005-0000-0000-000007130000}"/>
    <cellStyle name="Normal 17 2 2 2 2 3" xfId="4873" xr:uid="{00000000-0005-0000-0000-000008130000}"/>
    <cellStyle name="Normal 17 2 2 2 2 3 2" xfId="4874" xr:uid="{00000000-0005-0000-0000-000009130000}"/>
    <cellStyle name="Normal 17 2 2 2 2 4" xfId="4875" xr:uid="{00000000-0005-0000-0000-00000A130000}"/>
    <cellStyle name="Normal 17 2 2 2 3" xfId="4876" xr:uid="{00000000-0005-0000-0000-00000B130000}"/>
    <cellStyle name="Normal 17 2 2 2 3 2" xfId="4877" xr:uid="{00000000-0005-0000-0000-00000C130000}"/>
    <cellStyle name="Normal 17 2 2 2 3 2 2" xfId="4878" xr:uid="{00000000-0005-0000-0000-00000D130000}"/>
    <cellStyle name="Normal 17 2 2 2 3 3" xfId="4879" xr:uid="{00000000-0005-0000-0000-00000E130000}"/>
    <cellStyle name="Normal 17 2 2 2 4" xfId="4880" xr:uid="{00000000-0005-0000-0000-00000F130000}"/>
    <cellStyle name="Normal 17 2 2 2 4 2" xfId="4881" xr:uid="{00000000-0005-0000-0000-000010130000}"/>
    <cellStyle name="Normal 17 2 2 2 5" xfId="4882" xr:uid="{00000000-0005-0000-0000-000011130000}"/>
    <cellStyle name="Normal 17 2 2 3" xfId="4883" xr:uid="{00000000-0005-0000-0000-000012130000}"/>
    <cellStyle name="Normal 17 2 2 3 2" xfId="4884" xr:uid="{00000000-0005-0000-0000-000013130000}"/>
    <cellStyle name="Normal 17 2 2 3 2 2" xfId="4885" xr:uid="{00000000-0005-0000-0000-000014130000}"/>
    <cellStyle name="Normal 17 2 2 3 2 2 2" xfId="4886" xr:uid="{00000000-0005-0000-0000-000015130000}"/>
    <cellStyle name="Normal 17 2 2 3 2 3" xfId="4887" xr:uid="{00000000-0005-0000-0000-000016130000}"/>
    <cellStyle name="Normal 17 2 2 3 3" xfId="4888" xr:uid="{00000000-0005-0000-0000-000017130000}"/>
    <cellStyle name="Normal 17 2 2 3 3 2" xfId="4889" xr:uid="{00000000-0005-0000-0000-000018130000}"/>
    <cellStyle name="Normal 17 2 2 3 4" xfId="4890" xr:uid="{00000000-0005-0000-0000-000019130000}"/>
    <cellStyle name="Normal 17 2 2 4" xfId="4891" xr:uid="{00000000-0005-0000-0000-00001A130000}"/>
    <cellStyle name="Normal 17 2 2 4 2" xfId="4892" xr:uid="{00000000-0005-0000-0000-00001B130000}"/>
    <cellStyle name="Normal 17 2 2 4 2 2" xfId="4893" xr:uid="{00000000-0005-0000-0000-00001C130000}"/>
    <cellStyle name="Normal 17 2 2 4 3" xfId="4894" xr:uid="{00000000-0005-0000-0000-00001D130000}"/>
    <cellStyle name="Normal 17 2 2 5" xfId="4895" xr:uid="{00000000-0005-0000-0000-00001E130000}"/>
    <cellStyle name="Normal 17 2 2 5 2" xfId="4896" xr:uid="{00000000-0005-0000-0000-00001F130000}"/>
    <cellStyle name="Normal 17 2 2 6" xfId="4897" xr:uid="{00000000-0005-0000-0000-000020130000}"/>
    <cellStyle name="Normal 17 2 3" xfId="4898" xr:uid="{00000000-0005-0000-0000-000021130000}"/>
    <cellStyle name="Normal 17 2 3 2" xfId="4899" xr:uid="{00000000-0005-0000-0000-000022130000}"/>
    <cellStyle name="Normal 17 2 3 2 2" xfId="4900" xr:uid="{00000000-0005-0000-0000-000023130000}"/>
    <cellStyle name="Normal 17 2 3 2 2 2" xfId="4901" xr:uid="{00000000-0005-0000-0000-000024130000}"/>
    <cellStyle name="Normal 17 2 3 2 2 2 2" xfId="4902" xr:uid="{00000000-0005-0000-0000-000025130000}"/>
    <cellStyle name="Normal 17 2 3 2 2 3" xfId="4903" xr:uid="{00000000-0005-0000-0000-000026130000}"/>
    <cellStyle name="Normal 17 2 3 2 3" xfId="4904" xr:uid="{00000000-0005-0000-0000-000027130000}"/>
    <cellStyle name="Normal 17 2 3 2 3 2" xfId="4905" xr:uid="{00000000-0005-0000-0000-000028130000}"/>
    <cellStyle name="Normal 17 2 3 2 4" xfId="4906" xr:uid="{00000000-0005-0000-0000-000029130000}"/>
    <cellStyle name="Normal 17 2 3 3" xfId="4907" xr:uid="{00000000-0005-0000-0000-00002A130000}"/>
    <cellStyle name="Normal 17 2 3 3 2" xfId="4908" xr:uid="{00000000-0005-0000-0000-00002B130000}"/>
    <cellStyle name="Normal 17 2 3 3 2 2" xfId="4909" xr:uid="{00000000-0005-0000-0000-00002C130000}"/>
    <cellStyle name="Normal 17 2 3 3 3" xfId="4910" xr:uid="{00000000-0005-0000-0000-00002D130000}"/>
    <cellStyle name="Normal 17 2 3 4" xfId="4911" xr:uid="{00000000-0005-0000-0000-00002E130000}"/>
    <cellStyle name="Normal 17 2 3 4 2" xfId="4912" xr:uid="{00000000-0005-0000-0000-00002F130000}"/>
    <cellStyle name="Normal 17 2 3 5" xfId="4913" xr:uid="{00000000-0005-0000-0000-000030130000}"/>
    <cellStyle name="Normal 17 2 4" xfId="4914" xr:uid="{00000000-0005-0000-0000-000031130000}"/>
    <cellStyle name="Normal 17 2 4 2" xfId="4915" xr:uid="{00000000-0005-0000-0000-000032130000}"/>
    <cellStyle name="Normal 17 2 4 2 2" xfId="4916" xr:uid="{00000000-0005-0000-0000-000033130000}"/>
    <cellStyle name="Normal 17 2 4 2 2 2" xfId="4917" xr:uid="{00000000-0005-0000-0000-000034130000}"/>
    <cellStyle name="Normal 17 2 4 2 3" xfId="4918" xr:uid="{00000000-0005-0000-0000-000035130000}"/>
    <cellStyle name="Normal 17 2 4 3" xfId="4919" xr:uid="{00000000-0005-0000-0000-000036130000}"/>
    <cellStyle name="Normal 17 2 4 3 2" xfId="4920" xr:uid="{00000000-0005-0000-0000-000037130000}"/>
    <cellStyle name="Normal 17 2 4 4" xfId="4921" xr:uid="{00000000-0005-0000-0000-000038130000}"/>
    <cellStyle name="Normal 17 2 5" xfId="4922" xr:uid="{00000000-0005-0000-0000-000039130000}"/>
    <cellStyle name="Normal 17 2 5 2" xfId="4923" xr:uid="{00000000-0005-0000-0000-00003A130000}"/>
    <cellStyle name="Normal 17 2 5 2 2" xfId="4924" xr:uid="{00000000-0005-0000-0000-00003B130000}"/>
    <cellStyle name="Normal 17 2 5 3" xfId="4925" xr:uid="{00000000-0005-0000-0000-00003C130000}"/>
    <cellStyle name="Normal 17 2 6" xfId="4926" xr:uid="{00000000-0005-0000-0000-00003D130000}"/>
    <cellStyle name="Normal 17 2 6 2" xfId="4927" xr:uid="{00000000-0005-0000-0000-00003E130000}"/>
    <cellStyle name="Normal 17 2 7" xfId="4928" xr:uid="{00000000-0005-0000-0000-00003F130000}"/>
    <cellStyle name="Normal 17 3" xfId="4929" xr:uid="{00000000-0005-0000-0000-000040130000}"/>
    <cellStyle name="Normal 17 3 2" xfId="4930" xr:uid="{00000000-0005-0000-0000-000041130000}"/>
    <cellStyle name="Normal 17 3 2 2" xfId="4931" xr:uid="{00000000-0005-0000-0000-000042130000}"/>
    <cellStyle name="Normal 17 3 2 2 2" xfId="4932" xr:uid="{00000000-0005-0000-0000-000043130000}"/>
    <cellStyle name="Normal 17 3 2 2 2 2" xfId="4933" xr:uid="{00000000-0005-0000-0000-000044130000}"/>
    <cellStyle name="Normal 17 3 2 2 2 2 2" xfId="4934" xr:uid="{00000000-0005-0000-0000-000045130000}"/>
    <cellStyle name="Normal 17 3 2 2 2 3" xfId="4935" xr:uid="{00000000-0005-0000-0000-000046130000}"/>
    <cellStyle name="Normal 17 3 2 2 3" xfId="4936" xr:uid="{00000000-0005-0000-0000-000047130000}"/>
    <cellStyle name="Normal 17 3 2 2 3 2" xfId="4937" xr:uid="{00000000-0005-0000-0000-000048130000}"/>
    <cellStyle name="Normal 17 3 2 2 4" xfId="4938" xr:uid="{00000000-0005-0000-0000-000049130000}"/>
    <cellStyle name="Normal 17 3 2 3" xfId="4939" xr:uid="{00000000-0005-0000-0000-00004A130000}"/>
    <cellStyle name="Normal 17 3 2 3 2" xfId="4940" xr:uid="{00000000-0005-0000-0000-00004B130000}"/>
    <cellStyle name="Normal 17 3 2 3 2 2" xfId="4941" xr:uid="{00000000-0005-0000-0000-00004C130000}"/>
    <cellStyle name="Normal 17 3 2 3 3" xfId="4942" xr:uid="{00000000-0005-0000-0000-00004D130000}"/>
    <cellStyle name="Normal 17 3 2 4" xfId="4943" xr:uid="{00000000-0005-0000-0000-00004E130000}"/>
    <cellStyle name="Normal 17 3 2 4 2" xfId="4944" xr:uid="{00000000-0005-0000-0000-00004F130000}"/>
    <cellStyle name="Normal 17 3 2 5" xfId="4945" xr:uid="{00000000-0005-0000-0000-000050130000}"/>
    <cellStyle name="Normal 17 3 3" xfId="4946" xr:uid="{00000000-0005-0000-0000-000051130000}"/>
    <cellStyle name="Normal 17 3 3 2" xfId="4947" xr:uid="{00000000-0005-0000-0000-000052130000}"/>
    <cellStyle name="Normal 17 3 3 2 2" xfId="4948" xr:uid="{00000000-0005-0000-0000-000053130000}"/>
    <cellStyle name="Normal 17 3 3 2 2 2" xfId="4949" xr:uid="{00000000-0005-0000-0000-000054130000}"/>
    <cellStyle name="Normal 17 3 3 2 3" xfId="4950" xr:uid="{00000000-0005-0000-0000-000055130000}"/>
    <cellStyle name="Normal 17 3 3 3" xfId="4951" xr:uid="{00000000-0005-0000-0000-000056130000}"/>
    <cellStyle name="Normal 17 3 3 3 2" xfId="4952" xr:uid="{00000000-0005-0000-0000-000057130000}"/>
    <cellStyle name="Normal 17 3 3 4" xfId="4953" xr:uid="{00000000-0005-0000-0000-000058130000}"/>
    <cellStyle name="Normal 17 3 4" xfId="4954" xr:uid="{00000000-0005-0000-0000-000059130000}"/>
    <cellStyle name="Normal 17 3 4 2" xfId="4955" xr:uid="{00000000-0005-0000-0000-00005A130000}"/>
    <cellStyle name="Normal 17 3 4 2 2" xfId="4956" xr:uid="{00000000-0005-0000-0000-00005B130000}"/>
    <cellStyle name="Normal 17 3 4 3" xfId="4957" xr:uid="{00000000-0005-0000-0000-00005C130000}"/>
    <cellStyle name="Normal 17 3 5" xfId="4958" xr:uid="{00000000-0005-0000-0000-00005D130000}"/>
    <cellStyle name="Normal 17 3 5 2" xfId="4959" xr:uid="{00000000-0005-0000-0000-00005E130000}"/>
    <cellStyle name="Normal 17 3 6" xfId="4960" xr:uid="{00000000-0005-0000-0000-00005F130000}"/>
    <cellStyle name="Normal 17 4" xfId="4961" xr:uid="{00000000-0005-0000-0000-000060130000}"/>
    <cellStyle name="Normal 17 4 2" xfId="4962" xr:uid="{00000000-0005-0000-0000-000061130000}"/>
    <cellStyle name="Normal 17 4 2 2" xfId="4963" xr:uid="{00000000-0005-0000-0000-000062130000}"/>
    <cellStyle name="Normal 17 4 2 2 2" xfId="4964" xr:uid="{00000000-0005-0000-0000-000063130000}"/>
    <cellStyle name="Normal 17 4 2 2 2 2" xfId="4965" xr:uid="{00000000-0005-0000-0000-000064130000}"/>
    <cellStyle name="Normal 17 4 2 2 3" xfId="4966" xr:uid="{00000000-0005-0000-0000-000065130000}"/>
    <cellStyle name="Normal 17 4 2 3" xfId="4967" xr:uid="{00000000-0005-0000-0000-000066130000}"/>
    <cellStyle name="Normal 17 4 2 3 2" xfId="4968" xr:uid="{00000000-0005-0000-0000-000067130000}"/>
    <cellStyle name="Normal 17 4 2 4" xfId="4969" xr:uid="{00000000-0005-0000-0000-000068130000}"/>
    <cellStyle name="Normal 17 4 3" xfId="4970" xr:uid="{00000000-0005-0000-0000-000069130000}"/>
    <cellStyle name="Normal 17 4 3 2" xfId="4971" xr:uid="{00000000-0005-0000-0000-00006A130000}"/>
    <cellStyle name="Normal 17 4 3 2 2" xfId="4972" xr:uid="{00000000-0005-0000-0000-00006B130000}"/>
    <cellStyle name="Normal 17 4 3 3" xfId="4973" xr:uid="{00000000-0005-0000-0000-00006C130000}"/>
    <cellStyle name="Normal 17 4 4" xfId="4974" xr:uid="{00000000-0005-0000-0000-00006D130000}"/>
    <cellStyle name="Normal 17 4 4 2" xfId="4975" xr:uid="{00000000-0005-0000-0000-00006E130000}"/>
    <cellStyle name="Normal 17 4 5" xfId="4976" xr:uid="{00000000-0005-0000-0000-00006F130000}"/>
    <cellStyle name="Normal 17 5" xfId="4977" xr:uid="{00000000-0005-0000-0000-000070130000}"/>
    <cellStyle name="Normal 17 5 2" xfId="4978" xr:uid="{00000000-0005-0000-0000-000071130000}"/>
    <cellStyle name="Normal 17 5 2 2" xfId="4979" xr:uid="{00000000-0005-0000-0000-000072130000}"/>
    <cellStyle name="Normal 17 5 2 2 2" xfId="4980" xr:uid="{00000000-0005-0000-0000-000073130000}"/>
    <cellStyle name="Normal 17 5 2 3" xfId="4981" xr:uid="{00000000-0005-0000-0000-000074130000}"/>
    <cellStyle name="Normal 17 5 3" xfId="4982" xr:uid="{00000000-0005-0000-0000-000075130000}"/>
    <cellStyle name="Normal 17 5 3 2" xfId="4983" xr:uid="{00000000-0005-0000-0000-000076130000}"/>
    <cellStyle name="Normal 17 5 4" xfId="4984" xr:uid="{00000000-0005-0000-0000-000077130000}"/>
    <cellStyle name="Normal 17 6" xfId="4985" xr:uid="{00000000-0005-0000-0000-000078130000}"/>
    <cellStyle name="Normal 17 6 2" xfId="4986" xr:uid="{00000000-0005-0000-0000-000079130000}"/>
    <cellStyle name="Normal 17 6 2 2" xfId="4987" xr:uid="{00000000-0005-0000-0000-00007A130000}"/>
    <cellStyle name="Normal 17 6 3" xfId="4988" xr:uid="{00000000-0005-0000-0000-00007B130000}"/>
    <cellStyle name="Normal 17 7" xfId="4989" xr:uid="{00000000-0005-0000-0000-00007C130000}"/>
    <cellStyle name="Normal 17 7 2" xfId="4990" xr:uid="{00000000-0005-0000-0000-00007D130000}"/>
    <cellStyle name="Normal 17 8" xfId="4991" xr:uid="{00000000-0005-0000-0000-00007E130000}"/>
    <cellStyle name="Normal 18" xfId="4992" xr:uid="{00000000-0005-0000-0000-00007F130000}"/>
    <cellStyle name="Normal 18 2" xfId="4993" xr:uid="{00000000-0005-0000-0000-000080130000}"/>
    <cellStyle name="Normal 18 2 2" xfId="4994" xr:uid="{00000000-0005-0000-0000-000081130000}"/>
    <cellStyle name="Normal 18 2 2 2" xfId="4995" xr:uid="{00000000-0005-0000-0000-000082130000}"/>
    <cellStyle name="Normal 18 2 2 2 2" xfId="4996" xr:uid="{00000000-0005-0000-0000-000083130000}"/>
    <cellStyle name="Normal 18 2 2 2 2 2" xfId="4997" xr:uid="{00000000-0005-0000-0000-000084130000}"/>
    <cellStyle name="Normal 18 2 2 2 2 2 2" xfId="4998" xr:uid="{00000000-0005-0000-0000-000085130000}"/>
    <cellStyle name="Normal 18 2 2 2 2 2 2 2" xfId="4999" xr:uid="{00000000-0005-0000-0000-000086130000}"/>
    <cellStyle name="Normal 18 2 2 2 2 2 3" xfId="5000" xr:uid="{00000000-0005-0000-0000-000087130000}"/>
    <cellStyle name="Normal 18 2 2 2 2 3" xfId="5001" xr:uid="{00000000-0005-0000-0000-000088130000}"/>
    <cellStyle name="Normal 18 2 2 2 2 3 2" xfId="5002" xr:uid="{00000000-0005-0000-0000-000089130000}"/>
    <cellStyle name="Normal 18 2 2 2 2 4" xfId="5003" xr:uid="{00000000-0005-0000-0000-00008A130000}"/>
    <cellStyle name="Normal 18 2 2 2 3" xfId="5004" xr:uid="{00000000-0005-0000-0000-00008B130000}"/>
    <cellStyle name="Normal 18 2 2 2 3 2" xfId="5005" xr:uid="{00000000-0005-0000-0000-00008C130000}"/>
    <cellStyle name="Normal 18 2 2 2 3 2 2" xfId="5006" xr:uid="{00000000-0005-0000-0000-00008D130000}"/>
    <cellStyle name="Normal 18 2 2 2 3 3" xfId="5007" xr:uid="{00000000-0005-0000-0000-00008E130000}"/>
    <cellStyle name="Normal 18 2 2 2 4" xfId="5008" xr:uid="{00000000-0005-0000-0000-00008F130000}"/>
    <cellStyle name="Normal 18 2 2 2 4 2" xfId="5009" xr:uid="{00000000-0005-0000-0000-000090130000}"/>
    <cellStyle name="Normal 18 2 2 2 5" xfId="5010" xr:uid="{00000000-0005-0000-0000-000091130000}"/>
    <cellStyle name="Normal 18 2 2 3" xfId="5011" xr:uid="{00000000-0005-0000-0000-000092130000}"/>
    <cellStyle name="Normal 18 2 2 3 2" xfId="5012" xr:uid="{00000000-0005-0000-0000-000093130000}"/>
    <cellStyle name="Normal 18 2 2 3 2 2" xfId="5013" xr:uid="{00000000-0005-0000-0000-000094130000}"/>
    <cellStyle name="Normal 18 2 2 3 2 2 2" xfId="5014" xr:uid="{00000000-0005-0000-0000-000095130000}"/>
    <cellStyle name="Normal 18 2 2 3 2 3" xfId="5015" xr:uid="{00000000-0005-0000-0000-000096130000}"/>
    <cellStyle name="Normal 18 2 2 3 3" xfId="5016" xr:uid="{00000000-0005-0000-0000-000097130000}"/>
    <cellStyle name="Normal 18 2 2 3 3 2" xfId="5017" xr:uid="{00000000-0005-0000-0000-000098130000}"/>
    <cellStyle name="Normal 18 2 2 3 4" xfId="5018" xr:uid="{00000000-0005-0000-0000-000099130000}"/>
    <cellStyle name="Normal 18 2 2 4" xfId="5019" xr:uid="{00000000-0005-0000-0000-00009A130000}"/>
    <cellStyle name="Normal 18 2 2 4 2" xfId="5020" xr:uid="{00000000-0005-0000-0000-00009B130000}"/>
    <cellStyle name="Normal 18 2 2 4 2 2" xfId="5021" xr:uid="{00000000-0005-0000-0000-00009C130000}"/>
    <cellStyle name="Normal 18 2 2 4 3" xfId="5022" xr:uid="{00000000-0005-0000-0000-00009D130000}"/>
    <cellStyle name="Normal 18 2 2 5" xfId="5023" xr:uid="{00000000-0005-0000-0000-00009E130000}"/>
    <cellStyle name="Normal 18 2 2 5 2" xfId="5024" xr:uid="{00000000-0005-0000-0000-00009F130000}"/>
    <cellStyle name="Normal 18 2 2 6" xfId="5025" xr:uid="{00000000-0005-0000-0000-0000A0130000}"/>
    <cellStyle name="Normal 18 2 3" xfId="5026" xr:uid="{00000000-0005-0000-0000-0000A1130000}"/>
    <cellStyle name="Normal 18 2 3 2" xfId="5027" xr:uid="{00000000-0005-0000-0000-0000A2130000}"/>
    <cellStyle name="Normal 18 2 3 2 2" xfId="5028" xr:uid="{00000000-0005-0000-0000-0000A3130000}"/>
    <cellStyle name="Normal 18 2 3 2 2 2" xfId="5029" xr:uid="{00000000-0005-0000-0000-0000A4130000}"/>
    <cellStyle name="Normal 18 2 3 2 2 2 2" xfId="5030" xr:uid="{00000000-0005-0000-0000-0000A5130000}"/>
    <cellStyle name="Normal 18 2 3 2 2 3" xfId="5031" xr:uid="{00000000-0005-0000-0000-0000A6130000}"/>
    <cellStyle name="Normal 18 2 3 2 3" xfId="5032" xr:uid="{00000000-0005-0000-0000-0000A7130000}"/>
    <cellStyle name="Normal 18 2 3 2 3 2" xfId="5033" xr:uid="{00000000-0005-0000-0000-0000A8130000}"/>
    <cellStyle name="Normal 18 2 3 2 4" xfId="5034" xr:uid="{00000000-0005-0000-0000-0000A9130000}"/>
    <cellStyle name="Normal 18 2 3 3" xfId="5035" xr:uid="{00000000-0005-0000-0000-0000AA130000}"/>
    <cellStyle name="Normal 18 2 3 3 2" xfId="5036" xr:uid="{00000000-0005-0000-0000-0000AB130000}"/>
    <cellStyle name="Normal 18 2 3 3 2 2" xfId="5037" xr:uid="{00000000-0005-0000-0000-0000AC130000}"/>
    <cellStyle name="Normal 18 2 3 3 3" xfId="5038" xr:uid="{00000000-0005-0000-0000-0000AD130000}"/>
    <cellStyle name="Normal 18 2 3 4" xfId="5039" xr:uid="{00000000-0005-0000-0000-0000AE130000}"/>
    <cellStyle name="Normal 18 2 3 4 2" xfId="5040" xr:uid="{00000000-0005-0000-0000-0000AF130000}"/>
    <cellStyle name="Normal 18 2 3 5" xfId="5041" xr:uid="{00000000-0005-0000-0000-0000B0130000}"/>
    <cellStyle name="Normal 18 2 4" xfId="5042" xr:uid="{00000000-0005-0000-0000-0000B1130000}"/>
    <cellStyle name="Normal 18 2 4 2" xfId="5043" xr:uid="{00000000-0005-0000-0000-0000B2130000}"/>
    <cellStyle name="Normal 18 2 4 2 2" xfId="5044" xr:uid="{00000000-0005-0000-0000-0000B3130000}"/>
    <cellStyle name="Normal 18 2 4 2 2 2" xfId="5045" xr:uid="{00000000-0005-0000-0000-0000B4130000}"/>
    <cellStyle name="Normal 18 2 4 2 3" xfId="5046" xr:uid="{00000000-0005-0000-0000-0000B5130000}"/>
    <cellStyle name="Normal 18 2 4 3" xfId="5047" xr:uid="{00000000-0005-0000-0000-0000B6130000}"/>
    <cellStyle name="Normal 18 2 4 3 2" xfId="5048" xr:uid="{00000000-0005-0000-0000-0000B7130000}"/>
    <cellStyle name="Normal 18 2 4 4" xfId="5049" xr:uid="{00000000-0005-0000-0000-0000B8130000}"/>
    <cellStyle name="Normal 18 2 5" xfId="5050" xr:uid="{00000000-0005-0000-0000-0000B9130000}"/>
    <cellStyle name="Normal 18 2 5 2" xfId="5051" xr:uid="{00000000-0005-0000-0000-0000BA130000}"/>
    <cellStyle name="Normal 18 2 5 2 2" xfId="5052" xr:uid="{00000000-0005-0000-0000-0000BB130000}"/>
    <cellStyle name="Normal 18 2 5 3" xfId="5053" xr:uid="{00000000-0005-0000-0000-0000BC130000}"/>
    <cellStyle name="Normal 18 2 6" xfId="5054" xr:uid="{00000000-0005-0000-0000-0000BD130000}"/>
    <cellStyle name="Normal 18 2 6 2" xfId="5055" xr:uid="{00000000-0005-0000-0000-0000BE130000}"/>
    <cellStyle name="Normal 18 2 7" xfId="5056" xr:uid="{00000000-0005-0000-0000-0000BF130000}"/>
    <cellStyle name="Normal 18 3" xfId="5057" xr:uid="{00000000-0005-0000-0000-0000C0130000}"/>
    <cellStyle name="Normal 18 3 2" xfId="5058" xr:uid="{00000000-0005-0000-0000-0000C1130000}"/>
    <cellStyle name="Normal 18 3 2 2" xfId="5059" xr:uid="{00000000-0005-0000-0000-0000C2130000}"/>
    <cellStyle name="Normal 18 3 2 2 2" xfId="5060" xr:uid="{00000000-0005-0000-0000-0000C3130000}"/>
    <cellStyle name="Normal 18 3 2 2 2 2" xfId="5061" xr:uid="{00000000-0005-0000-0000-0000C4130000}"/>
    <cellStyle name="Normal 18 3 2 2 2 2 2" xfId="5062" xr:uid="{00000000-0005-0000-0000-0000C5130000}"/>
    <cellStyle name="Normal 18 3 2 2 2 3" xfId="5063" xr:uid="{00000000-0005-0000-0000-0000C6130000}"/>
    <cellStyle name="Normal 18 3 2 2 3" xfId="5064" xr:uid="{00000000-0005-0000-0000-0000C7130000}"/>
    <cellStyle name="Normal 18 3 2 2 3 2" xfId="5065" xr:uid="{00000000-0005-0000-0000-0000C8130000}"/>
    <cellStyle name="Normal 18 3 2 2 4" xfId="5066" xr:uid="{00000000-0005-0000-0000-0000C9130000}"/>
    <cellStyle name="Normal 18 3 2 3" xfId="5067" xr:uid="{00000000-0005-0000-0000-0000CA130000}"/>
    <cellStyle name="Normal 18 3 2 3 2" xfId="5068" xr:uid="{00000000-0005-0000-0000-0000CB130000}"/>
    <cellStyle name="Normal 18 3 2 3 2 2" xfId="5069" xr:uid="{00000000-0005-0000-0000-0000CC130000}"/>
    <cellStyle name="Normal 18 3 2 3 3" xfId="5070" xr:uid="{00000000-0005-0000-0000-0000CD130000}"/>
    <cellStyle name="Normal 18 3 2 4" xfId="5071" xr:uid="{00000000-0005-0000-0000-0000CE130000}"/>
    <cellStyle name="Normal 18 3 2 4 2" xfId="5072" xr:uid="{00000000-0005-0000-0000-0000CF130000}"/>
    <cellStyle name="Normal 18 3 2 5" xfId="5073" xr:uid="{00000000-0005-0000-0000-0000D0130000}"/>
    <cellStyle name="Normal 18 3 3" xfId="5074" xr:uid="{00000000-0005-0000-0000-0000D1130000}"/>
    <cellStyle name="Normal 18 3 3 2" xfId="5075" xr:uid="{00000000-0005-0000-0000-0000D2130000}"/>
    <cellStyle name="Normal 18 3 3 2 2" xfId="5076" xr:uid="{00000000-0005-0000-0000-0000D3130000}"/>
    <cellStyle name="Normal 18 3 3 2 2 2" xfId="5077" xr:uid="{00000000-0005-0000-0000-0000D4130000}"/>
    <cellStyle name="Normal 18 3 3 2 3" xfId="5078" xr:uid="{00000000-0005-0000-0000-0000D5130000}"/>
    <cellStyle name="Normal 18 3 3 3" xfId="5079" xr:uid="{00000000-0005-0000-0000-0000D6130000}"/>
    <cellStyle name="Normal 18 3 3 3 2" xfId="5080" xr:uid="{00000000-0005-0000-0000-0000D7130000}"/>
    <cellStyle name="Normal 18 3 3 4" xfId="5081" xr:uid="{00000000-0005-0000-0000-0000D8130000}"/>
    <cellStyle name="Normal 18 3 4" xfId="5082" xr:uid="{00000000-0005-0000-0000-0000D9130000}"/>
    <cellStyle name="Normal 18 3 4 2" xfId="5083" xr:uid="{00000000-0005-0000-0000-0000DA130000}"/>
    <cellStyle name="Normal 18 3 4 2 2" xfId="5084" xr:uid="{00000000-0005-0000-0000-0000DB130000}"/>
    <cellStyle name="Normal 18 3 4 3" xfId="5085" xr:uid="{00000000-0005-0000-0000-0000DC130000}"/>
    <cellStyle name="Normal 18 3 5" xfId="5086" xr:uid="{00000000-0005-0000-0000-0000DD130000}"/>
    <cellStyle name="Normal 18 3 5 2" xfId="5087" xr:uid="{00000000-0005-0000-0000-0000DE130000}"/>
    <cellStyle name="Normal 18 3 6" xfId="5088" xr:uid="{00000000-0005-0000-0000-0000DF130000}"/>
    <cellStyle name="Normal 18 4" xfId="5089" xr:uid="{00000000-0005-0000-0000-0000E0130000}"/>
    <cellStyle name="Normal 18 4 2" xfId="5090" xr:uid="{00000000-0005-0000-0000-0000E1130000}"/>
    <cellStyle name="Normal 18 4 2 2" xfId="5091" xr:uid="{00000000-0005-0000-0000-0000E2130000}"/>
    <cellStyle name="Normal 18 4 2 2 2" xfId="5092" xr:uid="{00000000-0005-0000-0000-0000E3130000}"/>
    <cellStyle name="Normal 18 4 2 2 2 2" xfId="5093" xr:uid="{00000000-0005-0000-0000-0000E4130000}"/>
    <cellStyle name="Normal 18 4 2 2 3" xfId="5094" xr:uid="{00000000-0005-0000-0000-0000E5130000}"/>
    <cellStyle name="Normal 18 4 2 3" xfId="5095" xr:uid="{00000000-0005-0000-0000-0000E6130000}"/>
    <cellStyle name="Normal 18 4 2 3 2" xfId="5096" xr:uid="{00000000-0005-0000-0000-0000E7130000}"/>
    <cellStyle name="Normal 18 4 2 4" xfId="5097" xr:uid="{00000000-0005-0000-0000-0000E8130000}"/>
    <cellStyle name="Normal 18 4 3" xfId="5098" xr:uid="{00000000-0005-0000-0000-0000E9130000}"/>
    <cellStyle name="Normal 18 4 3 2" xfId="5099" xr:uid="{00000000-0005-0000-0000-0000EA130000}"/>
    <cellStyle name="Normal 18 4 3 2 2" xfId="5100" xr:uid="{00000000-0005-0000-0000-0000EB130000}"/>
    <cellStyle name="Normal 18 4 3 3" xfId="5101" xr:uid="{00000000-0005-0000-0000-0000EC130000}"/>
    <cellStyle name="Normal 18 4 4" xfId="5102" xr:uid="{00000000-0005-0000-0000-0000ED130000}"/>
    <cellStyle name="Normal 18 4 4 2" xfId="5103" xr:uid="{00000000-0005-0000-0000-0000EE130000}"/>
    <cellStyle name="Normal 18 4 5" xfId="5104" xr:uid="{00000000-0005-0000-0000-0000EF130000}"/>
    <cellStyle name="Normal 18 5" xfId="5105" xr:uid="{00000000-0005-0000-0000-0000F0130000}"/>
    <cellStyle name="Normal 18 5 2" xfId="5106" xr:uid="{00000000-0005-0000-0000-0000F1130000}"/>
    <cellStyle name="Normal 18 5 2 2" xfId="5107" xr:uid="{00000000-0005-0000-0000-0000F2130000}"/>
    <cellStyle name="Normal 18 5 2 2 2" xfId="5108" xr:uid="{00000000-0005-0000-0000-0000F3130000}"/>
    <cellStyle name="Normal 18 5 2 3" xfId="5109" xr:uid="{00000000-0005-0000-0000-0000F4130000}"/>
    <cellStyle name="Normal 18 5 3" xfId="5110" xr:uid="{00000000-0005-0000-0000-0000F5130000}"/>
    <cellStyle name="Normal 18 5 3 2" xfId="5111" xr:uid="{00000000-0005-0000-0000-0000F6130000}"/>
    <cellStyle name="Normal 18 5 4" xfId="5112" xr:uid="{00000000-0005-0000-0000-0000F7130000}"/>
    <cellStyle name="Normal 18 6" xfId="5113" xr:uid="{00000000-0005-0000-0000-0000F8130000}"/>
    <cellStyle name="Normal 18 6 2" xfId="5114" xr:uid="{00000000-0005-0000-0000-0000F9130000}"/>
    <cellStyle name="Normal 18 6 2 2" xfId="5115" xr:uid="{00000000-0005-0000-0000-0000FA130000}"/>
    <cellStyle name="Normal 18 6 3" xfId="5116" xr:uid="{00000000-0005-0000-0000-0000FB130000}"/>
    <cellStyle name="Normal 18 7" xfId="5117" xr:uid="{00000000-0005-0000-0000-0000FC130000}"/>
    <cellStyle name="Normal 18 7 2" xfId="5118" xr:uid="{00000000-0005-0000-0000-0000FD130000}"/>
    <cellStyle name="Normal 18 8" xfId="5119" xr:uid="{00000000-0005-0000-0000-0000FE130000}"/>
    <cellStyle name="Normal 19" xfId="5120" xr:uid="{00000000-0005-0000-0000-0000FF130000}"/>
    <cellStyle name="Normal 19 2" xfId="5121" xr:uid="{00000000-0005-0000-0000-000000140000}"/>
    <cellStyle name="Normal 19 2 2" xfId="5122" xr:uid="{00000000-0005-0000-0000-000001140000}"/>
    <cellStyle name="Normal 19 2 2 2" xfId="5123" xr:uid="{00000000-0005-0000-0000-000002140000}"/>
    <cellStyle name="Normal 19 2 2 2 2" xfId="5124" xr:uid="{00000000-0005-0000-0000-000003140000}"/>
    <cellStyle name="Normal 19 2 2 2 2 2" xfId="5125" xr:uid="{00000000-0005-0000-0000-000004140000}"/>
    <cellStyle name="Normal 19 2 2 2 2 2 2" xfId="5126" xr:uid="{00000000-0005-0000-0000-000005140000}"/>
    <cellStyle name="Normal 19 2 2 2 2 2 2 2" xfId="5127" xr:uid="{00000000-0005-0000-0000-000006140000}"/>
    <cellStyle name="Normal 19 2 2 2 2 2 3" xfId="5128" xr:uid="{00000000-0005-0000-0000-000007140000}"/>
    <cellStyle name="Normal 19 2 2 2 2 3" xfId="5129" xr:uid="{00000000-0005-0000-0000-000008140000}"/>
    <cellStyle name="Normal 19 2 2 2 2 3 2" xfId="5130" xr:uid="{00000000-0005-0000-0000-000009140000}"/>
    <cellStyle name="Normal 19 2 2 2 2 4" xfId="5131" xr:uid="{00000000-0005-0000-0000-00000A140000}"/>
    <cellStyle name="Normal 19 2 2 2 3" xfId="5132" xr:uid="{00000000-0005-0000-0000-00000B140000}"/>
    <cellStyle name="Normal 19 2 2 2 3 2" xfId="5133" xr:uid="{00000000-0005-0000-0000-00000C140000}"/>
    <cellStyle name="Normal 19 2 2 2 3 2 2" xfId="5134" xr:uid="{00000000-0005-0000-0000-00000D140000}"/>
    <cellStyle name="Normal 19 2 2 2 3 3" xfId="5135" xr:uid="{00000000-0005-0000-0000-00000E140000}"/>
    <cellStyle name="Normal 19 2 2 2 4" xfId="5136" xr:uid="{00000000-0005-0000-0000-00000F140000}"/>
    <cellStyle name="Normal 19 2 2 2 4 2" xfId="5137" xr:uid="{00000000-0005-0000-0000-000010140000}"/>
    <cellStyle name="Normal 19 2 2 2 5" xfId="5138" xr:uid="{00000000-0005-0000-0000-000011140000}"/>
    <cellStyle name="Normal 19 2 2 3" xfId="5139" xr:uid="{00000000-0005-0000-0000-000012140000}"/>
    <cellStyle name="Normal 19 2 2 3 2" xfId="5140" xr:uid="{00000000-0005-0000-0000-000013140000}"/>
    <cellStyle name="Normal 19 2 2 3 2 2" xfId="5141" xr:uid="{00000000-0005-0000-0000-000014140000}"/>
    <cellStyle name="Normal 19 2 2 3 2 2 2" xfId="5142" xr:uid="{00000000-0005-0000-0000-000015140000}"/>
    <cellStyle name="Normal 19 2 2 3 2 3" xfId="5143" xr:uid="{00000000-0005-0000-0000-000016140000}"/>
    <cellStyle name="Normal 19 2 2 3 3" xfId="5144" xr:uid="{00000000-0005-0000-0000-000017140000}"/>
    <cellStyle name="Normal 19 2 2 3 3 2" xfId="5145" xr:uid="{00000000-0005-0000-0000-000018140000}"/>
    <cellStyle name="Normal 19 2 2 3 4" xfId="5146" xr:uid="{00000000-0005-0000-0000-000019140000}"/>
    <cellStyle name="Normal 19 2 2 4" xfId="5147" xr:uid="{00000000-0005-0000-0000-00001A140000}"/>
    <cellStyle name="Normal 19 2 2 4 2" xfId="5148" xr:uid="{00000000-0005-0000-0000-00001B140000}"/>
    <cellStyle name="Normal 19 2 2 4 2 2" xfId="5149" xr:uid="{00000000-0005-0000-0000-00001C140000}"/>
    <cellStyle name="Normal 19 2 2 4 3" xfId="5150" xr:uid="{00000000-0005-0000-0000-00001D140000}"/>
    <cellStyle name="Normal 19 2 2 5" xfId="5151" xr:uid="{00000000-0005-0000-0000-00001E140000}"/>
    <cellStyle name="Normal 19 2 2 5 2" xfId="5152" xr:uid="{00000000-0005-0000-0000-00001F140000}"/>
    <cellStyle name="Normal 19 2 2 6" xfId="5153" xr:uid="{00000000-0005-0000-0000-000020140000}"/>
    <cellStyle name="Normal 19 2 3" xfId="5154" xr:uid="{00000000-0005-0000-0000-000021140000}"/>
    <cellStyle name="Normal 19 2 3 2" xfId="5155" xr:uid="{00000000-0005-0000-0000-000022140000}"/>
    <cellStyle name="Normal 19 2 3 2 2" xfId="5156" xr:uid="{00000000-0005-0000-0000-000023140000}"/>
    <cellStyle name="Normal 19 2 3 2 2 2" xfId="5157" xr:uid="{00000000-0005-0000-0000-000024140000}"/>
    <cellStyle name="Normal 19 2 3 2 2 2 2" xfId="5158" xr:uid="{00000000-0005-0000-0000-000025140000}"/>
    <cellStyle name="Normal 19 2 3 2 2 3" xfId="5159" xr:uid="{00000000-0005-0000-0000-000026140000}"/>
    <cellStyle name="Normal 19 2 3 2 3" xfId="5160" xr:uid="{00000000-0005-0000-0000-000027140000}"/>
    <cellStyle name="Normal 19 2 3 2 3 2" xfId="5161" xr:uid="{00000000-0005-0000-0000-000028140000}"/>
    <cellStyle name="Normal 19 2 3 2 4" xfId="5162" xr:uid="{00000000-0005-0000-0000-000029140000}"/>
    <cellStyle name="Normal 19 2 3 3" xfId="5163" xr:uid="{00000000-0005-0000-0000-00002A140000}"/>
    <cellStyle name="Normal 19 2 3 3 2" xfId="5164" xr:uid="{00000000-0005-0000-0000-00002B140000}"/>
    <cellStyle name="Normal 19 2 3 3 2 2" xfId="5165" xr:uid="{00000000-0005-0000-0000-00002C140000}"/>
    <cellStyle name="Normal 19 2 3 3 3" xfId="5166" xr:uid="{00000000-0005-0000-0000-00002D140000}"/>
    <cellStyle name="Normal 19 2 3 4" xfId="5167" xr:uid="{00000000-0005-0000-0000-00002E140000}"/>
    <cellStyle name="Normal 19 2 3 4 2" xfId="5168" xr:uid="{00000000-0005-0000-0000-00002F140000}"/>
    <cellStyle name="Normal 19 2 3 5" xfId="5169" xr:uid="{00000000-0005-0000-0000-000030140000}"/>
    <cellStyle name="Normal 19 2 4" xfId="5170" xr:uid="{00000000-0005-0000-0000-000031140000}"/>
    <cellStyle name="Normal 19 2 4 2" xfId="5171" xr:uid="{00000000-0005-0000-0000-000032140000}"/>
    <cellStyle name="Normal 19 2 4 2 2" xfId="5172" xr:uid="{00000000-0005-0000-0000-000033140000}"/>
    <cellStyle name="Normal 19 2 4 2 2 2" xfId="5173" xr:uid="{00000000-0005-0000-0000-000034140000}"/>
    <cellStyle name="Normal 19 2 4 2 3" xfId="5174" xr:uid="{00000000-0005-0000-0000-000035140000}"/>
    <cellStyle name="Normal 19 2 4 3" xfId="5175" xr:uid="{00000000-0005-0000-0000-000036140000}"/>
    <cellStyle name="Normal 19 2 4 3 2" xfId="5176" xr:uid="{00000000-0005-0000-0000-000037140000}"/>
    <cellStyle name="Normal 19 2 4 4" xfId="5177" xr:uid="{00000000-0005-0000-0000-000038140000}"/>
    <cellStyle name="Normal 19 2 5" xfId="5178" xr:uid="{00000000-0005-0000-0000-000039140000}"/>
    <cellStyle name="Normal 19 2 5 2" xfId="5179" xr:uid="{00000000-0005-0000-0000-00003A140000}"/>
    <cellStyle name="Normal 19 2 5 2 2" xfId="5180" xr:uid="{00000000-0005-0000-0000-00003B140000}"/>
    <cellStyle name="Normal 19 2 5 3" xfId="5181" xr:uid="{00000000-0005-0000-0000-00003C140000}"/>
    <cellStyle name="Normal 19 2 6" xfId="5182" xr:uid="{00000000-0005-0000-0000-00003D140000}"/>
    <cellStyle name="Normal 19 2 6 2" xfId="5183" xr:uid="{00000000-0005-0000-0000-00003E140000}"/>
    <cellStyle name="Normal 19 2 7" xfId="5184" xr:uid="{00000000-0005-0000-0000-00003F140000}"/>
    <cellStyle name="Normal 19 3" xfId="5185" xr:uid="{00000000-0005-0000-0000-000040140000}"/>
    <cellStyle name="Normal 19 3 2" xfId="5186" xr:uid="{00000000-0005-0000-0000-000041140000}"/>
    <cellStyle name="Normal 19 3 2 2" xfId="5187" xr:uid="{00000000-0005-0000-0000-000042140000}"/>
    <cellStyle name="Normal 19 3 2 2 2" xfId="5188" xr:uid="{00000000-0005-0000-0000-000043140000}"/>
    <cellStyle name="Normal 19 3 2 2 2 2" xfId="5189" xr:uid="{00000000-0005-0000-0000-000044140000}"/>
    <cellStyle name="Normal 19 3 2 2 2 2 2" xfId="5190" xr:uid="{00000000-0005-0000-0000-000045140000}"/>
    <cellStyle name="Normal 19 3 2 2 2 3" xfId="5191" xr:uid="{00000000-0005-0000-0000-000046140000}"/>
    <cellStyle name="Normal 19 3 2 2 3" xfId="5192" xr:uid="{00000000-0005-0000-0000-000047140000}"/>
    <cellStyle name="Normal 19 3 2 2 3 2" xfId="5193" xr:uid="{00000000-0005-0000-0000-000048140000}"/>
    <cellStyle name="Normal 19 3 2 2 4" xfId="5194" xr:uid="{00000000-0005-0000-0000-000049140000}"/>
    <cellStyle name="Normal 19 3 2 3" xfId="5195" xr:uid="{00000000-0005-0000-0000-00004A140000}"/>
    <cellStyle name="Normal 19 3 2 3 2" xfId="5196" xr:uid="{00000000-0005-0000-0000-00004B140000}"/>
    <cellStyle name="Normal 19 3 2 3 2 2" xfId="5197" xr:uid="{00000000-0005-0000-0000-00004C140000}"/>
    <cellStyle name="Normal 19 3 2 3 3" xfId="5198" xr:uid="{00000000-0005-0000-0000-00004D140000}"/>
    <cellStyle name="Normal 19 3 2 4" xfId="5199" xr:uid="{00000000-0005-0000-0000-00004E140000}"/>
    <cellStyle name="Normal 19 3 2 4 2" xfId="5200" xr:uid="{00000000-0005-0000-0000-00004F140000}"/>
    <cellStyle name="Normal 19 3 2 5" xfId="5201" xr:uid="{00000000-0005-0000-0000-000050140000}"/>
    <cellStyle name="Normal 19 3 3" xfId="5202" xr:uid="{00000000-0005-0000-0000-000051140000}"/>
    <cellStyle name="Normal 19 3 3 2" xfId="5203" xr:uid="{00000000-0005-0000-0000-000052140000}"/>
    <cellStyle name="Normal 19 3 3 2 2" xfId="5204" xr:uid="{00000000-0005-0000-0000-000053140000}"/>
    <cellStyle name="Normal 19 3 3 2 2 2" xfId="5205" xr:uid="{00000000-0005-0000-0000-000054140000}"/>
    <cellStyle name="Normal 19 3 3 2 3" xfId="5206" xr:uid="{00000000-0005-0000-0000-000055140000}"/>
    <cellStyle name="Normal 19 3 3 3" xfId="5207" xr:uid="{00000000-0005-0000-0000-000056140000}"/>
    <cellStyle name="Normal 19 3 3 3 2" xfId="5208" xr:uid="{00000000-0005-0000-0000-000057140000}"/>
    <cellStyle name="Normal 19 3 3 4" xfId="5209" xr:uid="{00000000-0005-0000-0000-000058140000}"/>
    <cellStyle name="Normal 19 3 4" xfId="5210" xr:uid="{00000000-0005-0000-0000-000059140000}"/>
    <cellStyle name="Normal 19 3 4 2" xfId="5211" xr:uid="{00000000-0005-0000-0000-00005A140000}"/>
    <cellStyle name="Normal 19 3 4 2 2" xfId="5212" xr:uid="{00000000-0005-0000-0000-00005B140000}"/>
    <cellStyle name="Normal 19 3 4 3" xfId="5213" xr:uid="{00000000-0005-0000-0000-00005C140000}"/>
    <cellStyle name="Normal 19 3 5" xfId="5214" xr:uid="{00000000-0005-0000-0000-00005D140000}"/>
    <cellStyle name="Normal 19 3 5 2" xfId="5215" xr:uid="{00000000-0005-0000-0000-00005E140000}"/>
    <cellStyle name="Normal 19 3 6" xfId="5216" xr:uid="{00000000-0005-0000-0000-00005F140000}"/>
    <cellStyle name="Normal 19 4" xfId="5217" xr:uid="{00000000-0005-0000-0000-000060140000}"/>
    <cellStyle name="Normal 19 4 2" xfId="5218" xr:uid="{00000000-0005-0000-0000-000061140000}"/>
    <cellStyle name="Normal 19 4 2 2" xfId="5219" xr:uid="{00000000-0005-0000-0000-000062140000}"/>
    <cellStyle name="Normal 19 4 2 2 2" xfId="5220" xr:uid="{00000000-0005-0000-0000-000063140000}"/>
    <cellStyle name="Normal 19 4 2 2 2 2" xfId="5221" xr:uid="{00000000-0005-0000-0000-000064140000}"/>
    <cellStyle name="Normal 19 4 2 2 3" xfId="5222" xr:uid="{00000000-0005-0000-0000-000065140000}"/>
    <cellStyle name="Normal 19 4 2 3" xfId="5223" xr:uid="{00000000-0005-0000-0000-000066140000}"/>
    <cellStyle name="Normal 19 4 2 3 2" xfId="5224" xr:uid="{00000000-0005-0000-0000-000067140000}"/>
    <cellStyle name="Normal 19 4 2 4" xfId="5225" xr:uid="{00000000-0005-0000-0000-000068140000}"/>
    <cellStyle name="Normal 19 4 3" xfId="5226" xr:uid="{00000000-0005-0000-0000-000069140000}"/>
    <cellStyle name="Normal 19 4 3 2" xfId="5227" xr:uid="{00000000-0005-0000-0000-00006A140000}"/>
    <cellStyle name="Normal 19 4 3 2 2" xfId="5228" xr:uid="{00000000-0005-0000-0000-00006B140000}"/>
    <cellStyle name="Normal 19 4 3 3" xfId="5229" xr:uid="{00000000-0005-0000-0000-00006C140000}"/>
    <cellStyle name="Normal 19 4 4" xfId="5230" xr:uid="{00000000-0005-0000-0000-00006D140000}"/>
    <cellStyle name="Normal 19 4 4 2" xfId="5231" xr:uid="{00000000-0005-0000-0000-00006E140000}"/>
    <cellStyle name="Normal 19 4 5" xfId="5232" xr:uid="{00000000-0005-0000-0000-00006F140000}"/>
    <cellStyle name="Normal 19 5" xfId="5233" xr:uid="{00000000-0005-0000-0000-000070140000}"/>
    <cellStyle name="Normal 19 5 2" xfId="5234" xr:uid="{00000000-0005-0000-0000-000071140000}"/>
    <cellStyle name="Normal 19 5 2 2" xfId="5235" xr:uid="{00000000-0005-0000-0000-000072140000}"/>
    <cellStyle name="Normal 19 5 2 2 2" xfId="5236" xr:uid="{00000000-0005-0000-0000-000073140000}"/>
    <cellStyle name="Normal 19 5 2 3" xfId="5237" xr:uid="{00000000-0005-0000-0000-000074140000}"/>
    <cellStyle name="Normal 19 5 3" xfId="5238" xr:uid="{00000000-0005-0000-0000-000075140000}"/>
    <cellStyle name="Normal 19 5 3 2" xfId="5239" xr:uid="{00000000-0005-0000-0000-000076140000}"/>
    <cellStyle name="Normal 19 5 4" xfId="5240" xr:uid="{00000000-0005-0000-0000-000077140000}"/>
    <cellStyle name="Normal 19 6" xfId="5241" xr:uid="{00000000-0005-0000-0000-000078140000}"/>
    <cellStyle name="Normal 19 6 2" xfId="5242" xr:uid="{00000000-0005-0000-0000-000079140000}"/>
    <cellStyle name="Normal 19 6 2 2" xfId="5243" xr:uid="{00000000-0005-0000-0000-00007A140000}"/>
    <cellStyle name="Normal 19 6 3" xfId="5244" xr:uid="{00000000-0005-0000-0000-00007B140000}"/>
    <cellStyle name="Normal 19 7" xfId="5245" xr:uid="{00000000-0005-0000-0000-00007C140000}"/>
    <cellStyle name="Normal 19 7 2" xfId="5246" xr:uid="{00000000-0005-0000-0000-00007D140000}"/>
    <cellStyle name="Normal 19 8" xfId="5247" xr:uid="{00000000-0005-0000-0000-00007E140000}"/>
    <cellStyle name="Normal 2" xfId="5248" xr:uid="{00000000-0005-0000-0000-00007F140000}"/>
    <cellStyle name="Normal 2 10" xfId="5249" xr:uid="{00000000-0005-0000-0000-000080140000}"/>
    <cellStyle name="Normal 2 10 2" xfId="5250" xr:uid="{00000000-0005-0000-0000-000081140000}"/>
    <cellStyle name="Normal 2 11" xfId="5251" xr:uid="{00000000-0005-0000-0000-000082140000}"/>
    <cellStyle name="Normal 2 11 2" xfId="5252" xr:uid="{00000000-0005-0000-0000-000083140000}"/>
    <cellStyle name="Normal 2 12" xfId="5253" xr:uid="{00000000-0005-0000-0000-000084140000}"/>
    <cellStyle name="Normal 2 12 2" xfId="5254" xr:uid="{00000000-0005-0000-0000-000085140000}"/>
    <cellStyle name="Normal 2 13" xfId="5255" xr:uid="{00000000-0005-0000-0000-000086140000}"/>
    <cellStyle name="Normal 2 13 2" xfId="5256" xr:uid="{00000000-0005-0000-0000-000087140000}"/>
    <cellStyle name="Normal 2 2" xfId="5257" xr:uid="{00000000-0005-0000-0000-000088140000}"/>
    <cellStyle name="Normal 2 3" xfId="5258" xr:uid="{00000000-0005-0000-0000-000089140000}"/>
    <cellStyle name="Normal 2 4" xfId="5259" xr:uid="{00000000-0005-0000-0000-00008A140000}"/>
    <cellStyle name="Normal 2 4 2" xfId="5260" xr:uid="{00000000-0005-0000-0000-00008B140000}"/>
    <cellStyle name="Normal 2 5" xfId="5261" xr:uid="{00000000-0005-0000-0000-00008C140000}"/>
    <cellStyle name="Normal 2 5 2" xfId="5262" xr:uid="{00000000-0005-0000-0000-00008D140000}"/>
    <cellStyle name="Normal 2 6" xfId="5263" xr:uid="{00000000-0005-0000-0000-00008E140000}"/>
    <cellStyle name="Normal 2 6 2" xfId="5264" xr:uid="{00000000-0005-0000-0000-00008F140000}"/>
    <cellStyle name="Normal 2 7" xfId="5265" xr:uid="{00000000-0005-0000-0000-000090140000}"/>
    <cellStyle name="Normal 2 7 2" xfId="5266" xr:uid="{00000000-0005-0000-0000-000091140000}"/>
    <cellStyle name="Normal 2 8" xfId="5267" xr:uid="{00000000-0005-0000-0000-000092140000}"/>
    <cellStyle name="Normal 2 8 2" xfId="5268" xr:uid="{00000000-0005-0000-0000-000093140000}"/>
    <cellStyle name="Normal 2 9" xfId="5269" xr:uid="{00000000-0005-0000-0000-000094140000}"/>
    <cellStyle name="Normal 2 9 2" xfId="5270" xr:uid="{00000000-0005-0000-0000-000095140000}"/>
    <cellStyle name="Normal 20" xfId="5271" xr:uid="{00000000-0005-0000-0000-000096140000}"/>
    <cellStyle name="Normal 20 2" xfId="5272" xr:uid="{00000000-0005-0000-0000-000097140000}"/>
    <cellStyle name="Normal 20 2 2" xfId="5273" xr:uid="{00000000-0005-0000-0000-000098140000}"/>
    <cellStyle name="Normal 20 2 2 2" xfId="5274" xr:uid="{00000000-0005-0000-0000-000099140000}"/>
    <cellStyle name="Normal 20 2 2 2 2" xfId="5275" xr:uid="{00000000-0005-0000-0000-00009A140000}"/>
    <cellStyle name="Normal 20 2 2 2 2 2" xfId="5276" xr:uid="{00000000-0005-0000-0000-00009B140000}"/>
    <cellStyle name="Normal 20 2 2 2 2 2 2" xfId="5277" xr:uid="{00000000-0005-0000-0000-00009C140000}"/>
    <cellStyle name="Normal 20 2 2 2 2 2 2 2" xfId="5278" xr:uid="{00000000-0005-0000-0000-00009D140000}"/>
    <cellStyle name="Normal 20 2 2 2 2 2 3" xfId="5279" xr:uid="{00000000-0005-0000-0000-00009E140000}"/>
    <cellStyle name="Normal 20 2 2 2 2 3" xfId="5280" xr:uid="{00000000-0005-0000-0000-00009F140000}"/>
    <cellStyle name="Normal 20 2 2 2 2 3 2" xfId="5281" xr:uid="{00000000-0005-0000-0000-0000A0140000}"/>
    <cellStyle name="Normal 20 2 2 2 2 4" xfId="5282" xr:uid="{00000000-0005-0000-0000-0000A1140000}"/>
    <cellStyle name="Normal 20 2 2 2 3" xfId="5283" xr:uid="{00000000-0005-0000-0000-0000A2140000}"/>
    <cellStyle name="Normal 20 2 2 2 3 2" xfId="5284" xr:uid="{00000000-0005-0000-0000-0000A3140000}"/>
    <cellStyle name="Normal 20 2 2 2 3 2 2" xfId="5285" xr:uid="{00000000-0005-0000-0000-0000A4140000}"/>
    <cellStyle name="Normal 20 2 2 2 3 3" xfId="5286" xr:uid="{00000000-0005-0000-0000-0000A5140000}"/>
    <cellStyle name="Normal 20 2 2 2 4" xfId="5287" xr:uid="{00000000-0005-0000-0000-0000A6140000}"/>
    <cellStyle name="Normal 20 2 2 2 4 2" xfId="5288" xr:uid="{00000000-0005-0000-0000-0000A7140000}"/>
    <cellStyle name="Normal 20 2 2 2 5" xfId="5289" xr:uid="{00000000-0005-0000-0000-0000A8140000}"/>
    <cellStyle name="Normal 20 2 2 3" xfId="5290" xr:uid="{00000000-0005-0000-0000-0000A9140000}"/>
    <cellStyle name="Normal 20 2 2 3 2" xfId="5291" xr:uid="{00000000-0005-0000-0000-0000AA140000}"/>
    <cellStyle name="Normal 20 2 2 3 2 2" xfId="5292" xr:uid="{00000000-0005-0000-0000-0000AB140000}"/>
    <cellStyle name="Normal 20 2 2 3 2 2 2" xfId="5293" xr:uid="{00000000-0005-0000-0000-0000AC140000}"/>
    <cellStyle name="Normal 20 2 2 3 2 3" xfId="5294" xr:uid="{00000000-0005-0000-0000-0000AD140000}"/>
    <cellStyle name="Normal 20 2 2 3 3" xfId="5295" xr:uid="{00000000-0005-0000-0000-0000AE140000}"/>
    <cellStyle name="Normal 20 2 2 3 3 2" xfId="5296" xr:uid="{00000000-0005-0000-0000-0000AF140000}"/>
    <cellStyle name="Normal 20 2 2 3 4" xfId="5297" xr:uid="{00000000-0005-0000-0000-0000B0140000}"/>
    <cellStyle name="Normal 20 2 2 4" xfId="5298" xr:uid="{00000000-0005-0000-0000-0000B1140000}"/>
    <cellStyle name="Normal 20 2 2 4 2" xfId="5299" xr:uid="{00000000-0005-0000-0000-0000B2140000}"/>
    <cellStyle name="Normal 20 2 2 4 2 2" xfId="5300" xr:uid="{00000000-0005-0000-0000-0000B3140000}"/>
    <cellStyle name="Normal 20 2 2 4 3" xfId="5301" xr:uid="{00000000-0005-0000-0000-0000B4140000}"/>
    <cellStyle name="Normal 20 2 2 5" xfId="5302" xr:uid="{00000000-0005-0000-0000-0000B5140000}"/>
    <cellStyle name="Normal 20 2 2 5 2" xfId="5303" xr:uid="{00000000-0005-0000-0000-0000B6140000}"/>
    <cellStyle name="Normal 20 2 2 6" xfId="5304" xr:uid="{00000000-0005-0000-0000-0000B7140000}"/>
    <cellStyle name="Normal 20 2 3" xfId="5305" xr:uid="{00000000-0005-0000-0000-0000B8140000}"/>
    <cellStyle name="Normal 20 2 3 2" xfId="5306" xr:uid="{00000000-0005-0000-0000-0000B9140000}"/>
    <cellStyle name="Normal 20 2 3 2 2" xfId="5307" xr:uid="{00000000-0005-0000-0000-0000BA140000}"/>
    <cellStyle name="Normal 20 2 3 2 2 2" xfId="5308" xr:uid="{00000000-0005-0000-0000-0000BB140000}"/>
    <cellStyle name="Normal 20 2 3 2 2 2 2" xfId="5309" xr:uid="{00000000-0005-0000-0000-0000BC140000}"/>
    <cellStyle name="Normal 20 2 3 2 2 3" xfId="5310" xr:uid="{00000000-0005-0000-0000-0000BD140000}"/>
    <cellStyle name="Normal 20 2 3 2 3" xfId="5311" xr:uid="{00000000-0005-0000-0000-0000BE140000}"/>
    <cellStyle name="Normal 20 2 3 2 3 2" xfId="5312" xr:uid="{00000000-0005-0000-0000-0000BF140000}"/>
    <cellStyle name="Normal 20 2 3 2 4" xfId="5313" xr:uid="{00000000-0005-0000-0000-0000C0140000}"/>
    <cellStyle name="Normal 20 2 3 3" xfId="5314" xr:uid="{00000000-0005-0000-0000-0000C1140000}"/>
    <cellStyle name="Normal 20 2 3 3 2" xfId="5315" xr:uid="{00000000-0005-0000-0000-0000C2140000}"/>
    <cellStyle name="Normal 20 2 3 3 2 2" xfId="5316" xr:uid="{00000000-0005-0000-0000-0000C3140000}"/>
    <cellStyle name="Normal 20 2 3 3 3" xfId="5317" xr:uid="{00000000-0005-0000-0000-0000C4140000}"/>
    <cellStyle name="Normal 20 2 3 4" xfId="5318" xr:uid="{00000000-0005-0000-0000-0000C5140000}"/>
    <cellStyle name="Normal 20 2 3 4 2" xfId="5319" xr:uid="{00000000-0005-0000-0000-0000C6140000}"/>
    <cellStyle name="Normal 20 2 3 5" xfId="5320" xr:uid="{00000000-0005-0000-0000-0000C7140000}"/>
    <cellStyle name="Normal 20 2 4" xfId="5321" xr:uid="{00000000-0005-0000-0000-0000C8140000}"/>
    <cellStyle name="Normal 20 2 4 2" xfId="5322" xr:uid="{00000000-0005-0000-0000-0000C9140000}"/>
    <cellStyle name="Normal 20 2 4 2 2" xfId="5323" xr:uid="{00000000-0005-0000-0000-0000CA140000}"/>
    <cellStyle name="Normal 20 2 4 2 2 2" xfId="5324" xr:uid="{00000000-0005-0000-0000-0000CB140000}"/>
    <cellStyle name="Normal 20 2 4 2 3" xfId="5325" xr:uid="{00000000-0005-0000-0000-0000CC140000}"/>
    <cellStyle name="Normal 20 2 4 3" xfId="5326" xr:uid="{00000000-0005-0000-0000-0000CD140000}"/>
    <cellStyle name="Normal 20 2 4 3 2" xfId="5327" xr:uid="{00000000-0005-0000-0000-0000CE140000}"/>
    <cellStyle name="Normal 20 2 4 4" xfId="5328" xr:uid="{00000000-0005-0000-0000-0000CF140000}"/>
    <cellStyle name="Normal 20 2 5" xfId="5329" xr:uid="{00000000-0005-0000-0000-0000D0140000}"/>
    <cellStyle name="Normal 20 2 5 2" xfId="5330" xr:uid="{00000000-0005-0000-0000-0000D1140000}"/>
    <cellStyle name="Normal 20 2 5 2 2" xfId="5331" xr:uid="{00000000-0005-0000-0000-0000D2140000}"/>
    <cellStyle name="Normal 20 2 5 3" xfId="5332" xr:uid="{00000000-0005-0000-0000-0000D3140000}"/>
    <cellStyle name="Normal 20 2 6" xfId="5333" xr:uid="{00000000-0005-0000-0000-0000D4140000}"/>
    <cellStyle name="Normal 20 2 6 2" xfId="5334" xr:uid="{00000000-0005-0000-0000-0000D5140000}"/>
    <cellStyle name="Normal 20 2 7" xfId="5335" xr:uid="{00000000-0005-0000-0000-0000D6140000}"/>
    <cellStyle name="Normal 20 3" xfId="5336" xr:uid="{00000000-0005-0000-0000-0000D7140000}"/>
    <cellStyle name="Normal 20 3 2" xfId="5337" xr:uid="{00000000-0005-0000-0000-0000D8140000}"/>
    <cellStyle name="Normal 20 3 2 2" xfId="5338" xr:uid="{00000000-0005-0000-0000-0000D9140000}"/>
    <cellStyle name="Normal 20 3 2 2 2" xfId="5339" xr:uid="{00000000-0005-0000-0000-0000DA140000}"/>
    <cellStyle name="Normal 20 3 2 2 2 2" xfId="5340" xr:uid="{00000000-0005-0000-0000-0000DB140000}"/>
    <cellStyle name="Normal 20 3 2 2 2 2 2" xfId="5341" xr:uid="{00000000-0005-0000-0000-0000DC140000}"/>
    <cellStyle name="Normal 20 3 2 2 2 3" xfId="5342" xr:uid="{00000000-0005-0000-0000-0000DD140000}"/>
    <cellStyle name="Normal 20 3 2 2 3" xfId="5343" xr:uid="{00000000-0005-0000-0000-0000DE140000}"/>
    <cellStyle name="Normal 20 3 2 2 3 2" xfId="5344" xr:uid="{00000000-0005-0000-0000-0000DF140000}"/>
    <cellStyle name="Normal 20 3 2 2 4" xfId="5345" xr:uid="{00000000-0005-0000-0000-0000E0140000}"/>
    <cellStyle name="Normal 20 3 2 3" xfId="5346" xr:uid="{00000000-0005-0000-0000-0000E1140000}"/>
    <cellStyle name="Normal 20 3 2 3 2" xfId="5347" xr:uid="{00000000-0005-0000-0000-0000E2140000}"/>
    <cellStyle name="Normal 20 3 2 3 2 2" xfId="5348" xr:uid="{00000000-0005-0000-0000-0000E3140000}"/>
    <cellStyle name="Normal 20 3 2 3 3" xfId="5349" xr:uid="{00000000-0005-0000-0000-0000E4140000}"/>
    <cellStyle name="Normal 20 3 2 4" xfId="5350" xr:uid="{00000000-0005-0000-0000-0000E5140000}"/>
    <cellStyle name="Normal 20 3 2 4 2" xfId="5351" xr:uid="{00000000-0005-0000-0000-0000E6140000}"/>
    <cellStyle name="Normal 20 3 2 5" xfId="5352" xr:uid="{00000000-0005-0000-0000-0000E7140000}"/>
    <cellStyle name="Normal 20 3 3" xfId="5353" xr:uid="{00000000-0005-0000-0000-0000E8140000}"/>
    <cellStyle name="Normal 20 3 3 2" xfId="5354" xr:uid="{00000000-0005-0000-0000-0000E9140000}"/>
    <cellStyle name="Normal 20 3 3 2 2" xfId="5355" xr:uid="{00000000-0005-0000-0000-0000EA140000}"/>
    <cellStyle name="Normal 20 3 3 2 2 2" xfId="5356" xr:uid="{00000000-0005-0000-0000-0000EB140000}"/>
    <cellStyle name="Normal 20 3 3 2 3" xfId="5357" xr:uid="{00000000-0005-0000-0000-0000EC140000}"/>
    <cellStyle name="Normal 20 3 3 3" xfId="5358" xr:uid="{00000000-0005-0000-0000-0000ED140000}"/>
    <cellStyle name="Normal 20 3 3 3 2" xfId="5359" xr:uid="{00000000-0005-0000-0000-0000EE140000}"/>
    <cellStyle name="Normal 20 3 3 4" xfId="5360" xr:uid="{00000000-0005-0000-0000-0000EF140000}"/>
    <cellStyle name="Normal 20 3 4" xfId="5361" xr:uid="{00000000-0005-0000-0000-0000F0140000}"/>
    <cellStyle name="Normal 20 3 4 2" xfId="5362" xr:uid="{00000000-0005-0000-0000-0000F1140000}"/>
    <cellStyle name="Normal 20 3 4 2 2" xfId="5363" xr:uid="{00000000-0005-0000-0000-0000F2140000}"/>
    <cellStyle name="Normal 20 3 4 3" xfId="5364" xr:uid="{00000000-0005-0000-0000-0000F3140000}"/>
    <cellStyle name="Normal 20 3 5" xfId="5365" xr:uid="{00000000-0005-0000-0000-0000F4140000}"/>
    <cellStyle name="Normal 20 3 5 2" xfId="5366" xr:uid="{00000000-0005-0000-0000-0000F5140000}"/>
    <cellStyle name="Normal 20 3 6" xfId="5367" xr:uid="{00000000-0005-0000-0000-0000F6140000}"/>
    <cellStyle name="Normal 20 4" xfId="5368" xr:uid="{00000000-0005-0000-0000-0000F7140000}"/>
    <cellStyle name="Normal 20 4 2" xfId="5369" xr:uid="{00000000-0005-0000-0000-0000F8140000}"/>
    <cellStyle name="Normal 20 4 2 2" xfId="5370" xr:uid="{00000000-0005-0000-0000-0000F9140000}"/>
    <cellStyle name="Normal 20 4 2 2 2" xfId="5371" xr:uid="{00000000-0005-0000-0000-0000FA140000}"/>
    <cellStyle name="Normal 20 4 2 2 2 2" xfId="5372" xr:uid="{00000000-0005-0000-0000-0000FB140000}"/>
    <cellStyle name="Normal 20 4 2 2 3" xfId="5373" xr:uid="{00000000-0005-0000-0000-0000FC140000}"/>
    <cellStyle name="Normal 20 4 2 3" xfId="5374" xr:uid="{00000000-0005-0000-0000-0000FD140000}"/>
    <cellStyle name="Normal 20 4 2 3 2" xfId="5375" xr:uid="{00000000-0005-0000-0000-0000FE140000}"/>
    <cellStyle name="Normal 20 4 2 4" xfId="5376" xr:uid="{00000000-0005-0000-0000-0000FF140000}"/>
    <cellStyle name="Normal 20 4 3" xfId="5377" xr:uid="{00000000-0005-0000-0000-000000150000}"/>
    <cellStyle name="Normal 20 4 3 2" xfId="5378" xr:uid="{00000000-0005-0000-0000-000001150000}"/>
    <cellStyle name="Normal 20 4 3 2 2" xfId="5379" xr:uid="{00000000-0005-0000-0000-000002150000}"/>
    <cellStyle name="Normal 20 4 3 3" xfId="5380" xr:uid="{00000000-0005-0000-0000-000003150000}"/>
    <cellStyle name="Normal 20 4 4" xfId="5381" xr:uid="{00000000-0005-0000-0000-000004150000}"/>
    <cellStyle name="Normal 20 4 4 2" xfId="5382" xr:uid="{00000000-0005-0000-0000-000005150000}"/>
    <cellStyle name="Normal 20 4 5" xfId="5383" xr:uid="{00000000-0005-0000-0000-000006150000}"/>
    <cellStyle name="Normal 20 5" xfId="5384" xr:uid="{00000000-0005-0000-0000-000007150000}"/>
    <cellStyle name="Normal 20 5 2" xfId="5385" xr:uid="{00000000-0005-0000-0000-000008150000}"/>
    <cellStyle name="Normal 20 5 2 2" xfId="5386" xr:uid="{00000000-0005-0000-0000-000009150000}"/>
    <cellStyle name="Normal 20 5 2 2 2" xfId="5387" xr:uid="{00000000-0005-0000-0000-00000A150000}"/>
    <cellStyle name="Normal 20 5 2 3" xfId="5388" xr:uid="{00000000-0005-0000-0000-00000B150000}"/>
    <cellStyle name="Normal 20 5 3" xfId="5389" xr:uid="{00000000-0005-0000-0000-00000C150000}"/>
    <cellStyle name="Normal 20 5 3 2" xfId="5390" xr:uid="{00000000-0005-0000-0000-00000D150000}"/>
    <cellStyle name="Normal 20 5 4" xfId="5391" xr:uid="{00000000-0005-0000-0000-00000E150000}"/>
    <cellStyle name="Normal 20 6" xfId="5392" xr:uid="{00000000-0005-0000-0000-00000F150000}"/>
    <cellStyle name="Normal 20 6 2" xfId="5393" xr:uid="{00000000-0005-0000-0000-000010150000}"/>
    <cellStyle name="Normal 20 6 2 2" xfId="5394" xr:uid="{00000000-0005-0000-0000-000011150000}"/>
    <cellStyle name="Normal 20 6 3" xfId="5395" xr:uid="{00000000-0005-0000-0000-000012150000}"/>
    <cellStyle name="Normal 20 7" xfId="5396" xr:uid="{00000000-0005-0000-0000-000013150000}"/>
    <cellStyle name="Normal 20 7 2" xfId="5397" xr:uid="{00000000-0005-0000-0000-000014150000}"/>
    <cellStyle name="Normal 20 8" xfId="5398" xr:uid="{00000000-0005-0000-0000-000015150000}"/>
    <cellStyle name="Normal 21" xfId="5399" xr:uid="{00000000-0005-0000-0000-000016150000}"/>
    <cellStyle name="Normal 21 2" xfId="5400" xr:uid="{00000000-0005-0000-0000-000017150000}"/>
    <cellStyle name="Normal 21 2 2" xfId="5401" xr:uid="{00000000-0005-0000-0000-000018150000}"/>
    <cellStyle name="Normal 21 2 2 2" xfId="5402" xr:uid="{00000000-0005-0000-0000-000019150000}"/>
    <cellStyle name="Normal 21 2 2 2 2" xfId="5403" xr:uid="{00000000-0005-0000-0000-00001A150000}"/>
    <cellStyle name="Normal 21 2 2 2 2 2" xfId="5404" xr:uid="{00000000-0005-0000-0000-00001B150000}"/>
    <cellStyle name="Normal 21 2 2 2 2 2 2" xfId="5405" xr:uid="{00000000-0005-0000-0000-00001C150000}"/>
    <cellStyle name="Normal 21 2 2 2 2 2 2 2" xfId="5406" xr:uid="{00000000-0005-0000-0000-00001D150000}"/>
    <cellStyle name="Normal 21 2 2 2 2 2 3" xfId="5407" xr:uid="{00000000-0005-0000-0000-00001E150000}"/>
    <cellStyle name="Normal 21 2 2 2 2 3" xfId="5408" xr:uid="{00000000-0005-0000-0000-00001F150000}"/>
    <cellStyle name="Normal 21 2 2 2 2 3 2" xfId="5409" xr:uid="{00000000-0005-0000-0000-000020150000}"/>
    <cellStyle name="Normal 21 2 2 2 2 4" xfId="5410" xr:uid="{00000000-0005-0000-0000-000021150000}"/>
    <cellStyle name="Normal 21 2 2 2 3" xfId="5411" xr:uid="{00000000-0005-0000-0000-000022150000}"/>
    <cellStyle name="Normal 21 2 2 2 3 2" xfId="5412" xr:uid="{00000000-0005-0000-0000-000023150000}"/>
    <cellStyle name="Normal 21 2 2 2 3 2 2" xfId="5413" xr:uid="{00000000-0005-0000-0000-000024150000}"/>
    <cellStyle name="Normal 21 2 2 2 3 3" xfId="5414" xr:uid="{00000000-0005-0000-0000-000025150000}"/>
    <cellStyle name="Normal 21 2 2 2 4" xfId="5415" xr:uid="{00000000-0005-0000-0000-000026150000}"/>
    <cellStyle name="Normal 21 2 2 2 4 2" xfId="5416" xr:uid="{00000000-0005-0000-0000-000027150000}"/>
    <cellStyle name="Normal 21 2 2 2 5" xfId="5417" xr:uid="{00000000-0005-0000-0000-000028150000}"/>
    <cellStyle name="Normal 21 2 2 3" xfId="5418" xr:uid="{00000000-0005-0000-0000-000029150000}"/>
    <cellStyle name="Normal 21 2 2 3 2" xfId="5419" xr:uid="{00000000-0005-0000-0000-00002A150000}"/>
    <cellStyle name="Normal 21 2 2 3 2 2" xfId="5420" xr:uid="{00000000-0005-0000-0000-00002B150000}"/>
    <cellStyle name="Normal 21 2 2 3 2 2 2" xfId="5421" xr:uid="{00000000-0005-0000-0000-00002C150000}"/>
    <cellStyle name="Normal 21 2 2 3 2 3" xfId="5422" xr:uid="{00000000-0005-0000-0000-00002D150000}"/>
    <cellStyle name="Normal 21 2 2 3 3" xfId="5423" xr:uid="{00000000-0005-0000-0000-00002E150000}"/>
    <cellStyle name="Normal 21 2 2 3 3 2" xfId="5424" xr:uid="{00000000-0005-0000-0000-00002F150000}"/>
    <cellStyle name="Normal 21 2 2 3 4" xfId="5425" xr:uid="{00000000-0005-0000-0000-000030150000}"/>
    <cellStyle name="Normal 21 2 2 4" xfId="5426" xr:uid="{00000000-0005-0000-0000-000031150000}"/>
    <cellStyle name="Normal 21 2 2 4 2" xfId="5427" xr:uid="{00000000-0005-0000-0000-000032150000}"/>
    <cellStyle name="Normal 21 2 2 4 2 2" xfId="5428" xr:uid="{00000000-0005-0000-0000-000033150000}"/>
    <cellStyle name="Normal 21 2 2 4 3" xfId="5429" xr:uid="{00000000-0005-0000-0000-000034150000}"/>
    <cellStyle name="Normal 21 2 2 5" xfId="5430" xr:uid="{00000000-0005-0000-0000-000035150000}"/>
    <cellStyle name="Normal 21 2 2 5 2" xfId="5431" xr:uid="{00000000-0005-0000-0000-000036150000}"/>
    <cellStyle name="Normal 21 2 2 6" xfId="5432" xr:uid="{00000000-0005-0000-0000-000037150000}"/>
    <cellStyle name="Normal 21 2 3" xfId="5433" xr:uid="{00000000-0005-0000-0000-000038150000}"/>
    <cellStyle name="Normal 21 2 3 2" xfId="5434" xr:uid="{00000000-0005-0000-0000-000039150000}"/>
    <cellStyle name="Normal 21 2 3 2 2" xfId="5435" xr:uid="{00000000-0005-0000-0000-00003A150000}"/>
    <cellStyle name="Normal 21 2 3 2 2 2" xfId="5436" xr:uid="{00000000-0005-0000-0000-00003B150000}"/>
    <cellStyle name="Normal 21 2 3 2 2 2 2" xfId="5437" xr:uid="{00000000-0005-0000-0000-00003C150000}"/>
    <cellStyle name="Normal 21 2 3 2 2 3" xfId="5438" xr:uid="{00000000-0005-0000-0000-00003D150000}"/>
    <cellStyle name="Normal 21 2 3 2 3" xfId="5439" xr:uid="{00000000-0005-0000-0000-00003E150000}"/>
    <cellStyle name="Normal 21 2 3 2 3 2" xfId="5440" xr:uid="{00000000-0005-0000-0000-00003F150000}"/>
    <cellStyle name="Normal 21 2 3 2 4" xfId="5441" xr:uid="{00000000-0005-0000-0000-000040150000}"/>
    <cellStyle name="Normal 21 2 3 3" xfId="5442" xr:uid="{00000000-0005-0000-0000-000041150000}"/>
    <cellStyle name="Normal 21 2 3 3 2" xfId="5443" xr:uid="{00000000-0005-0000-0000-000042150000}"/>
    <cellStyle name="Normal 21 2 3 3 2 2" xfId="5444" xr:uid="{00000000-0005-0000-0000-000043150000}"/>
    <cellStyle name="Normal 21 2 3 3 3" xfId="5445" xr:uid="{00000000-0005-0000-0000-000044150000}"/>
    <cellStyle name="Normal 21 2 3 4" xfId="5446" xr:uid="{00000000-0005-0000-0000-000045150000}"/>
    <cellStyle name="Normal 21 2 3 4 2" xfId="5447" xr:uid="{00000000-0005-0000-0000-000046150000}"/>
    <cellStyle name="Normal 21 2 3 5" xfId="5448" xr:uid="{00000000-0005-0000-0000-000047150000}"/>
    <cellStyle name="Normal 21 2 4" xfId="5449" xr:uid="{00000000-0005-0000-0000-000048150000}"/>
    <cellStyle name="Normal 21 2 4 2" xfId="5450" xr:uid="{00000000-0005-0000-0000-000049150000}"/>
    <cellStyle name="Normal 21 2 4 2 2" xfId="5451" xr:uid="{00000000-0005-0000-0000-00004A150000}"/>
    <cellStyle name="Normal 21 2 4 2 2 2" xfId="5452" xr:uid="{00000000-0005-0000-0000-00004B150000}"/>
    <cellStyle name="Normal 21 2 4 2 3" xfId="5453" xr:uid="{00000000-0005-0000-0000-00004C150000}"/>
    <cellStyle name="Normal 21 2 4 3" xfId="5454" xr:uid="{00000000-0005-0000-0000-00004D150000}"/>
    <cellStyle name="Normal 21 2 4 3 2" xfId="5455" xr:uid="{00000000-0005-0000-0000-00004E150000}"/>
    <cellStyle name="Normal 21 2 4 4" xfId="5456" xr:uid="{00000000-0005-0000-0000-00004F150000}"/>
    <cellStyle name="Normal 21 2 5" xfId="5457" xr:uid="{00000000-0005-0000-0000-000050150000}"/>
    <cellStyle name="Normal 21 2 5 2" xfId="5458" xr:uid="{00000000-0005-0000-0000-000051150000}"/>
    <cellStyle name="Normal 21 2 5 2 2" xfId="5459" xr:uid="{00000000-0005-0000-0000-000052150000}"/>
    <cellStyle name="Normal 21 2 5 3" xfId="5460" xr:uid="{00000000-0005-0000-0000-000053150000}"/>
    <cellStyle name="Normal 21 2 6" xfId="5461" xr:uid="{00000000-0005-0000-0000-000054150000}"/>
    <cellStyle name="Normal 21 2 6 2" xfId="5462" xr:uid="{00000000-0005-0000-0000-000055150000}"/>
    <cellStyle name="Normal 21 2 7" xfId="5463" xr:uid="{00000000-0005-0000-0000-000056150000}"/>
    <cellStyle name="Normal 21 3" xfId="5464" xr:uid="{00000000-0005-0000-0000-000057150000}"/>
    <cellStyle name="Normal 21 3 2" xfId="5465" xr:uid="{00000000-0005-0000-0000-000058150000}"/>
    <cellStyle name="Normal 21 3 2 2" xfId="5466" xr:uid="{00000000-0005-0000-0000-000059150000}"/>
    <cellStyle name="Normal 21 3 2 2 2" xfId="5467" xr:uid="{00000000-0005-0000-0000-00005A150000}"/>
    <cellStyle name="Normal 21 3 2 2 2 2" xfId="5468" xr:uid="{00000000-0005-0000-0000-00005B150000}"/>
    <cellStyle name="Normal 21 3 2 2 2 2 2" xfId="5469" xr:uid="{00000000-0005-0000-0000-00005C150000}"/>
    <cellStyle name="Normal 21 3 2 2 2 3" xfId="5470" xr:uid="{00000000-0005-0000-0000-00005D150000}"/>
    <cellStyle name="Normal 21 3 2 2 3" xfId="5471" xr:uid="{00000000-0005-0000-0000-00005E150000}"/>
    <cellStyle name="Normal 21 3 2 2 3 2" xfId="5472" xr:uid="{00000000-0005-0000-0000-00005F150000}"/>
    <cellStyle name="Normal 21 3 2 2 4" xfId="5473" xr:uid="{00000000-0005-0000-0000-000060150000}"/>
    <cellStyle name="Normal 21 3 2 3" xfId="5474" xr:uid="{00000000-0005-0000-0000-000061150000}"/>
    <cellStyle name="Normal 21 3 2 3 2" xfId="5475" xr:uid="{00000000-0005-0000-0000-000062150000}"/>
    <cellStyle name="Normal 21 3 2 3 2 2" xfId="5476" xr:uid="{00000000-0005-0000-0000-000063150000}"/>
    <cellStyle name="Normal 21 3 2 3 3" xfId="5477" xr:uid="{00000000-0005-0000-0000-000064150000}"/>
    <cellStyle name="Normal 21 3 2 4" xfId="5478" xr:uid="{00000000-0005-0000-0000-000065150000}"/>
    <cellStyle name="Normal 21 3 2 4 2" xfId="5479" xr:uid="{00000000-0005-0000-0000-000066150000}"/>
    <cellStyle name="Normal 21 3 2 5" xfId="5480" xr:uid="{00000000-0005-0000-0000-000067150000}"/>
    <cellStyle name="Normal 21 3 3" xfId="5481" xr:uid="{00000000-0005-0000-0000-000068150000}"/>
    <cellStyle name="Normal 21 3 3 2" xfId="5482" xr:uid="{00000000-0005-0000-0000-000069150000}"/>
    <cellStyle name="Normal 21 3 3 2 2" xfId="5483" xr:uid="{00000000-0005-0000-0000-00006A150000}"/>
    <cellStyle name="Normal 21 3 3 2 2 2" xfId="5484" xr:uid="{00000000-0005-0000-0000-00006B150000}"/>
    <cellStyle name="Normal 21 3 3 2 3" xfId="5485" xr:uid="{00000000-0005-0000-0000-00006C150000}"/>
    <cellStyle name="Normal 21 3 3 3" xfId="5486" xr:uid="{00000000-0005-0000-0000-00006D150000}"/>
    <cellStyle name="Normal 21 3 3 3 2" xfId="5487" xr:uid="{00000000-0005-0000-0000-00006E150000}"/>
    <cellStyle name="Normal 21 3 3 4" xfId="5488" xr:uid="{00000000-0005-0000-0000-00006F150000}"/>
    <cellStyle name="Normal 21 3 4" xfId="5489" xr:uid="{00000000-0005-0000-0000-000070150000}"/>
    <cellStyle name="Normal 21 3 4 2" xfId="5490" xr:uid="{00000000-0005-0000-0000-000071150000}"/>
    <cellStyle name="Normal 21 3 4 2 2" xfId="5491" xr:uid="{00000000-0005-0000-0000-000072150000}"/>
    <cellStyle name="Normal 21 3 4 3" xfId="5492" xr:uid="{00000000-0005-0000-0000-000073150000}"/>
    <cellStyle name="Normal 21 3 5" xfId="5493" xr:uid="{00000000-0005-0000-0000-000074150000}"/>
    <cellStyle name="Normal 21 3 5 2" xfId="5494" xr:uid="{00000000-0005-0000-0000-000075150000}"/>
    <cellStyle name="Normal 21 3 6" xfId="5495" xr:uid="{00000000-0005-0000-0000-000076150000}"/>
    <cellStyle name="Normal 21 4" xfId="5496" xr:uid="{00000000-0005-0000-0000-000077150000}"/>
    <cellStyle name="Normal 21 4 2" xfId="5497" xr:uid="{00000000-0005-0000-0000-000078150000}"/>
    <cellStyle name="Normal 21 4 2 2" xfId="5498" xr:uid="{00000000-0005-0000-0000-000079150000}"/>
    <cellStyle name="Normal 21 4 2 2 2" xfId="5499" xr:uid="{00000000-0005-0000-0000-00007A150000}"/>
    <cellStyle name="Normal 21 4 2 2 2 2" xfId="5500" xr:uid="{00000000-0005-0000-0000-00007B150000}"/>
    <cellStyle name="Normal 21 4 2 2 3" xfId="5501" xr:uid="{00000000-0005-0000-0000-00007C150000}"/>
    <cellStyle name="Normal 21 4 2 3" xfId="5502" xr:uid="{00000000-0005-0000-0000-00007D150000}"/>
    <cellStyle name="Normal 21 4 2 3 2" xfId="5503" xr:uid="{00000000-0005-0000-0000-00007E150000}"/>
    <cellStyle name="Normal 21 4 2 4" xfId="5504" xr:uid="{00000000-0005-0000-0000-00007F150000}"/>
    <cellStyle name="Normal 21 4 3" xfId="5505" xr:uid="{00000000-0005-0000-0000-000080150000}"/>
    <cellStyle name="Normal 21 4 3 2" xfId="5506" xr:uid="{00000000-0005-0000-0000-000081150000}"/>
    <cellStyle name="Normal 21 4 3 2 2" xfId="5507" xr:uid="{00000000-0005-0000-0000-000082150000}"/>
    <cellStyle name="Normal 21 4 3 3" xfId="5508" xr:uid="{00000000-0005-0000-0000-000083150000}"/>
    <cellStyle name="Normal 21 4 4" xfId="5509" xr:uid="{00000000-0005-0000-0000-000084150000}"/>
    <cellStyle name="Normal 21 4 4 2" xfId="5510" xr:uid="{00000000-0005-0000-0000-000085150000}"/>
    <cellStyle name="Normal 21 4 5" xfId="5511" xr:uid="{00000000-0005-0000-0000-000086150000}"/>
    <cellStyle name="Normal 21 5" xfId="5512" xr:uid="{00000000-0005-0000-0000-000087150000}"/>
    <cellStyle name="Normal 21 5 2" xfId="5513" xr:uid="{00000000-0005-0000-0000-000088150000}"/>
    <cellStyle name="Normal 21 5 2 2" xfId="5514" xr:uid="{00000000-0005-0000-0000-000089150000}"/>
    <cellStyle name="Normal 21 5 2 2 2" xfId="5515" xr:uid="{00000000-0005-0000-0000-00008A150000}"/>
    <cellStyle name="Normal 21 5 2 3" xfId="5516" xr:uid="{00000000-0005-0000-0000-00008B150000}"/>
    <cellStyle name="Normal 21 5 3" xfId="5517" xr:uid="{00000000-0005-0000-0000-00008C150000}"/>
    <cellStyle name="Normal 21 5 3 2" xfId="5518" xr:uid="{00000000-0005-0000-0000-00008D150000}"/>
    <cellStyle name="Normal 21 5 4" xfId="5519" xr:uid="{00000000-0005-0000-0000-00008E150000}"/>
    <cellStyle name="Normal 21 6" xfId="5520" xr:uid="{00000000-0005-0000-0000-00008F150000}"/>
    <cellStyle name="Normal 21 6 2" xfId="5521" xr:uid="{00000000-0005-0000-0000-000090150000}"/>
    <cellStyle name="Normal 21 6 2 2" xfId="5522" xr:uid="{00000000-0005-0000-0000-000091150000}"/>
    <cellStyle name="Normal 21 6 3" xfId="5523" xr:uid="{00000000-0005-0000-0000-000092150000}"/>
    <cellStyle name="Normal 21 7" xfId="5524" xr:uid="{00000000-0005-0000-0000-000093150000}"/>
    <cellStyle name="Normal 21 7 2" xfId="5525" xr:uid="{00000000-0005-0000-0000-000094150000}"/>
    <cellStyle name="Normal 21 8" xfId="5526" xr:uid="{00000000-0005-0000-0000-000095150000}"/>
    <cellStyle name="Normal 22" xfId="5527" xr:uid="{00000000-0005-0000-0000-000096150000}"/>
    <cellStyle name="Normal 22 2" xfId="5528" xr:uid="{00000000-0005-0000-0000-000097150000}"/>
    <cellStyle name="Normal 22 2 2" xfId="5529" xr:uid="{00000000-0005-0000-0000-000098150000}"/>
    <cellStyle name="Normal 22 2 2 2" xfId="5530" xr:uid="{00000000-0005-0000-0000-000099150000}"/>
    <cellStyle name="Normal 22 2 2 2 2" xfId="5531" xr:uid="{00000000-0005-0000-0000-00009A150000}"/>
    <cellStyle name="Normal 22 2 2 2 2 2" xfId="5532" xr:uid="{00000000-0005-0000-0000-00009B150000}"/>
    <cellStyle name="Normal 22 2 2 2 2 2 2" xfId="5533" xr:uid="{00000000-0005-0000-0000-00009C150000}"/>
    <cellStyle name="Normal 22 2 2 2 2 2 2 2" xfId="5534" xr:uid="{00000000-0005-0000-0000-00009D150000}"/>
    <cellStyle name="Normal 22 2 2 2 2 2 3" xfId="5535" xr:uid="{00000000-0005-0000-0000-00009E150000}"/>
    <cellStyle name="Normal 22 2 2 2 2 3" xfId="5536" xr:uid="{00000000-0005-0000-0000-00009F150000}"/>
    <cellStyle name="Normal 22 2 2 2 2 3 2" xfId="5537" xr:uid="{00000000-0005-0000-0000-0000A0150000}"/>
    <cellStyle name="Normal 22 2 2 2 2 4" xfId="5538" xr:uid="{00000000-0005-0000-0000-0000A1150000}"/>
    <cellStyle name="Normal 22 2 2 2 3" xfId="5539" xr:uid="{00000000-0005-0000-0000-0000A2150000}"/>
    <cellStyle name="Normal 22 2 2 2 3 2" xfId="5540" xr:uid="{00000000-0005-0000-0000-0000A3150000}"/>
    <cellStyle name="Normal 22 2 2 2 3 2 2" xfId="5541" xr:uid="{00000000-0005-0000-0000-0000A4150000}"/>
    <cellStyle name="Normal 22 2 2 2 3 3" xfId="5542" xr:uid="{00000000-0005-0000-0000-0000A5150000}"/>
    <cellStyle name="Normal 22 2 2 2 4" xfId="5543" xr:uid="{00000000-0005-0000-0000-0000A6150000}"/>
    <cellStyle name="Normal 22 2 2 2 4 2" xfId="5544" xr:uid="{00000000-0005-0000-0000-0000A7150000}"/>
    <cellStyle name="Normal 22 2 2 2 5" xfId="5545" xr:uid="{00000000-0005-0000-0000-0000A8150000}"/>
    <cellStyle name="Normal 22 2 2 3" xfId="5546" xr:uid="{00000000-0005-0000-0000-0000A9150000}"/>
    <cellStyle name="Normal 22 2 2 3 2" xfId="5547" xr:uid="{00000000-0005-0000-0000-0000AA150000}"/>
    <cellStyle name="Normal 22 2 2 3 2 2" xfId="5548" xr:uid="{00000000-0005-0000-0000-0000AB150000}"/>
    <cellStyle name="Normal 22 2 2 3 2 2 2" xfId="5549" xr:uid="{00000000-0005-0000-0000-0000AC150000}"/>
    <cellStyle name="Normal 22 2 2 3 2 3" xfId="5550" xr:uid="{00000000-0005-0000-0000-0000AD150000}"/>
    <cellStyle name="Normal 22 2 2 3 3" xfId="5551" xr:uid="{00000000-0005-0000-0000-0000AE150000}"/>
    <cellStyle name="Normal 22 2 2 3 3 2" xfId="5552" xr:uid="{00000000-0005-0000-0000-0000AF150000}"/>
    <cellStyle name="Normal 22 2 2 3 4" xfId="5553" xr:uid="{00000000-0005-0000-0000-0000B0150000}"/>
    <cellStyle name="Normal 22 2 2 4" xfId="5554" xr:uid="{00000000-0005-0000-0000-0000B1150000}"/>
    <cellStyle name="Normal 22 2 2 4 2" xfId="5555" xr:uid="{00000000-0005-0000-0000-0000B2150000}"/>
    <cellStyle name="Normal 22 2 2 4 2 2" xfId="5556" xr:uid="{00000000-0005-0000-0000-0000B3150000}"/>
    <cellStyle name="Normal 22 2 2 4 3" xfId="5557" xr:uid="{00000000-0005-0000-0000-0000B4150000}"/>
    <cellStyle name="Normal 22 2 2 5" xfId="5558" xr:uid="{00000000-0005-0000-0000-0000B5150000}"/>
    <cellStyle name="Normal 22 2 2 5 2" xfId="5559" xr:uid="{00000000-0005-0000-0000-0000B6150000}"/>
    <cellStyle name="Normal 22 2 2 6" xfId="5560" xr:uid="{00000000-0005-0000-0000-0000B7150000}"/>
    <cellStyle name="Normal 22 2 3" xfId="5561" xr:uid="{00000000-0005-0000-0000-0000B8150000}"/>
    <cellStyle name="Normal 22 2 3 2" xfId="5562" xr:uid="{00000000-0005-0000-0000-0000B9150000}"/>
    <cellStyle name="Normal 22 2 3 2 2" xfId="5563" xr:uid="{00000000-0005-0000-0000-0000BA150000}"/>
    <cellStyle name="Normal 22 2 3 2 2 2" xfId="5564" xr:uid="{00000000-0005-0000-0000-0000BB150000}"/>
    <cellStyle name="Normal 22 2 3 2 2 2 2" xfId="5565" xr:uid="{00000000-0005-0000-0000-0000BC150000}"/>
    <cellStyle name="Normal 22 2 3 2 2 3" xfId="5566" xr:uid="{00000000-0005-0000-0000-0000BD150000}"/>
    <cellStyle name="Normal 22 2 3 2 3" xfId="5567" xr:uid="{00000000-0005-0000-0000-0000BE150000}"/>
    <cellStyle name="Normal 22 2 3 2 3 2" xfId="5568" xr:uid="{00000000-0005-0000-0000-0000BF150000}"/>
    <cellStyle name="Normal 22 2 3 2 4" xfId="5569" xr:uid="{00000000-0005-0000-0000-0000C0150000}"/>
    <cellStyle name="Normal 22 2 3 3" xfId="5570" xr:uid="{00000000-0005-0000-0000-0000C1150000}"/>
    <cellStyle name="Normal 22 2 3 3 2" xfId="5571" xr:uid="{00000000-0005-0000-0000-0000C2150000}"/>
    <cellStyle name="Normal 22 2 3 3 2 2" xfId="5572" xr:uid="{00000000-0005-0000-0000-0000C3150000}"/>
    <cellStyle name="Normal 22 2 3 3 3" xfId="5573" xr:uid="{00000000-0005-0000-0000-0000C4150000}"/>
    <cellStyle name="Normal 22 2 3 4" xfId="5574" xr:uid="{00000000-0005-0000-0000-0000C5150000}"/>
    <cellStyle name="Normal 22 2 3 4 2" xfId="5575" xr:uid="{00000000-0005-0000-0000-0000C6150000}"/>
    <cellStyle name="Normal 22 2 3 5" xfId="5576" xr:uid="{00000000-0005-0000-0000-0000C7150000}"/>
    <cellStyle name="Normal 22 2 4" xfId="5577" xr:uid="{00000000-0005-0000-0000-0000C8150000}"/>
    <cellStyle name="Normal 22 2 4 2" xfId="5578" xr:uid="{00000000-0005-0000-0000-0000C9150000}"/>
    <cellStyle name="Normal 22 2 4 2 2" xfId="5579" xr:uid="{00000000-0005-0000-0000-0000CA150000}"/>
    <cellStyle name="Normal 22 2 4 2 2 2" xfId="5580" xr:uid="{00000000-0005-0000-0000-0000CB150000}"/>
    <cellStyle name="Normal 22 2 4 2 3" xfId="5581" xr:uid="{00000000-0005-0000-0000-0000CC150000}"/>
    <cellStyle name="Normal 22 2 4 3" xfId="5582" xr:uid="{00000000-0005-0000-0000-0000CD150000}"/>
    <cellStyle name="Normal 22 2 4 3 2" xfId="5583" xr:uid="{00000000-0005-0000-0000-0000CE150000}"/>
    <cellStyle name="Normal 22 2 4 4" xfId="5584" xr:uid="{00000000-0005-0000-0000-0000CF150000}"/>
    <cellStyle name="Normal 22 2 5" xfId="5585" xr:uid="{00000000-0005-0000-0000-0000D0150000}"/>
    <cellStyle name="Normal 22 2 5 2" xfId="5586" xr:uid="{00000000-0005-0000-0000-0000D1150000}"/>
    <cellStyle name="Normal 22 2 5 2 2" xfId="5587" xr:uid="{00000000-0005-0000-0000-0000D2150000}"/>
    <cellStyle name="Normal 22 2 5 3" xfId="5588" xr:uid="{00000000-0005-0000-0000-0000D3150000}"/>
    <cellStyle name="Normal 22 2 6" xfId="5589" xr:uid="{00000000-0005-0000-0000-0000D4150000}"/>
    <cellStyle name="Normal 22 2 6 2" xfId="5590" xr:uid="{00000000-0005-0000-0000-0000D5150000}"/>
    <cellStyle name="Normal 22 2 7" xfId="5591" xr:uid="{00000000-0005-0000-0000-0000D6150000}"/>
    <cellStyle name="Normal 22 3" xfId="5592" xr:uid="{00000000-0005-0000-0000-0000D7150000}"/>
    <cellStyle name="Normal 22 3 2" xfId="5593" xr:uid="{00000000-0005-0000-0000-0000D8150000}"/>
    <cellStyle name="Normal 22 3 2 2" xfId="5594" xr:uid="{00000000-0005-0000-0000-0000D9150000}"/>
    <cellStyle name="Normal 22 3 2 2 2" xfId="5595" xr:uid="{00000000-0005-0000-0000-0000DA150000}"/>
    <cellStyle name="Normal 22 3 2 2 2 2" xfId="5596" xr:uid="{00000000-0005-0000-0000-0000DB150000}"/>
    <cellStyle name="Normal 22 3 2 2 2 2 2" xfId="5597" xr:uid="{00000000-0005-0000-0000-0000DC150000}"/>
    <cellStyle name="Normal 22 3 2 2 2 3" xfId="5598" xr:uid="{00000000-0005-0000-0000-0000DD150000}"/>
    <cellStyle name="Normal 22 3 2 2 3" xfId="5599" xr:uid="{00000000-0005-0000-0000-0000DE150000}"/>
    <cellStyle name="Normal 22 3 2 2 3 2" xfId="5600" xr:uid="{00000000-0005-0000-0000-0000DF150000}"/>
    <cellStyle name="Normal 22 3 2 2 4" xfId="5601" xr:uid="{00000000-0005-0000-0000-0000E0150000}"/>
    <cellStyle name="Normal 22 3 2 3" xfId="5602" xr:uid="{00000000-0005-0000-0000-0000E1150000}"/>
    <cellStyle name="Normal 22 3 2 3 2" xfId="5603" xr:uid="{00000000-0005-0000-0000-0000E2150000}"/>
    <cellStyle name="Normal 22 3 2 3 2 2" xfId="5604" xr:uid="{00000000-0005-0000-0000-0000E3150000}"/>
    <cellStyle name="Normal 22 3 2 3 3" xfId="5605" xr:uid="{00000000-0005-0000-0000-0000E4150000}"/>
    <cellStyle name="Normal 22 3 2 4" xfId="5606" xr:uid="{00000000-0005-0000-0000-0000E5150000}"/>
    <cellStyle name="Normal 22 3 2 4 2" xfId="5607" xr:uid="{00000000-0005-0000-0000-0000E6150000}"/>
    <cellStyle name="Normal 22 3 2 5" xfId="5608" xr:uid="{00000000-0005-0000-0000-0000E7150000}"/>
    <cellStyle name="Normal 22 3 3" xfId="5609" xr:uid="{00000000-0005-0000-0000-0000E8150000}"/>
    <cellStyle name="Normal 22 3 3 2" xfId="5610" xr:uid="{00000000-0005-0000-0000-0000E9150000}"/>
    <cellStyle name="Normal 22 3 3 2 2" xfId="5611" xr:uid="{00000000-0005-0000-0000-0000EA150000}"/>
    <cellStyle name="Normal 22 3 3 2 2 2" xfId="5612" xr:uid="{00000000-0005-0000-0000-0000EB150000}"/>
    <cellStyle name="Normal 22 3 3 2 3" xfId="5613" xr:uid="{00000000-0005-0000-0000-0000EC150000}"/>
    <cellStyle name="Normal 22 3 3 3" xfId="5614" xr:uid="{00000000-0005-0000-0000-0000ED150000}"/>
    <cellStyle name="Normal 22 3 3 3 2" xfId="5615" xr:uid="{00000000-0005-0000-0000-0000EE150000}"/>
    <cellStyle name="Normal 22 3 3 4" xfId="5616" xr:uid="{00000000-0005-0000-0000-0000EF150000}"/>
    <cellStyle name="Normal 22 3 4" xfId="5617" xr:uid="{00000000-0005-0000-0000-0000F0150000}"/>
    <cellStyle name="Normal 22 3 4 2" xfId="5618" xr:uid="{00000000-0005-0000-0000-0000F1150000}"/>
    <cellStyle name="Normal 22 3 4 2 2" xfId="5619" xr:uid="{00000000-0005-0000-0000-0000F2150000}"/>
    <cellStyle name="Normal 22 3 4 3" xfId="5620" xr:uid="{00000000-0005-0000-0000-0000F3150000}"/>
    <cellStyle name="Normal 22 3 5" xfId="5621" xr:uid="{00000000-0005-0000-0000-0000F4150000}"/>
    <cellStyle name="Normal 22 3 5 2" xfId="5622" xr:uid="{00000000-0005-0000-0000-0000F5150000}"/>
    <cellStyle name="Normal 22 3 6" xfId="5623" xr:uid="{00000000-0005-0000-0000-0000F6150000}"/>
    <cellStyle name="Normal 22 4" xfId="5624" xr:uid="{00000000-0005-0000-0000-0000F7150000}"/>
    <cellStyle name="Normal 22 4 2" xfId="5625" xr:uid="{00000000-0005-0000-0000-0000F8150000}"/>
    <cellStyle name="Normal 22 4 2 2" xfId="5626" xr:uid="{00000000-0005-0000-0000-0000F9150000}"/>
    <cellStyle name="Normal 22 4 2 2 2" xfId="5627" xr:uid="{00000000-0005-0000-0000-0000FA150000}"/>
    <cellStyle name="Normal 22 4 2 2 2 2" xfId="5628" xr:uid="{00000000-0005-0000-0000-0000FB150000}"/>
    <cellStyle name="Normal 22 4 2 2 3" xfId="5629" xr:uid="{00000000-0005-0000-0000-0000FC150000}"/>
    <cellStyle name="Normal 22 4 2 3" xfId="5630" xr:uid="{00000000-0005-0000-0000-0000FD150000}"/>
    <cellStyle name="Normal 22 4 2 3 2" xfId="5631" xr:uid="{00000000-0005-0000-0000-0000FE150000}"/>
    <cellStyle name="Normal 22 4 2 4" xfId="5632" xr:uid="{00000000-0005-0000-0000-0000FF150000}"/>
    <cellStyle name="Normal 22 4 3" xfId="5633" xr:uid="{00000000-0005-0000-0000-000000160000}"/>
    <cellStyle name="Normal 22 4 3 2" xfId="5634" xr:uid="{00000000-0005-0000-0000-000001160000}"/>
    <cellStyle name="Normal 22 4 3 2 2" xfId="5635" xr:uid="{00000000-0005-0000-0000-000002160000}"/>
    <cellStyle name="Normal 22 4 3 3" xfId="5636" xr:uid="{00000000-0005-0000-0000-000003160000}"/>
    <cellStyle name="Normal 22 4 4" xfId="5637" xr:uid="{00000000-0005-0000-0000-000004160000}"/>
    <cellStyle name="Normal 22 4 4 2" xfId="5638" xr:uid="{00000000-0005-0000-0000-000005160000}"/>
    <cellStyle name="Normal 22 4 5" xfId="5639" xr:uid="{00000000-0005-0000-0000-000006160000}"/>
    <cellStyle name="Normal 22 5" xfId="5640" xr:uid="{00000000-0005-0000-0000-000007160000}"/>
    <cellStyle name="Normal 22 5 2" xfId="5641" xr:uid="{00000000-0005-0000-0000-000008160000}"/>
    <cellStyle name="Normal 22 5 2 2" xfId="5642" xr:uid="{00000000-0005-0000-0000-000009160000}"/>
    <cellStyle name="Normal 22 5 2 2 2" xfId="5643" xr:uid="{00000000-0005-0000-0000-00000A160000}"/>
    <cellStyle name="Normal 22 5 2 3" xfId="5644" xr:uid="{00000000-0005-0000-0000-00000B160000}"/>
    <cellStyle name="Normal 22 5 3" xfId="5645" xr:uid="{00000000-0005-0000-0000-00000C160000}"/>
    <cellStyle name="Normal 22 5 3 2" xfId="5646" xr:uid="{00000000-0005-0000-0000-00000D160000}"/>
    <cellStyle name="Normal 22 5 4" xfId="5647" xr:uid="{00000000-0005-0000-0000-00000E160000}"/>
    <cellStyle name="Normal 22 6" xfId="5648" xr:uid="{00000000-0005-0000-0000-00000F160000}"/>
    <cellStyle name="Normal 22 6 2" xfId="5649" xr:uid="{00000000-0005-0000-0000-000010160000}"/>
    <cellStyle name="Normal 22 6 2 2" xfId="5650" xr:uid="{00000000-0005-0000-0000-000011160000}"/>
    <cellStyle name="Normal 22 6 3" xfId="5651" xr:uid="{00000000-0005-0000-0000-000012160000}"/>
    <cellStyle name="Normal 22 7" xfId="5652" xr:uid="{00000000-0005-0000-0000-000013160000}"/>
    <cellStyle name="Normal 22 7 2" xfId="5653" xr:uid="{00000000-0005-0000-0000-000014160000}"/>
    <cellStyle name="Normal 22 8" xfId="5654" xr:uid="{00000000-0005-0000-0000-000015160000}"/>
    <cellStyle name="Normal 23" xfId="5655" xr:uid="{00000000-0005-0000-0000-000016160000}"/>
    <cellStyle name="Normal 23 2" xfId="5656" xr:uid="{00000000-0005-0000-0000-000017160000}"/>
    <cellStyle name="Normal 23 2 2" xfId="5657" xr:uid="{00000000-0005-0000-0000-000018160000}"/>
    <cellStyle name="Normal 23 2 2 2" xfId="5658" xr:uid="{00000000-0005-0000-0000-000019160000}"/>
    <cellStyle name="Normal 23 2 2 2 2" xfId="5659" xr:uid="{00000000-0005-0000-0000-00001A160000}"/>
    <cellStyle name="Normal 23 2 2 2 2 2" xfId="5660" xr:uid="{00000000-0005-0000-0000-00001B160000}"/>
    <cellStyle name="Normal 23 2 2 2 2 2 2" xfId="5661" xr:uid="{00000000-0005-0000-0000-00001C160000}"/>
    <cellStyle name="Normal 23 2 2 2 2 2 2 2" xfId="5662" xr:uid="{00000000-0005-0000-0000-00001D160000}"/>
    <cellStyle name="Normal 23 2 2 2 2 2 3" xfId="5663" xr:uid="{00000000-0005-0000-0000-00001E160000}"/>
    <cellStyle name="Normal 23 2 2 2 2 3" xfId="5664" xr:uid="{00000000-0005-0000-0000-00001F160000}"/>
    <cellStyle name="Normal 23 2 2 2 2 3 2" xfId="5665" xr:uid="{00000000-0005-0000-0000-000020160000}"/>
    <cellStyle name="Normal 23 2 2 2 2 4" xfId="5666" xr:uid="{00000000-0005-0000-0000-000021160000}"/>
    <cellStyle name="Normal 23 2 2 2 3" xfId="5667" xr:uid="{00000000-0005-0000-0000-000022160000}"/>
    <cellStyle name="Normal 23 2 2 2 3 2" xfId="5668" xr:uid="{00000000-0005-0000-0000-000023160000}"/>
    <cellStyle name="Normal 23 2 2 2 3 2 2" xfId="5669" xr:uid="{00000000-0005-0000-0000-000024160000}"/>
    <cellStyle name="Normal 23 2 2 2 3 3" xfId="5670" xr:uid="{00000000-0005-0000-0000-000025160000}"/>
    <cellStyle name="Normal 23 2 2 2 4" xfId="5671" xr:uid="{00000000-0005-0000-0000-000026160000}"/>
    <cellStyle name="Normal 23 2 2 2 4 2" xfId="5672" xr:uid="{00000000-0005-0000-0000-000027160000}"/>
    <cellStyle name="Normal 23 2 2 2 5" xfId="5673" xr:uid="{00000000-0005-0000-0000-000028160000}"/>
    <cellStyle name="Normal 23 2 2 3" xfId="5674" xr:uid="{00000000-0005-0000-0000-000029160000}"/>
    <cellStyle name="Normal 23 2 2 3 2" xfId="5675" xr:uid="{00000000-0005-0000-0000-00002A160000}"/>
    <cellStyle name="Normal 23 2 2 3 2 2" xfId="5676" xr:uid="{00000000-0005-0000-0000-00002B160000}"/>
    <cellStyle name="Normal 23 2 2 3 2 2 2" xfId="5677" xr:uid="{00000000-0005-0000-0000-00002C160000}"/>
    <cellStyle name="Normal 23 2 2 3 2 3" xfId="5678" xr:uid="{00000000-0005-0000-0000-00002D160000}"/>
    <cellStyle name="Normal 23 2 2 3 3" xfId="5679" xr:uid="{00000000-0005-0000-0000-00002E160000}"/>
    <cellStyle name="Normal 23 2 2 3 3 2" xfId="5680" xr:uid="{00000000-0005-0000-0000-00002F160000}"/>
    <cellStyle name="Normal 23 2 2 3 4" xfId="5681" xr:uid="{00000000-0005-0000-0000-000030160000}"/>
    <cellStyle name="Normal 23 2 2 4" xfId="5682" xr:uid="{00000000-0005-0000-0000-000031160000}"/>
    <cellStyle name="Normal 23 2 2 4 2" xfId="5683" xr:uid="{00000000-0005-0000-0000-000032160000}"/>
    <cellStyle name="Normal 23 2 2 4 2 2" xfId="5684" xr:uid="{00000000-0005-0000-0000-000033160000}"/>
    <cellStyle name="Normal 23 2 2 4 3" xfId="5685" xr:uid="{00000000-0005-0000-0000-000034160000}"/>
    <cellStyle name="Normal 23 2 2 5" xfId="5686" xr:uid="{00000000-0005-0000-0000-000035160000}"/>
    <cellStyle name="Normal 23 2 2 5 2" xfId="5687" xr:uid="{00000000-0005-0000-0000-000036160000}"/>
    <cellStyle name="Normal 23 2 2 6" xfId="5688" xr:uid="{00000000-0005-0000-0000-000037160000}"/>
    <cellStyle name="Normal 23 2 3" xfId="5689" xr:uid="{00000000-0005-0000-0000-000038160000}"/>
    <cellStyle name="Normal 23 2 3 2" xfId="5690" xr:uid="{00000000-0005-0000-0000-000039160000}"/>
    <cellStyle name="Normal 23 2 3 2 2" xfId="5691" xr:uid="{00000000-0005-0000-0000-00003A160000}"/>
    <cellStyle name="Normal 23 2 3 2 2 2" xfId="5692" xr:uid="{00000000-0005-0000-0000-00003B160000}"/>
    <cellStyle name="Normal 23 2 3 2 2 2 2" xfId="5693" xr:uid="{00000000-0005-0000-0000-00003C160000}"/>
    <cellStyle name="Normal 23 2 3 2 2 3" xfId="5694" xr:uid="{00000000-0005-0000-0000-00003D160000}"/>
    <cellStyle name="Normal 23 2 3 2 3" xfId="5695" xr:uid="{00000000-0005-0000-0000-00003E160000}"/>
    <cellStyle name="Normal 23 2 3 2 3 2" xfId="5696" xr:uid="{00000000-0005-0000-0000-00003F160000}"/>
    <cellStyle name="Normal 23 2 3 2 4" xfId="5697" xr:uid="{00000000-0005-0000-0000-000040160000}"/>
    <cellStyle name="Normal 23 2 3 3" xfId="5698" xr:uid="{00000000-0005-0000-0000-000041160000}"/>
    <cellStyle name="Normal 23 2 3 3 2" xfId="5699" xr:uid="{00000000-0005-0000-0000-000042160000}"/>
    <cellStyle name="Normal 23 2 3 3 2 2" xfId="5700" xr:uid="{00000000-0005-0000-0000-000043160000}"/>
    <cellStyle name="Normal 23 2 3 3 3" xfId="5701" xr:uid="{00000000-0005-0000-0000-000044160000}"/>
    <cellStyle name="Normal 23 2 3 4" xfId="5702" xr:uid="{00000000-0005-0000-0000-000045160000}"/>
    <cellStyle name="Normal 23 2 3 4 2" xfId="5703" xr:uid="{00000000-0005-0000-0000-000046160000}"/>
    <cellStyle name="Normal 23 2 3 5" xfId="5704" xr:uid="{00000000-0005-0000-0000-000047160000}"/>
    <cellStyle name="Normal 23 2 4" xfId="5705" xr:uid="{00000000-0005-0000-0000-000048160000}"/>
    <cellStyle name="Normal 23 2 4 2" xfId="5706" xr:uid="{00000000-0005-0000-0000-000049160000}"/>
    <cellStyle name="Normal 23 2 4 2 2" xfId="5707" xr:uid="{00000000-0005-0000-0000-00004A160000}"/>
    <cellStyle name="Normal 23 2 4 2 2 2" xfId="5708" xr:uid="{00000000-0005-0000-0000-00004B160000}"/>
    <cellStyle name="Normal 23 2 4 2 3" xfId="5709" xr:uid="{00000000-0005-0000-0000-00004C160000}"/>
    <cellStyle name="Normal 23 2 4 3" xfId="5710" xr:uid="{00000000-0005-0000-0000-00004D160000}"/>
    <cellStyle name="Normal 23 2 4 3 2" xfId="5711" xr:uid="{00000000-0005-0000-0000-00004E160000}"/>
    <cellStyle name="Normal 23 2 4 4" xfId="5712" xr:uid="{00000000-0005-0000-0000-00004F160000}"/>
    <cellStyle name="Normal 23 2 5" xfId="5713" xr:uid="{00000000-0005-0000-0000-000050160000}"/>
    <cellStyle name="Normal 23 2 5 2" xfId="5714" xr:uid="{00000000-0005-0000-0000-000051160000}"/>
    <cellStyle name="Normal 23 2 5 2 2" xfId="5715" xr:uid="{00000000-0005-0000-0000-000052160000}"/>
    <cellStyle name="Normal 23 2 5 3" xfId="5716" xr:uid="{00000000-0005-0000-0000-000053160000}"/>
    <cellStyle name="Normal 23 2 6" xfId="5717" xr:uid="{00000000-0005-0000-0000-000054160000}"/>
    <cellStyle name="Normal 23 2 6 2" xfId="5718" xr:uid="{00000000-0005-0000-0000-000055160000}"/>
    <cellStyle name="Normal 23 2 7" xfId="5719" xr:uid="{00000000-0005-0000-0000-000056160000}"/>
    <cellStyle name="Normal 23 3" xfId="5720" xr:uid="{00000000-0005-0000-0000-000057160000}"/>
    <cellStyle name="Normal 23 3 2" xfId="5721" xr:uid="{00000000-0005-0000-0000-000058160000}"/>
    <cellStyle name="Normal 23 3 2 2" xfId="5722" xr:uid="{00000000-0005-0000-0000-000059160000}"/>
    <cellStyle name="Normal 23 3 2 2 2" xfId="5723" xr:uid="{00000000-0005-0000-0000-00005A160000}"/>
    <cellStyle name="Normal 23 3 2 2 2 2" xfId="5724" xr:uid="{00000000-0005-0000-0000-00005B160000}"/>
    <cellStyle name="Normal 23 3 2 2 2 2 2" xfId="5725" xr:uid="{00000000-0005-0000-0000-00005C160000}"/>
    <cellStyle name="Normal 23 3 2 2 2 3" xfId="5726" xr:uid="{00000000-0005-0000-0000-00005D160000}"/>
    <cellStyle name="Normal 23 3 2 2 3" xfId="5727" xr:uid="{00000000-0005-0000-0000-00005E160000}"/>
    <cellStyle name="Normal 23 3 2 2 3 2" xfId="5728" xr:uid="{00000000-0005-0000-0000-00005F160000}"/>
    <cellStyle name="Normal 23 3 2 2 4" xfId="5729" xr:uid="{00000000-0005-0000-0000-000060160000}"/>
    <cellStyle name="Normal 23 3 2 3" xfId="5730" xr:uid="{00000000-0005-0000-0000-000061160000}"/>
    <cellStyle name="Normal 23 3 2 3 2" xfId="5731" xr:uid="{00000000-0005-0000-0000-000062160000}"/>
    <cellStyle name="Normal 23 3 2 3 2 2" xfId="5732" xr:uid="{00000000-0005-0000-0000-000063160000}"/>
    <cellStyle name="Normal 23 3 2 3 3" xfId="5733" xr:uid="{00000000-0005-0000-0000-000064160000}"/>
    <cellStyle name="Normal 23 3 2 4" xfId="5734" xr:uid="{00000000-0005-0000-0000-000065160000}"/>
    <cellStyle name="Normal 23 3 2 4 2" xfId="5735" xr:uid="{00000000-0005-0000-0000-000066160000}"/>
    <cellStyle name="Normal 23 3 2 5" xfId="5736" xr:uid="{00000000-0005-0000-0000-000067160000}"/>
    <cellStyle name="Normal 23 3 3" xfId="5737" xr:uid="{00000000-0005-0000-0000-000068160000}"/>
    <cellStyle name="Normal 23 3 3 2" xfId="5738" xr:uid="{00000000-0005-0000-0000-000069160000}"/>
    <cellStyle name="Normal 23 3 3 2 2" xfId="5739" xr:uid="{00000000-0005-0000-0000-00006A160000}"/>
    <cellStyle name="Normal 23 3 3 2 2 2" xfId="5740" xr:uid="{00000000-0005-0000-0000-00006B160000}"/>
    <cellStyle name="Normal 23 3 3 2 3" xfId="5741" xr:uid="{00000000-0005-0000-0000-00006C160000}"/>
    <cellStyle name="Normal 23 3 3 3" xfId="5742" xr:uid="{00000000-0005-0000-0000-00006D160000}"/>
    <cellStyle name="Normal 23 3 3 3 2" xfId="5743" xr:uid="{00000000-0005-0000-0000-00006E160000}"/>
    <cellStyle name="Normal 23 3 3 4" xfId="5744" xr:uid="{00000000-0005-0000-0000-00006F160000}"/>
    <cellStyle name="Normal 23 3 4" xfId="5745" xr:uid="{00000000-0005-0000-0000-000070160000}"/>
    <cellStyle name="Normal 23 3 4 2" xfId="5746" xr:uid="{00000000-0005-0000-0000-000071160000}"/>
    <cellStyle name="Normal 23 3 4 2 2" xfId="5747" xr:uid="{00000000-0005-0000-0000-000072160000}"/>
    <cellStyle name="Normal 23 3 4 3" xfId="5748" xr:uid="{00000000-0005-0000-0000-000073160000}"/>
    <cellStyle name="Normal 23 3 5" xfId="5749" xr:uid="{00000000-0005-0000-0000-000074160000}"/>
    <cellStyle name="Normal 23 3 5 2" xfId="5750" xr:uid="{00000000-0005-0000-0000-000075160000}"/>
    <cellStyle name="Normal 23 3 6" xfId="5751" xr:uid="{00000000-0005-0000-0000-000076160000}"/>
    <cellStyle name="Normal 23 4" xfId="5752" xr:uid="{00000000-0005-0000-0000-000077160000}"/>
    <cellStyle name="Normal 23 4 2" xfId="5753" xr:uid="{00000000-0005-0000-0000-000078160000}"/>
    <cellStyle name="Normal 23 4 2 2" xfId="5754" xr:uid="{00000000-0005-0000-0000-000079160000}"/>
    <cellStyle name="Normal 23 4 2 2 2" xfId="5755" xr:uid="{00000000-0005-0000-0000-00007A160000}"/>
    <cellStyle name="Normal 23 4 2 2 2 2" xfId="5756" xr:uid="{00000000-0005-0000-0000-00007B160000}"/>
    <cellStyle name="Normal 23 4 2 2 3" xfId="5757" xr:uid="{00000000-0005-0000-0000-00007C160000}"/>
    <cellStyle name="Normal 23 4 2 3" xfId="5758" xr:uid="{00000000-0005-0000-0000-00007D160000}"/>
    <cellStyle name="Normal 23 4 2 3 2" xfId="5759" xr:uid="{00000000-0005-0000-0000-00007E160000}"/>
    <cellStyle name="Normal 23 4 2 4" xfId="5760" xr:uid="{00000000-0005-0000-0000-00007F160000}"/>
    <cellStyle name="Normal 23 4 3" xfId="5761" xr:uid="{00000000-0005-0000-0000-000080160000}"/>
    <cellStyle name="Normal 23 4 3 2" xfId="5762" xr:uid="{00000000-0005-0000-0000-000081160000}"/>
    <cellStyle name="Normal 23 4 3 2 2" xfId="5763" xr:uid="{00000000-0005-0000-0000-000082160000}"/>
    <cellStyle name="Normal 23 4 3 3" xfId="5764" xr:uid="{00000000-0005-0000-0000-000083160000}"/>
    <cellStyle name="Normal 23 4 4" xfId="5765" xr:uid="{00000000-0005-0000-0000-000084160000}"/>
    <cellStyle name="Normal 23 4 4 2" xfId="5766" xr:uid="{00000000-0005-0000-0000-000085160000}"/>
    <cellStyle name="Normal 23 4 5" xfId="5767" xr:uid="{00000000-0005-0000-0000-000086160000}"/>
    <cellStyle name="Normal 23 5" xfId="5768" xr:uid="{00000000-0005-0000-0000-000087160000}"/>
    <cellStyle name="Normal 23 5 2" xfId="5769" xr:uid="{00000000-0005-0000-0000-000088160000}"/>
    <cellStyle name="Normal 23 5 2 2" xfId="5770" xr:uid="{00000000-0005-0000-0000-000089160000}"/>
    <cellStyle name="Normal 23 5 2 2 2" xfId="5771" xr:uid="{00000000-0005-0000-0000-00008A160000}"/>
    <cellStyle name="Normal 23 5 2 3" xfId="5772" xr:uid="{00000000-0005-0000-0000-00008B160000}"/>
    <cellStyle name="Normal 23 5 3" xfId="5773" xr:uid="{00000000-0005-0000-0000-00008C160000}"/>
    <cellStyle name="Normal 23 5 3 2" xfId="5774" xr:uid="{00000000-0005-0000-0000-00008D160000}"/>
    <cellStyle name="Normal 23 5 4" xfId="5775" xr:uid="{00000000-0005-0000-0000-00008E160000}"/>
    <cellStyle name="Normal 23 6" xfId="5776" xr:uid="{00000000-0005-0000-0000-00008F160000}"/>
    <cellStyle name="Normal 23 6 2" xfId="5777" xr:uid="{00000000-0005-0000-0000-000090160000}"/>
    <cellStyle name="Normal 23 6 2 2" xfId="5778" xr:uid="{00000000-0005-0000-0000-000091160000}"/>
    <cellStyle name="Normal 23 6 3" xfId="5779" xr:uid="{00000000-0005-0000-0000-000092160000}"/>
    <cellStyle name="Normal 23 7" xfId="5780" xr:uid="{00000000-0005-0000-0000-000093160000}"/>
    <cellStyle name="Normal 23 7 2" xfId="5781" xr:uid="{00000000-0005-0000-0000-000094160000}"/>
    <cellStyle name="Normal 23 8" xfId="5782" xr:uid="{00000000-0005-0000-0000-000095160000}"/>
    <cellStyle name="Normal 24" xfId="5783" xr:uid="{00000000-0005-0000-0000-000096160000}"/>
    <cellStyle name="Normal 24 2" xfId="5784" xr:uid="{00000000-0005-0000-0000-000097160000}"/>
    <cellStyle name="Normal 24 2 2" xfId="5785" xr:uid="{00000000-0005-0000-0000-000098160000}"/>
    <cellStyle name="Normal 24 2 2 2" xfId="5786" xr:uid="{00000000-0005-0000-0000-000099160000}"/>
    <cellStyle name="Normal 24 2 2 2 2" xfId="5787" xr:uid="{00000000-0005-0000-0000-00009A160000}"/>
    <cellStyle name="Normal 24 2 2 2 2 2" xfId="5788" xr:uid="{00000000-0005-0000-0000-00009B160000}"/>
    <cellStyle name="Normal 24 2 2 2 2 2 2" xfId="5789" xr:uid="{00000000-0005-0000-0000-00009C160000}"/>
    <cellStyle name="Normal 24 2 2 2 2 2 2 2" xfId="5790" xr:uid="{00000000-0005-0000-0000-00009D160000}"/>
    <cellStyle name="Normal 24 2 2 2 2 2 3" xfId="5791" xr:uid="{00000000-0005-0000-0000-00009E160000}"/>
    <cellStyle name="Normal 24 2 2 2 2 3" xfId="5792" xr:uid="{00000000-0005-0000-0000-00009F160000}"/>
    <cellStyle name="Normal 24 2 2 2 2 3 2" xfId="5793" xr:uid="{00000000-0005-0000-0000-0000A0160000}"/>
    <cellStyle name="Normal 24 2 2 2 2 4" xfId="5794" xr:uid="{00000000-0005-0000-0000-0000A1160000}"/>
    <cellStyle name="Normal 24 2 2 2 3" xfId="5795" xr:uid="{00000000-0005-0000-0000-0000A2160000}"/>
    <cellStyle name="Normal 24 2 2 2 3 2" xfId="5796" xr:uid="{00000000-0005-0000-0000-0000A3160000}"/>
    <cellStyle name="Normal 24 2 2 2 3 2 2" xfId="5797" xr:uid="{00000000-0005-0000-0000-0000A4160000}"/>
    <cellStyle name="Normal 24 2 2 2 3 3" xfId="5798" xr:uid="{00000000-0005-0000-0000-0000A5160000}"/>
    <cellStyle name="Normal 24 2 2 2 4" xfId="5799" xr:uid="{00000000-0005-0000-0000-0000A6160000}"/>
    <cellStyle name="Normal 24 2 2 2 4 2" xfId="5800" xr:uid="{00000000-0005-0000-0000-0000A7160000}"/>
    <cellStyle name="Normal 24 2 2 2 5" xfId="5801" xr:uid="{00000000-0005-0000-0000-0000A8160000}"/>
    <cellStyle name="Normal 24 2 2 3" xfId="5802" xr:uid="{00000000-0005-0000-0000-0000A9160000}"/>
    <cellStyle name="Normal 24 2 2 3 2" xfId="5803" xr:uid="{00000000-0005-0000-0000-0000AA160000}"/>
    <cellStyle name="Normal 24 2 2 3 2 2" xfId="5804" xr:uid="{00000000-0005-0000-0000-0000AB160000}"/>
    <cellStyle name="Normal 24 2 2 3 2 2 2" xfId="5805" xr:uid="{00000000-0005-0000-0000-0000AC160000}"/>
    <cellStyle name="Normal 24 2 2 3 2 3" xfId="5806" xr:uid="{00000000-0005-0000-0000-0000AD160000}"/>
    <cellStyle name="Normal 24 2 2 3 3" xfId="5807" xr:uid="{00000000-0005-0000-0000-0000AE160000}"/>
    <cellStyle name="Normal 24 2 2 3 3 2" xfId="5808" xr:uid="{00000000-0005-0000-0000-0000AF160000}"/>
    <cellStyle name="Normal 24 2 2 3 4" xfId="5809" xr:uid="{00000000-0005-0000-0000-0000B0160000}"/>
    <cellStyle name="Normal 24 2 2 4" xfId="5810" xr:uid="{00000000-0005-0000-0000-0000B1160000}"/>
    <cellStyle name="Normal 24 2 2 4 2" xfId="5811" xr:uid="{00000000-0005-0000-0000-0000B2160000}"/>
    <cellStyle name="Normal 24 2 2 4 2 2" xfId="5812" xr:uid="{00000000-0005-0000-0000-0000B3160000}"/>
    <cellStyle name="Normal 24 2 2 4 3" xfId="5813" xr:uid="{00000000-0005-0000-0000-0000B4160000}"/>
    <cellStyle name="Normal 24 2 2 5" xfId="5814" xr:uid="{00000000-0005-0000-0000-0000B5160000}"/>
    <cellStyle name="Normal 24 2 2 5 2" xfId="5815" xr:uid="{00000000-0005-0000-0000-0000B6160000}"/>
    <cellStyle name="Normal 24 2 2 6" xfId="5816" xr:uid="{00000000-0005-0000-0000-0000B7160000}"/>
    <cellStyle name="Normal 24 2 3" xfId="5817" xr:uid="{00000000-0005-0000-0000-0000B8160000}"/>
    <cellStyle name="Normal 24 2 3 2" xfId="5818" xr:uid="{00000000-0005-0000-0000-0000B9160000}"/>
    <cellStyle name="Normal 24 2 3 2 2" xfId="5819" xr:uid="{00000000-0005-0000-0000-0000BA160000}"/>
    <cellStyle name="Normal 24 2 3 2 2 2" xfId="5820" xr:uid="{00000000-0005-0000-0000-0000BB160000}"/>
    <cellStyle name="Normal 24 2 3 2 2 2 2" xfId="5821" xr:uid="{00000000-0005-0000-0000-0000BC160000}"/>
    <cellStyle name="Normal 24 2 3 2 2 3" xfId="5822" xr:uid="{00000000-0005-0000-0000-0000BD160000}"/>
    <cellStyle name="Normal 24 2 3 2 3" xfId="5823" xr:uid="{00000000-0005-0000-0000-0000BE160000}"/>
    <cellStyle name="Normal 24 2 3 2 3 2" xfId="5824" xr:uid="{00000000-0005-0000-0000-0000BF160000}"/>
    <cellStyle name="Normal 24 2 3 2 4" xfId="5825" xr:uid="{00000000-0005-0000-0000-0000C0160000}"/>
    <cellStyle name="Normal 24 2 3 3" xfId="5826" xr:uid="{00000000-0005-0000-0000-0000C1160000}"/>
    <cellStyle name="Normal 24 2 3 3 2" xfId="5827" xr:uid="{00000000-0005-0000-0000-0000C2160000}"/>
    <cellStyle name="Normal 24 2 3 3 2 2" xfId="5828" xr:uid="{00000000-0005-0000-0000-0000C3160000}"/>
    <cellStyle name="Normal 24 2 3 3 3" xfId="5829" xr:uid="{00000000-0005-0000-0000-0000C4160000}"/>
    <cellStyle name="Normal 24 2 3 4" xfId="5830" xr:uid="{00000000-0005-0000-0000-0000C5160000}"/>
    <cellStyle name="Normal 24 2 3 4 2" xfId="5831" xr:uid="{00000000-0005-0000-0000-0000C6160000}"/>
    <cellStyle name="Normal 24 2 3 5" xfId="5832" xr:uid="{00000000-0005-0000-0000-0000C7160000}"/>
    <cellStyle name="Normal 24 2 4" xfId="5833" xr:uid="{00000000-0005-0000-0000-0000C8160000}"/>
    <cellStyle name="Normal 24 2 4 2" xfId="5834" xr:uid="{00000000-0005-0000-0000-0000C9160000}"/>
    <cellStyle name="Normal 24 2 4 2 2" xfId="5835" xr:uid="{00000000-0005-0000-0000-0000CA160000}"/>
    <cellStyle name="Normal 24 2 4 2 2 2" xfId="5836" xr:uid="{00000000-0005-0000-0000-0000CB160000}"/>
    <cellStyle name="Normal 24 2 4 2 3" xfId="5837" xr:uid="{00000000-0005-0000-0000-0000CC160000}"/>
    <cellStyle name="Normal 24 2 4 3" xfId="5838" xr:uid="{00000000-0005-0000-0000-0000CD160000}"/>
    <cellStyle name="Normal 24 2 4 3 2" xfId="5839" xr:uid="{00000000-0005-0000-0000-0000CE160000}"/>
    <cellStyle name="Normal 24 2 4 4" xfId="5840" xr:uid="{00000000-0005-0000-0000-0000CF160000}"/>
    <cellStyle name="Normal 24 2 5" xfId="5841" xr:uid="{00000000-0005-0000-0000-0000D0160000}"/>
    <cellStyle name="Normal 24 2 5 2" xfId="5842" xr:uid="{00000000-0005-0000-0000-0000D1160000}"/>
    <cellStyle name="Normal 24 2 5 2 2" xfId="5843" xr:uid="{00000000-0005-0000-0000-0000D2160000}"/>
    <cellStyle name="Normal 24 2 5 3" xfId="5844" xr:uid="{00000000-0005-0000-0000-0000D3160000}"/>
    <cellStyle name="Normal 24 2 6" xfId="5845" xr:uid="{00000000-0005-0000-0000-0000D4160000}"/>
    <cellStyle name="Normal 24 2 6 2" xfId="5846" xr:uid="{00000000-0005-0000-0000-0000D5160000}"/>
    <cellStyle name="Normal 24 2 7" xfId="5847" xr:uid="{00000000-0005-0000-0000-0000D6160000}"/>
    <cellStyle name="Normal 24 3" xfId="5848" xr:uid="{00000000-0005-0000-0000-0000D7160000}"/>
    <cellStyle name="Normal 24 3 2" xfId="5849" xr:uid="{00000000-0005-0000-0000-0000D8160000}"/>
    <cellStyle name="Normal 24 3 2 2" xfId="5850" xr:uid="{00000000-0005-0000-0000-0000D9160000}"/>
    <cellStyle name="Normal 24 3 2 2 2" xfId="5851" xr:uid="{00000000-0005-0000-0000-0000DA160000}"/>
    <cellStyle name="Normal 24 3 2 2 2 2" xfId="5852" xr:uid="{00000000-0005-0000-0000-0000DB160000}"/>
    <cellStyle name="Normal 24 3 2 2 2 2 2" xfId="5853" xr:uid="{00000000-0005-0000-0000-0000DC160000}"/>
    <cellStyle name="Normal 24 3 2 2 2 3" xfId="5854" xr:uid="{00000000-0005-0000-0000-0000DD160000}"/>
    <cellStyle name="Normal 24 3 2 2 3" xfId="5855" xr:uid="{00000000-0005-0000-0000-0000DE160000}"/>
    <cellStyle name="Normal 24 3 2 2 3 2" xfId="5856" xr:uid="{00000000-0005-0000-0000-0000DF160000}"/>
    <cellStyle name="Normal 24 3 2 2 4" xfId="5857" xr:uid="{00000000-0005-0000-0000-0000E0160000}"/>
    <cellStyle name="Normal 24 3 2 3" xfId="5858" xr:uid="{00000000-0005-0000-0000-0000E1160000}"/>
    <cellStyle name="Normal 24 3 2 3 2" xfId="5859" xr:uid="{00000000-0005-0000-0000-0000E2160000}"/>
    <cellStyle name="Normal 24 3 2 3 2 2" xfId="5860" xr:uid="{00000000-0005-0000-0000-0000E3160000}"/>
    <cellStyle name="Normal 24 3 2 3 3" xfId="5861" xr:uid="{00000000-0005-0000-0000-0000E4160000}"/>
    <cellStyle name="Normal 24 3 2 4" xfId="5862" xr:uid="{00000000-0005-0000-0000-0000E5160000}"/>
    <cellStyle name="Normal 24 3 2 4 2" xfId="5863" xr:uid="{00000000-0005-0000-0000-0000E6160000}"/>
    <cellStyle name="Normal 24 3 2 5" xfId="5864" xr:uid="{00000000-0005-0000-0000-0000E7160000}"/>
    <cellStyle name="Normal 24 3 3" xfId="5865" xr:uid="{00000000-0005-0000-0000-0000E8160000}"/>
    <cellStyle name="Normal 24 3 3 2" xfId="5866" xr:uid="{00000000-0005-0000-0000-0000E9160000}"/>
    <cellStyle name="Normal 24 3 3 2 2" xfId="5867" xr:uid="{00000000-0005-0000-0000-0000EA160000}"/>
    <cellStyle name="Normal 24 3 3 2 2 2" xfId="5868" xr:uid="{00000000-0005-0000-0000-0000EB160000}"/>
    <cellStyle name="Normal 24 3 3 2 3" xfId="5869" xr:uid="{00000000-0005-0000-0000-0000EC160000}"/>
    <cellStyle name="Normal 24 3 3 3" xfId="5870" xr:uid="{00000000-0005-0000-0000-0000ED160000}"/>
    <cellStyle name="Normal 24 3 3 3 2" xfId="5871" xr:uid="{00000000-0005-0000-0000-0000EE160000}"/>
    <cellStyle name="Normal 24 3 3 4" xfId="5872" xr:uid="{00000000-0005-0000-0000-0000EF160000}"/>
    <cellStyle name="Normal 24 3 4" xfId="5873" xr:uid="{00000000-0005-0000-0000-0000F0160000}"/>
    <cellStyle name="Normal 24 3 4 2" xfId="5874" xr:uid="{00000000-0005-0000-0000-0000F1160000}"/>
    <cellStyle name="Normal 24 3 4 2 2" xfId="5875" xr:uid="{00000000-0005-0000-0000-0000F2160000}"/>
    <cellStyle name="Normal 24 3 4 3" xfId="5876" xr:uid="{00000000-0005-0000-0000-0000F3160000}"/>
    <cellStyle name="Normal 24 3 5" xfId="5877" xr:uid="{00000000-0005-0000-0000-0000F4160000}"/>
    <cellStyle name="Normal 24 3 5 2" xfId="5878" xr:uid="{00000000-0005-0000-0000-0000F5160000}"/>
    <cellStyle name="Normal 24 3 6" xfId="5879" xr:uid="{00000000-0005-0000-0000-0000F6160000}"/>
    <cellStyle name="Normal 24 4" xfId="5880" xr:uid="{00000000-0005-0000-0000-0000F7160000}"/>
    <cellStyle name="Normal 24 4 2" xfId="5881" xr:uid="{00000000-0005-0000-0000-0000F8160000}"/>
    <cellStyle name="Normal 24 4 2 2" xfId="5882" xr:uid="{00000000-0005-0000-0000-0000F9160000}"/>
    <cellStyle name="Normal 24 4 2 2 2" xfId="5883" xr:uid="{00000000-0005-0000-0000-0000FA160000}"/>
    <cellStyle name="Normal 24 4 2 2 2 2" xfId="5884" xr:uid="{00000000-0005-0000-0000-0000FB160000}"/>
    <cellStyle name="Normal 24 4 2 2 3" xfId="5885" xr:uid="{00000000-0005-0000-0000-0000FC160000}"/>
    <cellStyle name="Normal 24 4 2 3" xfId="5886" xr:uid="{00000000-0005-0000-0000-0000FD160000}"/>
    <cellStyle name="Normal 24 4 2 3 2" xfId="5887" xr:uid="{00000000-0005-0000-0000-0000FE160000}"/>
    <cellStyle name="Normal 24 4 2 4" xfId="5888" xr:uid="{00000000-0005-0000-0000-0000FF160000}"/>
    <cellStyle name="Normal 24 4 3" xfId="5889" xr:uid="{00000000-0005-0000-0000-000000170000}"/>
    <cellStyle name="Normal 24 4 3 2" xfId="5890" xr:uid="{00000000-0005-0000-0000-000001170000}"/>
    <cellStyle name="Normal 24 4 3 2 2" xfId="5891" xr:uid="{00000000-0005-0000-0000-000002170000}"/>
    <cellStyle name="Normal 24 4 3 3" xfId="5892" xr:uid="{00000000-0005-0000-0000-000003170000}"/>
    <cellStyle name="Normal 24 4 4" xfId="5893" xr:uid="{00000000-0005-0000-0000-000004170000}"/>
    <cellStyle name="Normal 24 4 4 2" xfId="5894" xr:uid="{00000000-0005-0000-0000-000005170000}"/>
    <cellStyle name="Normal 24 4 5" xfId="5895" xr:uid="{00000000-0005-0000-0000-000006170000}"/>
    <cellStyle name="Normal 24 5" xfId="5896" xr:uid="{00000000-0005-0000-0000-000007170000}"/>
    <cellStyle name="Normal 24 5 2" xfId="5897" xr:uid="{00000000-0005-0000-0000-000008170000}"/>
    <cellStyle name="Normal 24 5 2 2" xfId="5898" xr:uid="{00000000-0005-0000-0000-000009170000}"/>
    <cellStyle name="Normal 24 5 2 2 2" xfId="5899" xr:uid="{00000000-0005-0000-0000-00000A170000}"/>
    <cellStyle name="Normal 24 5 2 3" xfId="5900" xr:uid="{00000000-0005-0000-0000-00000B170000}"/>
    <cellStyle name="Normal 24 5 3" xfId="5901" xr:uid="{00000000-0005-0000-0000-00000C170000}"/>
    <cellStyle name="Normal 24 5 3 2" xfId="5902" xr:uid="{00000000-0005-0000-0000-00000D170000}"/>
    <cellStyle name="Normal 24 5 4" xfId="5903" xr:uid="{00000000-0005-0000-0000-00000E170000}"/>
    <cellStyle name="Normal 24 6" xfId="5904" xr:uid="{00000000-0005-0000-0000-00000F170000}"/>
    <cellStyle name="Normal 24 6 2" xfId="5905" xr:uid="{00000000-0005-0000-0000-000010170000}"/>
    <cellStyle name="Normal 24 6 2 2" xfId="5906" xr:uid="{00000000-0005-0000-0000-000011170000}"/>
    <cellStyle name="Normal 24 6 3" xfId="5907" xr:uid="{00000000-0005-0000-0000-000012170000}"/>
    <cellStyle name="Normal 24 7" xfId="5908" xr:uid="{00000000-0005-0000-0000-000013170000}"/>
    <cellStyle name="Normal 24 7 2" xfId="5909" xr:uid="{00000000-0005-0000-0000-000014170000}"/>
    <cellStyle name="Normal 24 8" xfId="5910" xr:uid="{00000000-0005-0000-0000-000015170000}"/>
    <cellStyle name="Normal 25" xfId="5911" xr:uid="{00000000-0005-0000-0000-000016170000}"/>
    <cellStyle name="Normal 25 2" xfId="5912" xr:uid="{00000000-0005-0000-0000-000017170000}"/>
    <cellStyle name="Normal 26" xfId="5913" xr:uid="{00000000-0005-0000-0000-000018170000}"/>
    <cellStyle name="Normal 27" xfId="5914" xr:uid="{00000000-0005-0000-0000-000019170000}"/>
    <cellStyle name="Normal 27 2" xfId="5915" xr:uid="{00000000-0005-0000-0000-00001A170000}"/>
    <cellStyle name="Normal 27 2 2" xfId="5916" xr:uid="{00000000-0005-0000-0000-00001B170000}"/>
    <cellStyle name="Normal 27 2 2 2" xfId="5917" xr:uid="{00000000-0005-0000-0000-00001C170000}"/>
    <cellStyle name="Normal 27 2 2 2 2" xfId="5918" xr:uid="{00000000-0005-0000-0000-00001D170000}"/>
    <cellStyle name="Normal 27 2 2 2 2 2" xfId="5919" xr:uid="{00000000-0005-0000-0000-00001E170000}"/>
    <cellStyle name="Normal 27 2 2 2 2 2 2" xfId="5920" xr:uid="{00000000-0005-0000-0000-00001F170000}"/>
    <cellStyle name="Normal 27 2 2 2 2 3" xfId="5921" xr:uid="{00000000-0005-0000-0000-000020170000}"/>
    <cellStyle name="Normal 27 2 2 2 3" xfId="5922" xr:uid="{00000000-0005-0000-0000-000021170000}"/>
    <cellStyle name="Normal 27 2 2 2 3 2" xfId="5923" xr:uid="{00000000-0005-0000-0000-000022170000}"/>
    <cellStyle name="Normal 27 2 2 2 4" xfId="5924" xr:uid="{00000000-0005-0000-0000-000023170000}"/>
    <cellStyle name="Normal 27 2 2 3" xfId="5925" xr:uid="{00000000-0005-0000-0000-000024170000}"/>
    <cellStyle name="Normal 27 2 2 3 2" xfId="5926" xr:uid="{00000000-0005-0000-0000-000025170000}"/>
    <cellStyle name="Normal 27 2 2 3 2 2" xfId="5927" xr:uid="{00000000-0005-0000-0000-000026170000}"/>
    <cellStyle name="Normal 27 2 2 3 3" xfId="5928" xr:uid="{00000000-0005-0000-0000-000027170000}"/>
    <cellStyle name="Normal 27 2 2 4" xfId="5929" xr:uid="{00000000-0005-0000-0000-000028170000}"/>
    <cellStyle name="Normal 27 2 2 4 2" xfId="5930" xr:uid="{00000000-0005-0000-0000-000029170000}"/>
    <cellStyle name="Normal 27 2 2 5" xfId="5931" xr:uid="{00000000-0005-0000-0000-00002A170000}"/>
    <cellStyle name="Normal 27 2 3" xfId="5932" xr:uid="{00000000-0005-0000-0000-00002B170000}"/>
    <cellStyle name="Normal 27 2 3 2" xfId="5933" xr:uid="{00000000-0005-0000-0000-00002C170000}"/>
    <cellStyle name="Normal 27 2 3 2 2" xfId="5934" xr:uid="{00000000-0005-0000-0000-00002D170000}"/>
    <cellStyle name="Normal 27 2 3 2 2 2" xfId="5935" xr:uid="{00000000-0005-0000-0000-00002E170000}"/>
    <cellStyle name="Normal 27 2 3 2 3" xfId="5936" xr:uid="{00000000-0005-0000-0000-00002F170000}"/>
    <cellStyle name="Normal 27 2 3 3" xfId="5937" xr:uid="{00000000-0005-0000-0000-000030170000}"/>
    <cellStyle name="Normal 27 2 3 3 2" xfId="5938" xr:uid="{00000000-0005-0000-0000-000031170000}"/>
    <cellStyle name="Normal 27 2 3 4" xfId="5939" xr:uid="{00000000-0005-0000-0000-000032170000}"/>
    <cellStyle name="Normal 27 2 4" xfId="5940" xr:uid="{00000000-0005-0000-0000-000033170000}"/>
    <cellStyle name="Normal 27 2 4 2" xfId="5941" xr:uid="{00000000-0005-0000-0000-000034170000}"/>
    <cellStyle name="Normal 27 2 4 2 2" xfId="5942" xr:uid="{00000000-0005-0000-0000-000035170000}"/>
    <cellStyle name="Normal 27 2 4 3" xfId="5943" xr:uid="{00000000-0005-0000-0000-000036170000}"/>
    <cellStyle name="Normal 27 2 5" xfId="5944" xr:uid="{00000000-0005-0000-0000-000037170000}"/>
    <cellStyle name="Normal 27 2 5 2" xfId="5945" xr:uid="{00000000-0005-0000-0000-000038170000}"/>
    <cellStyle name="Normal 27 2 6" xfId="5946" xr:uid="{00000000-0005-0000-0000-000039170000}"/>
    <cellStyle name="Normal 27 3" xfId="5947" xr:uid="{00000000-0005-0000-0000-00003A170000}"/>
    <cellStyle name="Normal 27 3 2" xfId="5948" xr:uid="{00000000-0005-0000-0000-00003B170000}"/>
    <cellStyle name="Normal 27 3 2 2" xfId="5949" xr:uid="{00000000-0005-0000-0000-00003C170000}"/>
    <cellStyle name="Normal 27 3 2 2 2" xfId="5950" xr:uid="{00000000-0005-0000-0000-00003D170000}"/>
    <cellStyle name="Normal 27 3 2 2 2 2" xfId="5951" xr:uid="{00000000-0005-0000-0000-00003E170000}"/>
    <cellStyle name="Normal 27 3 2 2 3" xfId="5952" xr:uid="{00000000-0005-0000-0000-00003F170000}"/>
    <cellStyle name="Normal 27 3 2 3" xfId="5953" xr:uid="{00000000-0005-0000-0000-000040170000}"/>
    <cellStyle name="Normal 27 3 2 3 2" xfId="5954" xr:uid="{00000000-0005-0000-0000-000041170000}"/>
    <cellStyle name="Normal 27 3 2 4" xfId="5955" xr:uid="{00000000-0005-0000-0000-000042170000}"/>
    <cellStyle name="Normal 27 3 3" xfId="5956" xr:uid="{00000000-0005-0000-0000-000043170000}"/>
    <cellStyle name="Normal 27 3 3 2" xfId="5957" xr:uid="{00000000-0005-0000-0000-000044170000}"/>
    <cellStyle name="Normal 27 3 3 2 2" xfId="5958" xr:uid="{00000000-0005-0000-0000-000045170000}"/>
    <cellStyle name="Normal 27 3 3 3" xfId="5959" xr:uid="{00000000-0005-0000-0000-000046170000}"/>
    <cellStyle name="Normal 27 3 4" xfId="5960" xr:uid="{00000000-0005-0000-0000-000047170000}"/>
    <cellStyle name="Normal 27 3 4 2" xfId="5961" xr:uid="{00000000-0005-0000-0000-000048170000}"/>
    <cellStyle name="Normal 27 3 5" xfId="5962" xr:uid="{00000000-0005-0000-0000-000049170000}"/>
    <cellStyle name="Normal 27 4" xfId="5963" xr:uid="{00000000-0005-0000-0000-00004A170000}"/>
    <cellStyle name="Normal 27 4 2" xfId="5964" xr:uid="{00000000-0005-0000-0000-00004B170000}"/>
    <cellStyle name="Normal 27 4 2 2" xfId="5965" xr:uid="{00000000-0005-0000-0000-00004C170000}"/>
    <cellStyle name="Normal 27 4 2 2 2" xfId="5966" xr:uid="{00000000-0005-0000-0000-00004D170000}"/>
    <cellStyle name="Normal 27 4 2 3" xfId="5967" xr:uid="{00000000-0005-0000-0000-00004E170000}"/>
    <cellStyle name="Normal 27 4 3" xfId="5968" xr:uid="{00000000-0005-0000-0000-00004F170000}"/>
    <cellStyle name="Normal 27 4 3 2" xfId="5969" xr:uid="{00000000-0005-0000-0000-000050170000}"/>
    <cellStyle name="Normal 27 4 4" xfId="5970" xr:uid="{00000000-0005-0000-0000-000051170000}"/>
    <cellStyle name="Normal 27 5" xfId="5971" xr:uid="{00000000-0005-0000-0000-000052170000}"/>
    <cellStyle name="Normal 27 5 2" xfId="5972" xr:uid="{00000000-0005-0000-0000-000053170000}"/>
    <cellStyle name="Normal 27 5 2 2" xfId="5973" xr:uid="{00000000-0005-0000-0000-000054170000}"/>
    <cellStyle name="Normal 27 5 3" xfId="5974" xr:uid="{00000000-0005-0000-0000-000055170000}"/>
    <cellStyle name="Normal 27 6" xfId="5975" xr:uid="{00000000-0005-0000-0000-000056170000}"/>
    <cellStyle name="Normal 27 6 2" xfId="5976" xr:uid="{00000000-0005-0000-0000-000057170000}"/>
    <cellStyle name="Normal 27 7" xfId="5977" xr:uid="{00000000-0005-0000-0000-000058170000}"/>
    <cellStyle name="Normal 28" xfId="5978" xr:uid="{00000000-0005-0000-0000-000059170000}"/>
    <cellStyle name="Normal 28 2" xfId="5979" xr:uid="{00000000-0005-0000-0000-00005A170000}"/>
    <cellStyle name="Normal 28 2 2" xfId="5980" xr:uid="{00000000-0005-0000-0000-00005B170000}"/>
    <cellStyle name="Normal 28 2 2 2" xfId="5981" xr:uid="{00000000-0005-0000-0000-00005C170000}"/>
    <cellStyle name="Normal 28 2 2 2 2" xfId="5982" xr:uid="{00000000-0005-0000-0000-00005D170000}"/>
    <cellStyle name="Normal 28 2 2 2 2 2" xfId="5983" xr:uid="{00000000-0005-0000-0000-00005E170000}"/>
    <cellStyle name="Normal 28 2 2 2 2 2 2" xfId="5984" xr:uid="{00000000-0005-0000-0000-00005F170000}"/>
    <cellStyle name="Normal 28 2 2 2 2 3" xfId="5985" xr:uid="{00000000-0005-0000-0000-000060170000}"/>
    <cellStyle name="Normal 28 2 2 2 3" xfId="5986" xr:uid="{00000000-0005-0000-0000-000061170000}"/>
    <cellStyle name="Normal 28 2 2 2 3 2" xfId="5987" xr:uid="{00000000-0005-0000-0000-000062170000}"/>
    <cellStyle name="Normal 28 2 2 2 4" xfId="5988" xr:uid="{00000000-0005-0000-0000-000063170000}"/>
    <cellStyle name="Normal 28 2 2 3" xfId="5989" xr:uid="{00000000-0005-0000-0000-000064170000}"/>
    <cellStyle name="Normal 28 2 2 3 2" xfId="5990" xr:uid="{00000000-0005-0000-0000-000065170000}"/>
    <cellStyle name="Normal 28 2 2 3 2 2" xfId="5991" xr:uid="{00000000-0005-0000-0000-000066170000}"/>
    <cellStyle name="Normal 28 2 2 3 3" xfId="5992" xr:uid="{00000000-0005-0000-0000-000067170000}"/>
    <cellStyle name="Normal 28 2 2 4" xfId="5993" xr:uid="{00000000-0005-0000-0000-000068170000}"/>
    <cellStyle name="Normal 28 2 2 4 2" xfId="5994" xr:uid="{00000000-0005-0000-0000-000069170000}"/>
    <cellStyle name="Normal 28 2 2 5" xfId="5995" xr:uid="{00000000-0005-0000-0000-00006A170000}"/>
    <cellStyle name="Normal 28 2 3" xfId="5996" xr:uid="{00000000-0005-0000-0000-00006B170000}"/>
    <cellStyle name="Normal 28 2 3 2" xfId="5997" xr:uid="{00000000-0005-0000-0000-00006C170000}"/>
    <cellStyle name="Normal 28 2 3 2 2" xfId="5998" xr:uid="{00000000-0005-0000-0000-00006D170000}"/>
    <cellStyle name="Normal 28 2 3 2 2 2" xfId="5999" xr:uid="{00000000-0005-0000-0000-00006E170000}"/>
    <cellStyle name="Normal 28 2 3 2 3" xfId="6000" xr:uid="{00000000-0005-0000-0000-00006F170000}"/>
    <cellStyle name="Normal 28 2 3 3" xfId="6001" xr:uid="{00000000-0005-0000-0000-000070170000}"/>
    <cellStyle name="Normal 28 2 3 3 2" xfId="6002" xr:uid="{00000000-0005-0000-0000-000071170000}"/>
    <cellStyle name="Normal 28 2 3 4" xfId="6003" xr:uid="{00000000-0005-0000-0000-000072170000}"/>
    <cellStyle name="Normal 28 2 4" xfId="6004" xr:uid="{00000000-0005-0000-0000-000073170000}"/>
    <cellStyle name="Normal 28 2 4 2" xfId="6005" xr:uid="{00000000-0005-0000-0000-000074170000}"/>
    <cellStyle name="Normal 28 2 4 2 2" xfId="6006" xr:uid="{00000000-0005-0000-0000-000075170000}"/>
    <cellStyle name="Normal 28 2 4 3" xfId="6007" xr:uid="{00000000-0005-0000-0000-000076170000}"/>
    <cellStyle name="Normal 28 2 5" xfId="6008" xr:uid="{00000000-0005-0000-0000-000077170000}"/>
    <cellStyle name="Normal 28 2 5 2" xfId="6009" xr:uid="{00000000-0005-0000-0000-000078170000}"/>
    <cellStyle name="Normal 28 2 6" xfId="6010" xr:uid="{00000000-0005-0000-0000-000079170000}"/>
    <cellStyle name="Normal 28 3" xfId="6011" xr:uid="{00000000-0005-0000-0000-00007A170000}"/>
    <cellStyle name="Normal 28 3 2" xfId="6012" xr:uid="{00000000-0005-0000-0000-00007B170000}"/>
    <cellStyle name="Normal 28 3 2 2" xfId="6013" xr:uid="{00000000-0005-0000-0000-00007C170000}"/>
    <cellStyle name="Normal 28 3 2 2 2" xfId="6014" xr:uid="{00000000-0005-0000-0000-00007D170000}"/>
    <cellStyle name="Normal 28 3 2 2 2 2" xfId="6015" xr:uid="{00000000-0005-0000-0000-00007E170000}"/>
    <cellStyle name="Normal 28 3 2 2 3" xfId="6016" xr:uid="{00000000-0005-0000-0000-00007F170000}"/>
    <cellStyle name="Normal 28 3 2 3" xfId="6017" xr:uid="{00000000-0005-0000-0000-000080170000}"/>
    <cellStyle name="Normal 28 3 2 3 2" xfId="6018" xr:uid="{00000000-0005-0000-0000-000081170000}"/>
    <cellStyle name="Normal 28 3 2 4" xfId="6019" xr:uid="{00000000-0005-0000-0000-000082170000}"/>
    <cellStyle name="Normal 28 3 3" xfId="6020" xr:uid="{00000000-0005-0000-0000-000083170000}"/>
    <cellStyle name="Normal 28 3 3 2" xfId="6021" xr:uid="{00000000-0005-0000-0000-000084170000}"/>
    <cellStyle name="Normal 28 3 3 2 2" xfId="6022" xr:uid="{00000000-0005-0000-0000-000085170000}"/>
    <cellStyle name="Normal 28 3 3 3" xfId="6023" xr:uid="{00000000-0005-0000-0000-000086170000}"/>
    <cellStyle name="Normal 28 3 4" xfId="6024" xr:uid="{00000000-0005-0000-0000-000087170000}"/>
    <cellStyle name="Normal 28 3 4 2" xfId="6025" xr:uid="{00000000-0005-0000-0000-000088170000}"/>
    <cellStyle name="Normal 28 3 5" xfId="6026" xr:uid="{00000000-0005-0000-0000-000089170000}"/>
    <cellStyle name="Normal 28 4" xfId="6027" xr:uid="{00000000-0005-0000-0000-00008A170000}"/>
    <cellStyle name="Normal 28 4 2" xfId="6028" xr:uid="{00000000-0005-0000-0000-00008B170000}"/>
    <cellStyle name="Normal 28 4 2 2" xfId="6029" xr:uid="{00000000-0005-0000-0000-00008C170000}"/>
    <cellStyle name="Normal 28 4 2 2 2" xfId="6030" xr:uid="{00000000-0005-0000-0000-00008D170000}"/>
    <cellStyle name="Normal 28 4 2 3" xfId="6031" xr:uid="{00000000-0005-0000-0000-00008E170000}"/>
    <cellStyle name="Normal 28 4 3" xfId="6032" xr:uid="{00000000-0005-0000-0000-00008F170000}"/>
    <cellStyle name="Normal 28 4 3 2" xfId="6033" xr:uid="{00000000-0005-0000-0000-000090170000}"/>
    <cellStyle name="Normal 28 4 4" xfId="6034" xr:uid="{00000000-0005-0000-0000-000091170000}"/>
    <cellStyle name="Normal 28 5" xfId="6035" xr:uid="{00000000-0005-0000-0000-000092170000}"/>
    <cellStyle name="Normal 28 5 2" xfId="6036" xr:uid="{00000000-0005-0000-0000-000093170000}"/>
    <cellStyle name="Normal 28 5 2 2" xfId="6037" xr:uid="{00000000-0005-0000-0000-000094170000}"/>
    <cellStyle name="Normal 28 5 3" xfId="6038" xr:uid="{00000000-0005-0000-0000-000095170000}"/>
    <cellStyle name="Normal 28 6" xfId="6039" xr:uid="{00000000-0005-0000-0000-000096170000}"/>
    <cellStyle name="Normal 28 6 2" xfId="6040" xr:uid="{00000000-0005-0000-0000-000097170000}"/>
    <cellStyle name="Normal 28 7" xfId="6041" xr:uid="{00000000-0005-0000-0000-000098170000}"/>
    <cellStyle name="Normal 29" xfId="6042" xr:uid="{00000000-0005-0000-0000-000099170000}"/>
    <cellStyle name="Normal 29 2" xfId="6043" xr:uid="{00000000-0005-0000-0000-00009A170000}"/>
    <cellStyle name="Normal 29 2 2" xfId="6044" xr:uid="{00000000-0005-0000-0000-00009B170000}"/>
    <cellStyle name="Normal 29 2 2 2" xfId="6045" xr:uid="{00000000-0005-0000-0000-00009C170000}"/>
    <cellStyle name="Normal 29 2 2 2 2" xfId="6046" xr:uid="{00000000-0005-0000-0000-00009D170000}"/>
    <cellStyle name="Normal 29 2 2 2 2 2" xfId="6047" xr:uid="{00000000-0005-0000-0000-00009E170000}"/>
    <cellStyle name="Normal 29 2 2 2 2 2 2" xfId="6048" xr:uid="{00000000-0005-0000-0000-00009F170000}"/>
    <cellStyle name="Normal 29 2 2 2 2 3" xfId="6049" xr:uid="{00000000-0005-0000-0000-0000A0170000}"/>
    <cellStyle name="Normal 29 2 2 2 3" xfId="6050" xr:uid="{00000000-0005-0000-0000-0000A1170000}"/>
    <cellStyle name="Normal 29 2 2 2 3 2" xfId="6051" xr:uid="{00000000-0005-0000-0000-0000A2170000}"/>
    <cellStyle name="Normal 29 2 2 2 4" xfId="6052" xr:uid="{00000000-0005-0000-0000-0000A3170000}"/>
    <cellStyle name="Normal 29 2 2 3" xfId="6053" xr:uid="{00000000-0005-0000-0000-0000A4170000}"/>
    <cellStyle name="Normal 29 2 2 3 2" xfId="6054" xr:uid="{00000000-0005-0000-0000-0000A5170000}"/>
    <cellStyle name="Normal 29 2 2 3 2 2" xfId="6055" xr:uid="{00000000-0005-0000-0000-0000A6170000}"/>
    <cellStyle name="Normal 29 2 2 3 3" xfId="6056" xr:uid="{00000000-0005-0000-0000-0000A7170000}"/>
    <cellStyle name="Normal 29 2 2 4" xfId="6057" xr:uid="{00000000-0005-0000-0000-0000A8170000}"/>
    <cellStyle name="Normal 29 2 2 4 2" xfId="6058" xr:uid="{00000000-0005-0000-0000-0000A9170000}"/>
    <cellStyle name="Normal 29 2 2 5" xfId="6059" xr:uid="{00000000-0005-0000-0000-0000AA170000}"/>
    <cellStyle name="Normal 29 2 3" xfId="6060" xr:uid="{00000000-0005-0000-0000-0000AB170000}"/>
    <cellStyle name="Normal 29 2 3 2" xfId="6061" xr:uid="{00000000-0005-0000-0000-0000AC170000}"/>
    <cellStyle name="Normal 29 2 3 2 2" xfId="6062" xr:uid="{00000000-0005-0000-0000-0000AD170000}"/>
    <cellStyle name="Normal 29 2 3 2 2 2" xfId="6063" xr:uid="{00000000-0005-0000-0000-0000AE170000}"/>
    <cellStyle name="Normal 29 2 3 2 3" xfId="6064" xr:uid="{00000000-0005-0000-0000-0000AF170000}"/>
    <cellStyle name="Normal 29 2 3 3" xfId="6065" xr:uid="{00000000-0005-0000-0000-0000B0170000}"/>
    <cellStyle name="Normal 29 2 3 3 2" xfId="6066" xr:uid="{00000000-0005-0000-0000-0000B1170000}"/>
    <cellStyle name="Normal 29 2 3 4" xfId="6067" xr:uid="{00000000-0005-0000-0000-0000B2170000}"/>
    <cellStyle name="Normal 29 2 4" xfId="6068" xr:uid="{00000000-0005-0000-0000-0000B3170000}"/>
    <cellStyle name="Normal 29 2 4 2" xfId="6069" xr:uid="{00000000-0005-0000-0000-0000B4170000}"/>
    <cellStyle name="Normal 29 2 4 2 2" xfId="6070" xr:uid="{00000000-0005-0000-0000-0000B5170000}"/>
    <cellStyle name="Normal 29 2 4 3" xfId="6071" xr:uid="{00000000-0005-0000-0000-0000B6170000}"/>
    <cellStyle name="Normal 29 2 5" xfId="6072" xr:uid="{00000000-0005-0000-0000-0000B7170000}"/>
    <cellStyle name="Normal 29 2 5 2" xfId="6073" xr:uid="{00000000-0005-0000-0000-0000B8170000}"/>
    <cellStyle name="Normal 29 2 6" xfId="6074" xr:uid="{00000000-0005-0000-0000-0000B9170000}"/>
    <cellStyle name="Normal 29 3" xfId="6075" xr:uid="{00000000-0005-0000-0000-0000BA170000}"/>
    <cellStyle name="Normal 29 3 2" xfId="6076" xr:uid="{00000000-0005-0000-0000-0000BB170000}"/>
    <cellStyle name="Normal 29 3 2 2" xfId="6077" xr:uid="{00000000-0005-0000-0000-0000BC170000}"/>
    <cellStyle name="Normal 29 3 2 2 2" xfId="6078" xr:uid="{00000000-0005-0000-0000-0000BD170000}"/>
    <cellStyle name="Normal 29 3 2 2 2 2" xfId="6079" xr:uid="{00000000-0005-0000-0000-0000BE170000}"/>
    <cellStyle name="Normal 29 3 2 2 3" xfId="6080" xr:uid="{00000000-0005-0000-0000-0000BF170000}"/>
    <cellStyle name="Normal 29 3 2 3" xfId="6081" xr:uid="{00000000-0005-0000-0000-0000C0170000}"/>
    <cellStyle name="Normal 29 3 2 3 2" xfId="6082" xr:uid="{00000000-0005-0000-0000-0000C1170000}"/>
    <cellStyle name="Normal 29 3 2 4" xfId="6083" xr:uid="{00000000-0005-0000-0000-0000C2170000}"/>
    <cellStyle name="Normal 29 3 3" xfId="6084" xr:uid="{00000000-0005-0000-0000-0000C3170000}"/>
    <cellStyle name="Normal 29 3 3 2" xfId="6085" xr:uid="{00000000-0005-0000-0000-0000C4170000}"/>
    <cellStyle name="Normal 29 3 3 2 2" xfId="6086" xr:uid="{00000000-0005-0000-0000-0000C5170000}"/>
    <cellStyle name="Normal 29 3 3 3" xfId="6087" xr:uid="{00000000-0005-0000-0000-0000C6170000}"/>
    <cellStyle name="Normal 29 3 4" xfId="6088" xr:uid="{00000000-0005-0000-0000-0000C7170000}"/>
    <cellStyle name="Normal 29 3 4 2" xfId="6089" xr:uid="{00000000-0005-0000-0000-0000C8170000}"/>
    <cellStyle name="Normal 29 3 5" xfId="6090" xr:uid="{00000000-0005-0000-0000-0000C9170000}"/>
    <cellStyle name="Normal 29 4" xfId="6091" xr:uid="{00000000-0005-0000-0000-0000CA170000}"/>
    <cellStyle name="Normal 29 4 2" xfId="6092" xr:uid="{00000000-0005-0000-0000-0000CB170000}"/>
    <cellStyle name="Normal 29 4 2 2" xfId="6093" xr:uid="{00000000-0005-0000-0000-0000CC170000}"/>
    <cellStyle name="Normal 29 4 2 2 2" xfId="6094" xr:uid="{00000000-0005-0000-0000-0000CD170000}"/>
    <cellStyle name="Normal 29 4 2 3" xfId="6095" xr:uid="{00000000-0005-0000-0000-0000CE170000}"/>
    <cellStyle name="Normal 29 4 3" xfId="6096" xr:uid="{00000000-0005-0000-0000-0000CF170000}"/>
    <cellStyle name="Normal 29 4 3 2" xfId="6097" xr:uid="{00000000-0005-0000-0000-0000D0170000}"/>
    <cellStyle name="Normal 29 4 4" xfId="6098" xr:uid="{00000000-0005-0000-0000-0000D1170000}"/>
    <cellStyle name="Normal 29 5" xfId="6099" xr:uid="{00000000-0005-0000-0000-0000D2170000}"/>
    <cellStyle name="Normal 29 5 2" xfId="6100" xr:uid="{00000000-0005-0000-0000-0000D3170000}"/>
    <cellStyle name="Normal 29 5 2 2" xfId="6101" xr:uid="{00000000-0005-0000-0000-0000D4170000}"/>
    <cellStyle name="Normal 29 5 3" xfId="6102" xr:uid="{00000000-0005-0000-0000-0000D5170000}"/>
    <cellStyle name="Normal 29 6" xfId="6103" xr:uid="{00000000-0005-0000-0000-0000D6170000}"/>
    <cellStyle name="Normal 29 6 2" xfId="6104" xr:uid="{00000000-0005-0000-0000-0000D7170000}"/>
    <cellStyle name="Normal 29 7" xfId="6105" xr:uid="{00000000-0005-0000-0000-0000D8170000}"/>
    <cellStyle name="Normal 3" xfId="6106" xr:uid="{00000000-0005-0000-0000-0000D9170000}"/>
    <cellStyle name="Normal 3 10" xfId="6107" xr:uid="{00000000-0005-0000-0000-0000DA170000}"/>
    <cellStyle name="Normal 3 10 2" xfId="6108" xr:uid="{00000000-0005-0000-0000-0000DB170000}"/>
    <cellStyle name="Normal 3 11" xfId="6109" xr:uid="{00000000-0005-0000-0000-0000DC170000}"/>
    <cellStyle name="Normal 3 12" xfId="6110" xr:uid="{00000000-0005-0000-0000-0000DD170000}"/>
    <cellStyle name="Normal 3 13" xfId="6111" xr:uid="{00000000-0005-0000-0000-0000DE170000}"/>
    <cellStyle name="Normal 3 13 2" xfId="6112" xr:uid="{00000000-0005-0000-0000-0000DF170000}"/>
    <cellStyle name="Normal 3 2" xfId="6113" xr:uid="{00000000-0005-0000-0000-0000E0170000}"/>
    <cellStyle name="Normal 3 2 2" xfId="6114" xr:uid="{00000000-0005-0000-0000-0000E1170000}"/>
    <cellStyle name="Normal 3 3" xfId="6115" xr:uid="{00000000-0005-0000-0000-0000E2170000}"/>
    <cellStyle name="Normal 3 4" xfId="6116" xr:uid="{00000000-0005-0000-0000-0000E3170000}"/>
    <cellStyle name="Normal 3 5" xfId="6117" xr:uid="{00000000-0005-0000-0000-0000E4170000}"/>
    <cellStyle name="Normal 3 6" xfId="6118" xr:uid="{00000000-0005-0000-0000-0000E5170000}"/>
    <cellStyle name="Normal 3 7" xfId="6119" xr:uid="{00000000-0005-0000-0000-0000E6170000}"/>
    <cellStyle name="Normal 3 8" xfId="6120" xr:uid="{00000000-0005-0000-0000-0000E7170000}"/>
    <cellStyle name="Normal 3 8 2" xfId="6121" xr:uid="{00000000-0005-0000-0000-0000E8170000}"/>
    <cellStyle name="Normal 3 9" xfId="6122" xr:uid="{00000000-0005-0000-0000-0000E9170000}"/>
    <cellStyle name="Normal 30" xfId="6123" xr:uid="{00000000-0005-0000-0000-0000EA170000}"/>
    <cellStyle name="Normal 30 2" xfId="6124" xr:uid="{00000000-0005-0000-0000-0000EB170000}"/>
    <cellStyle name="Normal 30 2 2" xfId="6125" xr:uid="{00000000-0005-0000-0000-0000EC170000}"/>
    <cellStyle name="Normal 30 2 2 2" xfId="6126" xr:uid="{00000000-0005-0000-0000-0000ED170000}"/>
    <cellStyle name="Normal 30 2 2 2 2" xfId="6127" xr:uid="{00000000-0005-0000-0000-0000EE170000}"/>
    <cellStyle name="Normal 30 2 2 2 2 2" xfId="6128" xr:uid="{00000000-0005-0000-0000-0000EF170000}"/>
    <cellStyle name="Normal 30 2 2 2 2 2 2" xfId="6129" xr:uid="{00000000-0005-0000-0000-0000F0170000}"/>
    <cellStyle name="Normal 30 2 2 2 2 3" xfId="6130" xr:uid="{00000000-0005-0000-0000-0000F1170000}"/>
    <cellStyle name="Normal 30 2 2 2 3" xfId="6131" xr:uid="{00000000-0005-0000-0000-0000F2170000}"/>
    <cellStyle name="Normal 30 2 2 2 3 2" xfId="6132" xr:uid="{00000000-0005-0000-0000-0000F3170000}"/>
    <cellStyle name="Normal 30 2 2 2 4" xfId="6133" xr:uid="{00000000-0005-0000-0000-0000F4170000}"/>
    <cellStyle name="Normal 30 2 2 3" xfId="6134" xr:uid="{00000000-0005-0000-0000-0000F5170000}"/>
    <cellStyle name="Normal 30 2 2 3 2" xfId="6135" xr:uid="{00000000-0005-0000-0000-0000F6170000}"/>
    <cellStyle name="Normal 30 2 2 3 2 2" xfId="6136" xr:uid="{00000000-0005-0000-0000-0000F7170000}"/>
    <cellStyle name="Normal 30 2 2 3 3" xfId="6137" xr:uid="{00000000-0005-0000-0000-0000F8170000}"/>
    <cellStyle name="Normal 30 2 2 4" xfId="6138" xr:uid="{00000000-0005-0000-0000-0000F9170000}"/>
    <cellStyle name="Normal 30 2 2 4 2" xfId="6139" xr:uid="{00000000-0005-0000-0000-0000FA170000}"/>
    <cellStyle name="Normal 30 2 2 5" xfId="6140" xr:uid="{00000000-0005-0000-0000-0000FB170000}"/>
    <cellStyle name="Normal 30 2 3" xfId="6141" xr:uid="{00000000-0005-0000-0000-0000FC170000}"/>
    <cellStyle name="Normal 30 2 3 2" xfId="6142" xr:uid="{00000000-0005-0000-0000-0000FD170000}"/>
    <cellStyle name="Normal 30 2 3 2 2" xfId="6143" xr:uid="{00000000-0005-0000-0000-0000FE170000}"/>
    <cellStyle name="Normal 30 2 3 2 2 2" xfId="6144" xr:uid="{00000000-0005-0000-0000-0000FF170000}"/>
    <cellStyle name="Normal 30 2 3 2 3" xfId="6145" xr:uid="{00000000-0005-0000-0000-000000180000}"/>
    <cellStyle name="Normal 30 2 3 3" xfId="6146" xr:uid="{00000000-0005-0000-0000-000001180000}"/>
    <cellStyle name="Normal 30 2 3 3 2" xfId="6147" xr:uid="{00000000-0005-0000-0000-000002180000}"/>
    <cellStyle name="Normal 30 2 3 4" xfId="6148" xr:uid="{00000000-0005-0000-0000-000003180000}"/>
    <cellStyle name="Normal 30 2 4" xfId="6149" xr:uid="{00000000-0005-0000-0000-000004180000}"/>
    <cellStyle name="Normal 30 2 4 2" xfId="6150" xr:uid="{00000000-0005-0000-0000-000005180000}"/>
    <cellStyle name="Normal 30 2 4 2 2" xfId="6151" xr:uid="{00000000-0005-0000-0000-000006180000}"/>
    <cellStyle name="Normal 30 2 4 3" xfId="6152" xr:uid="{00000000-0005-0000-0000-000007180000}"/>
    <cellStyle name="Normal 30 2 5" xfId="6153" xr:uid="{00000000-0005-0000-0000-000008180000}"/>
    <cellStyle name="Normal 30 2 5 2" xfId="6154" xr:uid="{00000000-0005-0000-0000-000009180000}"/>
    <cellStyle name="Normal 30 2 6" xfId="6155" xr:uid="{00000000-0005-0000-0000-00000A180000}"/>
    <cellStyle name="Normal 30 3" xfId="6156" xr:uid="{00000000-0005-0000-0000-00000B180000}"/>
    <cellStyle name="Normal 30 3 2" xfId="6157" xr:uid="{00000000-0005-0000-0000-00000C180000}"/>
    <cellStyle name="Normal 30 3 2 2" xfId="6158" xr:uid="{00000000-0005-0000-0000-00000D180000}"/>
    <cellStyle name="Normal 30 3 2 2 2" xfId="6159" xr:uid="{00000000-0005-0000-0000-00000E180000}"/>
    <cellStyle name="Normal 30 3 2 2 2 2" xfId="6160" xr:uid="{00000000-0005-0000-0000-00000F180000}"/>
    <cellStyle name="Normal 30 3 2 2 3" xfId="6161" xr:uid="{00000000-0005-0000-0000-000010180000}"/>
    <cellStyle name="Normal 30 3 2 3" xfId="6162" xr:uid="{00000000-0005-0000-0000-000011180000}"/>
    <cellStyle name="Normal 30 3 2 3 2" xfId="6163" xr:uid="{00000000-0005-0000-0000-000012180000}"/>
    <cellStyle name="Normal 30 3 2 4" xfId="6164" xr:uid="{00000000-0005-0000-0000-000013180000}"/>
    <cellStyle name="Normal 30 3 3" xfId="6165" xr:uid="{00000000-0005-0000-0000-000014180000}"/>
    <cellStyle name="Normal 30 3 3 2" xfId="6166" xr:uid="{00000000-0005-0000-0000-000015180000}"/>
    <cellStyle name="Normal 30 3 3 2 2" xfId="6167" xr:uid="{00000000-0005-0000-0000-000016180000}"/>
    <cellStyle name="Normal 30 3 3 3" xfId="6168" xr:uid="{00000000-0005-0000-0000-000017180000}"/>
    <cellStyle name="Normal 30 3 4" xfId="6169" xr:uid="{00000000-0005-0000-0000-000018180000}"/>
    <cellStyle name="Normal 30 3 4 2" xfId="6170" xr:uid="{00000000-0005-0000-0000-000019180000}"/>
    <cellStyle name="Normal 30 3 5" xfId="6171" xr:uid="{00000000-0005-0000-0000-00001A180000}"/>
    <cellStyle name="Normal 30 4" xfId="6172" xr:uid="{00000000-0005-0000-0000-00001B180000}"/>
    <cellStyle name="Normal 30 4 2" xfId="6173" xr:uid="{00000000-0005-0000-0000-00001C180000}"/>
    <cellStyle name="Normal 30 4 2 2" xfId="6174" xr:uid="{00000000-0005-0000-0000-00001D180000}"/>
    <cellStyle name="Normal 30 4 2 2 2" xfId="6175" xr:uid="{00000000-0005-0000-0000-00001E180000}"/>
    <cellStyle name="Normal 30 4 2 3" xfId="6176" xr:uid="{00000000-0005-0000-0000-00001F180000}"/>
    <cellStyle name="Normal 30 4 3" xfId="6177" xr:uid="{00000000-0005-0000-0000-000020180000}"/>
    <cellStyle name="Normal 30 4 3 2" xfId="6178" xr:uid="{00000000-0005-0000-0000-000021180000}"/>
    <cellStyle name="Normal 30 4 4" xfId="6179" xr:uid="{00000000-0005-0000-0000-000022180000}"/>
    <cellStyle name="Normal 30 5" xfId="6180" xr:uid="{00000000-0005-0000-0000-000023180000}"/>
    <cellStyle name="Normal 30 5 2" xfId="6181" xr:uid="{00000000-0005-0000-0000-000024180000}"/>
    <cellStyle name="Normal 30 5 2 2" xfId="6182" xr:uid="{00000000-0005-0000-0000-000025180000}"/>
    <cellStyle name="Normal 30 5 3" xfId="6183" xr:uid="{00000000-0005-0000-0000-000026180000}"/>
    <cellStyle name="Normal 30 6" xfId="6184" xr:uid="{00000000-0005-0000-0000-000027180000}"/>
    <cellStyle name="Normal 30 6 2" xfId="6185" xr:uid="{00000000-0005-0000-0000-000028180000}"/>
    <cellStyle name="Normal 30 7" xfId="6186" xr:uid="{00000000-0005-0000-0000-000029180000}"/>
    <cellStyle name="Normal 31" xfId="6187" xr:uid="{00000000-0005-0000-0000-00002A180000}"/>
    <cellStyle name="Normal 31 2" xfId="6188" xr:uid="{00000000-0005-0000-0000-00002B180000}"/>
    <cellStyle name="Normal 31 2 2" xfId="6189" xr:uid="{00000000-0005-0000-0000-00002C180000}"/>
    <cellStyle name="Normal 31 2 2 2" xfId="6190" xr:uid="{00000000-0005-0000-0000-00002D180000}"/>
    <cellStyle name="Normal 31 2 2 2 2" xfId="6191" xr:uid="{00000000-0005-0000-0000-00002E180000}"/>
    <cellStyle name="Normal 31 2 2 2 2 2" xfId="6192" xr:uid="{00000000-0005-0000-0000-00002F180000}"/>
    <cellStyle name="Normal 31 2 2 2 2 2 2" xfId="6193" xr:uid="{00000000-0005-0000-0000-000030180000}"/>
    <cellStyle name="Normal 31 2 2 2 2 3" xfId="6194" xr:uid="{00000000-0005-0000-0000-000031180000}"/>
    <cellStyle name="Normal 31 2 2 2 3" xfId="6195" xr:uid="{00000000-0005-0000-0000-000032180000}"/>
    <cellStyle name="Normal 31 2 2 2 3 2" xfId="6196" xr:uid="{00000000-0005-0000-0000-000033180000}"/>
    <cellStyle name="Normal 31 2 2 2 4" xfId="6197" xr:uid="{00000000-0005-0000-0000-000034180000}"/>
    <cellStyle name="Normal 31 2 2 3" xfId="6198" xr:uid="{00000000-0005-0000-0000-000035180000}"/>
    <cellStyle name="Normal 31 2 2 3 2" xfId="6199" xr:uid="{00000000-0005-0000-0000-000036180000}"/>
    <cellStyle name="Normal 31 2 2 3 2 2" xfId="6200" xr:uid="{00000000-0005-0000-0000-000037180000}"/>
    <cellStyle name="Normal 31 2 2 3 3" xfId="6201" xr:uid="{00000000-0005-0000-0000-000038180000}"/>
    <cellStyle name="Normal 31 2 2 4" xfId="6202" xr:uid="{00000000-0005-0000-0000-000039180000}"/>
    <cellStyle name="Normal 31 2 2 4 2" xfId="6203" xr:uid="{00000000-0005-0000-0000-00003A180000}"/>
    <cellStyle name="Normal 31 2 2 5" xfId="6204" xr:uid="{00000000-0005-0000-0000-00003B180000}"/>
    <cellStyle name="Normal 31 2 3" xfId="6205" xr:uid="{00000000-0005-0000-0000-00003C180000}"/>
    <cellStyle name="Normal 31 2 3 2" xfId="6206" xr:uid="{00000000-0005-0000-0000-00003D180000}"/>
    <cellStyle name="Normal 31 2 3 2 2" xfId="6207" xr:uid="{00000000-0005-0000-0000-00003E180000}"/>
    <cellStyle name="Normal 31 2 3 2 2 2" xfId="6208" xr:uid="{00000000-0005-0000-0000-00003F180000}"/>
    <cellStyle name="Normal 31 2 3 2 3" xfId="6209" xr:uid="{00000000-0005-0000-0000-000040180000}"/>
    <cellStyle name="Normal 31 2 3 3" xfId="6210" xr:uid="{00000000-0005-0000-0000-000041180000}"/>
    <cellStyle name="Normal 31 2 3 3 2" xfId="6211" xr:uid="{00000000-0005-0000-0000-000042180000}"/>
    <cellStyle name="Normal 31 2 3 4" xfId="6212" xr:uid="{00000000-0005-0000-0000-000043180000}"/>
    <cellStyle name="Normal 31 2 4" xfId="6213" xr:uid="{00000000-0005-0000-0000-000044180000}"/>
    <cellStyle name="Normal 31 2 4 2" xfId="6214" xr:uid="{00000000-0005-0000-0000-000045180000}"/>
    <cellStyle name="Normal 31 2 4 2 2" xfId="6215" xr:uid="{00000000-0005-0000-0000-000046180000}"/>
    <cellStyle name="Normal 31 2 4 3" xfId="6216" xr:uid="{00000000-0005-0000-0000-000047180000}"/>
    <cellStyle name="Normal 31 2 5" xfId="6217" xr:uid="{00000000-0005-0000-0000-000048180000}"/>
    <cellStyle name="Normal 31 2 5 2" xfId="6218" xr:uid="{00000000-0005-0000-0000-000049180000}"/>
    <cellStyle name="Normal 31 2 6" xfId="6219" xr:uid="{00000000-0005-0000-0000-00004A180000}"/>
    <cellStyle name="Normal 31 3" xfId="6220" xr:uid="{00000000-0005-0000-0000-00004B180000}"/>
    <cellStyle name="Normal 31 3 2" xfId="6221" xr:uid="{00000000-0005-0000-0000-00004C180000}"/>
    <cellStyle name="Normal 31 3 2 2" xfId="6222" xr:uid="{00000000-0005-0000-0000-00004D180000}"/>
    <cellStyle name="Normal 31 3 2 2 2" xfId="6223" xr:uid="{00000000-0005-0000-0000-00004E180000}"/>
    <cellStyle name="Normal 31 3 2 2 2 2" xfId="6224" xr:uid="{00000000-0005-0000-0000-00004F180000}"/>
    <cellStyle name="Normal 31 3 2 2 3" xfId="6225" xr:uid="{00000000-0005-0000-0000-000050180000}"/>
    <cellStyle name="Normal 31 3 2 3" xfId="6226" xr:uid="{00000000-0005-0000-0000-000051180000}"/>
    <cellStyle name="Normal 31 3 2 3 2" xfId="6227" xr:uid="{00000000-0005-0000-0000-000052180000}"/>
    <cellStyle name="Normal 31 3 2 4" xfId="6228" xr:uid="{00000000-0005-0000-0000-000053180000}"/>
    <cellStyle name="Normal 31 3 3" xfId="6229" xr:uid="{00000000-0005-0000-0000-000054180000}"/>
    <cellStyle name="Normal 31 3 3 2" xfId="6230" xr:uid="{00000000-0005-0000-0000-000055180000}"/>
    <cellStyle name="Normal 31 3 3 2 2" xfId="6231" xr:uid="{00000000-0005-0000-0000-000056180000}"/>
    <cellStyle name="Normal 31 3 3 3" xfId="6232" xr:uid="{00000000-0005-0000-0000-000057180000}"/>
    <cellStyle name="Normal 31 3 4" xfId="6233" xr:uid="{00000000-0005-0000-0000-000058180000}"/>
    <cellStyle name="Normal 31 3 4 2" xfId="6234" xr:uid="{00000000-0005-0000-0000-000059180000}"/>
    <cellStyle name="Normal 31 3 5" xfId="6235" xr:uid="{00000000-0005-0000-0000-00005A180000}"/>
    <cellStyle name="Normal 31 4" xfId="6236" xr:uid="{00000000-0005-0000-0000-00005B180000}"/>
    <cellStyle name="Normal 31 4 2" xfId="6237" xr:uid="{00000000-0005-0000-0000-00005C180000}"/>
    <cellStyle name="Normal 31 4 2 2" xfId="6238" xr:uid="{00000000-0005-0000-0000-00005D180000}"/>
    <cellStyle name="Normal 31 4 2 2 2" xfId="6239" xr:uid="{00000000-0005-0000-0000-00005E180000}"/>
    <cellStyle name="Normal 31 4 2 3" xfId="6240" xr:uid="{00000000-0005-0000-0000-00005F180000}"/>
    <cellStyle name="Normal 31 4 3" xfId="6241" xr:uid="{00000000-0005-0000-0000-000060180000}"/>
    <cellStyle name="Normal 31 4 3 2" xfId="6242" xr:uid="{00000000-0005-0000-0000-000061180000}"/>
    <cellStyle name="Normal 31 4 4" xfId="6243" xr:uid="{00000000-0005-0000-0000-000062180000}"/>
    <cellStyle name="Normal 31 5" xfId="6244" xr:uid="{00000000-0005-0000-0000-000063180000}"/>
    <cellStyle name="Normal 31 5 2" xfId="6245" xr:uid="{00000000-0005-0000-0000-000064180000}"/>
    <cellStyle name="Normal 31 5 2 2" xfId="6246" xr:uid="{00000000-0005-0000-0000-000065180000}"/>
    <cellStyle name="Normal 31 5 3" xfId="6247" xr:uid="{00000000-0005-0000-0000-000066180000}"/>
    <cellStyle name="Normal 31 6" xfId="6248" xr:uid="{00000000-0005-0000-0000-000067180000}"/>
    <cellStyle name="Normal 31 6 2" xfId="6249" xr:uid="{00000000-0005-0000-0000-000068180000}"/>
    <cellStyle name="Normal 31 7" xfId="6250" xr:uid="{00000000-0005-0000-0000-000069180000}"/>
    <cellStyle name="Normal 32" xfId="6251" xr:uid="{00000000-0005-0000-0000-00006A180000}"/>
    <cellStyle name="Normal 32 2" xfId="6252" xr:uid="{00000000-0005-0000-0000-00006B180000}"/>
    <cellStyle name="Normal 32 2 2" xfId="6253" xr:uid="{00000000-0005-0000-0000-00006C180000}"/>
    <cellStyle name="Normal 32 2 2 2" xfId="6254" xr:uid="{00000000-0005-0000-0000-00006D180000}"/>
    <cellStyle name="Normal 32 2 2 2 2" xfId="6255" xr:uid="{00000000-0005-0000-0000-00006E180000}"/>
    <cellStyle name="Normal 32 2 2 2 2 2" xfId="6256" xr:uid="{00000000-0005-0000-0000-00006F180000}"/>
    <cellStyle name="Normal 32 2 2 2 2 2 2" xfId="6257" xr:uid="{00000000-0005-0000-0000-000070180000}"/>
    <cellStyle name="Normal 32 2 2 2 2 3" xfId="6258" xr:uid="{00000000-0005-0000-0000-000071180000}"/>
    <cellStyle name="Normal 32 2 2 2 3" xfId="6259" xr:uid="{00000000-0005-0000-0000-000072180000}"/>
    <cellStyle name="Normal 32 2 2 2 3 2" xfId="6260" xr:uid="{00000000-0005-0000-0000-000073180000}"/>
    <cellStyle name="Normal 32 2 2 2 4" xfId="6261" xr:uid="{00000000-0005-0000-0000-000074180000}"/>
    <cellStyle name="Normal 32 2 2 3" xfId="6262" xr:uid="{00000000-0005-0000-0000-000075180000}"/>
    <cellStyle name="Normal 32 2 2 3 2" xfId="6263" xr:uid="{00000000-0005-0000-0000-000076180000}"/>
    <cellStyle name="Normal 32 2 2 3 2 2" xfId="6264" xr:uid="{00000000-0005-0000-0000-000077180000}"/>
    <cellStyle name="Normal 32 2 2 3 3" xfId="6265" xr:uid="{00000000-0005-0000-0000-000078180000}"/>
    <cellStyle name="Normal 32 2 2 4" xfId="6266" xr:uid="{00000000-0005-0000-0000-000079180000}"/>
    <cellStyle name="Normal 32 2 2 4 2" xfId="6267" xr:uid="{00000000-0005-0000-0000-00007A180000}"/>
    <cellStyle name="Normal 32 2 2 5" xfId="6268" xr:uid="{00000000-0005-0000-0000-00007B180000}"/>
    <cellStyle name="Normal 32 2 3" xfId="6269" xr:uid="{00000000-0005-0000-0000-00007C180000}"/>
    <cellStyle name="Normal 32 2 3 2" xfId="6270" xr:uid="{00000000-0005-0000-0000-00007D180000}"/>
    <cellStyle name="Normal 32 2 3 2 2" xfId="6271" xr:uid="{00000000-0005-0000-0000-00007E180000}"/>
    <cellStyle name="Normal 32 2 3 2 2 2" xfId="6272" xr:uid="{00000000-0005-0000-0000-00007F180000}"/>
    <cellStyle name="Normal 32 2 3 2 3" xfId="6273" xr:uid="{00000000-0005-0000-0000-000080180000}"/>
    <cellStyle name="Normal 32 2 3 3" xfId="6274" xr:uid="{00000000-0005-0000-0000-000081180000}"/>
    <cellStyle name="Normal 32 2 3 3 2" xfId="6275" xr:uid="{00000000-0005-0000-0000-000082180000}"/>
    <cellStyle name="Normal 32 2 3 4" xfId="6276" xr:uid="{00000000-0005-0000-0000-000083180000}"/>
    <cellStyle name="Normal 32 2 4" xfId="6277" xr:uid="{00000000-0005-0000-0000-000084180000}"/>
    <cellStyle name="Normal 32 2 4 2" xfId="6278" xr:uid="{00000000-0005-0000-0000-000085180000}"/>
    <cellStyle name="Normal 32 2 4 2 2" xfId="6279" xr:uid="{00000000-0005-0000-0000-000086180000}"/>
    <cellStyle name="Normal 32 2 4 3" xfId="6280" xr:uid="{00000000-0005-0000-0000-000087180000}"/>
    <cellStyle name="Normal 32 2 5" xfId="6281" xr:uid="{00000000-0005-0000-0000-000088180000}"/>
    <cellStyle name="Normal 32 2 5 2" xfId="6282" xr:uid="{00000000-0005-0000-0000-000089180000}"/>
    <cellStyle name="Normal 32 2 6" xfId="6283" xr:uid="{00000000-0005-0000-0000-00008A180000}"/>
    <cellStyle name="Normal 32 3" xfId="6284" xr:uid="{00000000-0005-0000-0000-00008B180000}"/>
    <cellStyle name="Normal 32 3 2" xfId="6285" xr:uid="{00000000-0005-0000-0000-00008C180000}"/>
    <cellStyle name="Normal 32 3 2 2" xfId="6286" xr:uid="{00000000-0005-0000-0000-00008D180000}"/>
    <cellStyle name="Normal 32 3 2 2 2" xfId="6287" xr:uid="{00000000-0005-0000-0000-00008E180000}"/>
    <cellStyle name="Normal 32 3 2 2 2 2" xfId="6288" xr:uid="{00000000-0005-0000-0000-00008F180000}"/>
    <cellStyle name="Normal 32 3 2 2 3" xfId="6289" xr:uid="{00000000-0005-0000-0000-000090180000}"/>
    <cellStyle name="Normal 32 3 2 3" xfId="6290" xr:uid="{00000000-0005-0000-0000-000091180000}"/>
    <cellStyle name="Normal 32 3 2 3 2" xfId="6291" xr:uid="{00000000-0005-0000-0000-000092180000}"/>
    <cellStyle name="Normal 32 3 2 4" xfId="6292" xr:uid="{00000000-0005-0000-0000-000093180000}"/>
    <cellStyle name="Normal 32 3 3" xfId="6293" xr:uid="{00000000-0005-0000-0000-000094180000}"/>
    <cellStyle name="Normal 32 3 3 2" xfId="6294" xr:uid="{00000000-0005-0000-0000-000095180000}"/>
    <cellStyle name="Normal 32 3 3 2 2" xfId="6295" xr:uid="{00000000-0005-0000-0000-000096180000}"/>
    <cellStyle name="Normal 32 3 3 3" xfId="6296" xr:uid="{00000000-0005-0000-0000-000097180000}"/>
    <cellStyle name="Normal 32 3 4" xfId="6297" xr:uid="{00000000-0005-0000-0000-000098180000}"/>
    <cellStyle name="Normal 32 3 4 2" xfId="6298" xr:uid="{00000000-0005-0000-0000-000099180000}"/>
    <cellStyle name="Normal 32 3 5" xfId="6299" xr:uid="{00000000-0005-0000-0000-00009A180000}"/>
    <cellStyle name="Normal 32 4" xfId="6300" xr:uid="{00000000-0005-0000-0000-00009B180000}"/>
    <cellStyle name="Normal 32 4 2" xfId="6301" xr:uid="{00000000-0005-0000-0000-00009C180000}"/>
    <cellStyle name="Normal 32 4 2 2" xfId="6302" xr:uid="{00000000-0005-0000-0000-00009D180000}"/>
    <cellStyle name="Normal 32 4 2 2 2" xfId="6303" xr:uid="{00000000-0005-0000-0000-00009E180000}"/>
    <cellStyle name="Normal 32 4 2 3" xfId="6304" xr:uid="{00000000-0005-0000-0000-00009F180000}"/>
    <cellStyle name="Normal 32 4 3" xfId="6305" xr:uid="{00000000-0005-0000-0000-0000A0180000}"/>
    <cellStyle name="Normal 32 4 3 2" xfId="6306" xr:uid="{00000000-0005-0000-0000-0000A1180000}"/>
    <cellStyle name="Normal 32 4 4" xfId="6307" xr:uid="{00000000-0005-0000-0000-0000A2180000}"/>
    <cellStyle name="Normal 32 5" xfId="6308" xr:uid="{00000000-0005-0000-0000-0000A3180000}"/>
    <cellStyle name="Normal 32 5 2" xfId="6309" xr:uid="{00000000-0005-0000-0000-0000A4180000}"/>
    <cellStyle name="Normal 32 5 2 2" xfId="6310" xr:uid="{00000000-0005-0000-0000-0000A5180000}"/>
    <cellStyle name="Normal 32 5 3" xfId="6311" xr:uid="{00000000-0005-0000-0000-0000A6180000}"/>
    <cellStyle name="Normal 32 6" xfId="6312" xr:uid="{00000000-0005-0000-0000-0000A7180000}"/>
    <cellStyle name="Normal 32 6 2" xfId="6313" xr:uid="{00000000-0005-0000-0000-0000A8180000}"/>
    <cellStyle name="Normal 32 7" xfId="6314" xr:uid="{00000000-0005-0000-0000-0000A9180000}"/>
    <cellStyle name="Normal 33" xfId="6315" xr:uid="{00000000-0005-0000-0000-0000AA180000}"/>
    <cellStyle name="Normal 33 2" xfId="6316" xr:uid="{00000000-0005-0000-0000-0000AB180000}"/>
    <cellStyle name="Normal 33 2 2" xfId="6317" xr:uid="{00000000-0005-0000-0000-0000AC180000}"/>
    <cellStyle name="Normal 33 2 2 2" xfId="6318" xr:uid="{00000000-0005-0000-0000-0000AD180000}"/>
    <cellStyle name="Normal 33 2 2 2 2" xfId="6319" xr:uid="{00000000-0005-0000-0000-0000AE180000}"/>
    <cellStyle name="Normal 33 2 2 2 2 2" xfId="6320" xr:uid="{00000000-0005-0000-0000-0000AF180000}"/>
    <cellStyle name="Normal 33 2 2 2 2 2 2" xfId="6321" xr:uid="{00000000-0005-0000-0000-0000B0180000}"/>
    <cellStyle name="Normal 33 2 2 2 2 3" xfId="6322" xr:uid="{00000000-0005-0000-0000-0000B1180000}"/>
    <cellStyle name="Normal 33 2 2 2 3" xfId="6323" xr:uid="{00000000-0005-0000-0000-0000B2180000}"/>
    <cellStyle name="Normal 33 2 2 2 3 2" xfId="6324" xr:uid="{00000000-0005-0000-0000-0000B3180000}"/>
    <cellStyle name="Normal 33 2 2 2 4" xfId="6325" xr:uid="{00000000-0005-0000-0000-0000B4180000}"/>
    <cellStyle name="Normal 33 2 2 3" xfId="6326" xr:uid="{00000000-0005-0000-0000-0000B5180000}"/>
    <cellStyle name="Normal 33 2 2 3 2" xfId="6327" xr:uid="{00000000-0005-0000-0000-0000B6180000}"/>
    <cellStyle name="Normal 33 2 2 3 2 2" xfId="6328" xr:uid="{00000000-0005-0000-0000-0000B7180000}"/>
    <cellStyle name="Normal 33 2 2 3 3" xfId="6329" xr:uid="{00000000-0005-0000-0000-0000B8180000}"/>
    <cellStyle name="Normal 33 2 2 4" xfId="6330" xr:uid="{00000000-0005-0000-0000-0000B9180000}"/>
    <cellStyle name="Normal 33 2 2 4 2" xfId="6331" xr:uid="{00000000-0005-0000-0000-0000BA180000}"/>
    <cellStyle name="Normal 33 2 2 5" xfId="6332" xr:uid="{00000000-0005-0000-0000-0000BB180000}"/>
    <cellStyle name="Normal 33 2 3" xfId="6333" xr:uid="{00000000-0005-0000-0000-0000BC180000}"/>
    <cellStyle name="Normal 33 2 3 2" xfId="6334" xr:uid="{00000000-0005-0000-0000-0000BD180000}"/>
    <cellStyle name="Normal 33 2 3 2 2" xfId="6335" xr:uid="{00000000-0005-0000-0000-0000BE180000}"/>
    <cellStyle name="Normal 33 2 3 2 2 2" xfId="6336" xr:uid="{00000000-0005-0000-0000-0000BF180000}"/>
    <cellStyle name="Normal 33 2 3 2 3" xfId="6337" xr:uid="{00000000-0005-0000-0000-0000C0180000}"/>
    <cellStyle name="Normal 33 2 3 3" xfId="6338" xr:uid="{00000000-0005-0000-0000-0000C1180000}"/>
    <cellStyle name="Normal 33 2 3 3 2" xfId="6339" xr:uid="{00000000-0005-0000-0000-0000C2180000}"/>
    <cellStyle name="Normal 33 2 3 4" xfId="6340" xr:uid="{00000000-0005-0000-0000-0000C3180000}"/>
    <cellStyle name="Normal 33 2 4" xfId="6341" xr:uid="{00000000-0005-0000-0000-0000C4180000}"/>
    <cellStyle name="Normal 33 2 4 2" xfId="6342" xr:uid="{00000000-0005-0000-0000-0000C5180000}"/>
    <cellStyle name="Normal 33 2 4 2 2" xfId="6343" xr:uid="{00000000-0005-0000-0000-0000C6180000}"/>
    <cellStyle name="Normal 33 2 4 3" xfId="6344" xr:uid="{00000000-0005-0000-0000-0000C7180000}"/>
    <cellStyle name="Normal 33 2 5" xfId="6345" xr:uid="{00000000-0005-0000-0000-0000C8180000}"/>
    <cellStyle name="Normal 33 2 5 2" xfId="6346" xr:uid="{00000000-0005-0000-0000-0000C9180000}"/>
    <cellStyle name="Normal 33 2 6" xfId="6347" xr:uid="{00000000-0005-0000-0000-0000CA180000}"/>
    <cellStyle name="Normal 33 3" xfId="6348" xr:uid="{00000000-0005-0000-0000-0000CB180000}"/>
    <cellStyle name="Normal 33 3 2" xfId="6349" xr:uid="{00000000-0005-0000-0000-0000CC180000}"/>
    <cellStyle name="Normal 33 3 2 2" xfId="6350" xr:uid="{00000000-0005-0000-0000-0000CD180000}"/>
    <cellStyle name="Normal 33 3 2 2 2" xfId="6351" xr:uid="{00000000-0005-0000-0000-0000CE180000}"/>
    <cellStyle name="Normal 33 3 2 2 2 2" xfId="6352" xr:uid="{00000000-0005-0000-0000-0000CF180000}"/>
    <cellStyle name="Normal 33 3 2 2 3" xfId="6353" xr:uid="{00000000-0005-0000-0000-0000D0180000}"/>
    <cellStyle name="Normal 33 3 2 3" xfId="6354" xr:uid="{00000000-0005-0000-0000-0000D1180000}"/>
    <cellStyle name="Normal 33 3 2 3 2" xfId="6355" xr:uid="{00000000-0005-0000-0000-0000D2180000}"/>
    <cellStyle name="Normal 33 3 2 4" xfId="6356" xr:uid="{00000000-0005-0000-0000-0000D3180000}"/>
    <cellStyle name="Normal 33 3 3" xfId="6357" xr:uid="{00000000-0005-0000-0000-0000D4180000}"/>
    <cellStyle name="Normal 33 3 3 2" xfId="6358" xr:uid="{00000000-0005-0000-0000-0000D5180000}"/>
    <cellStyle name="Normal 33 3 3 2 2" xfId="6359" xr:uid="{00000000-0005-0000-0000-0000D6180000}"/>
    <cellStyle name="Normal 33 3 3 3" xfId="6360" xr:uid="{00000000-0005-0000-0000-0000D7180000}"/>
    <cellStyle name="Normal 33 3 4" xfId="6361" xr:uid="{00000000-0005-0000-0000-0000D8180000}"/>
    <cellStyle name="Normal 33 3 4 2" xfId="6362" xr:uid="{00000000-0005-0000-0000-0000D9180000}"/>
    <cellStyle name="Normal 33 3 5" xfId="6363" xr:uid="{00000000-0005-0000-0000-0000DA180000}"/>
    <cellStyle name="Normal 33 4" xfId="6364" xr:uid="{00000000-0005-0000-0000-0000DB180000}"/>
    <cellStyle name="Normal 33 4 2" xfId="6365" xr:uid="{00000000-0005-0000-0000-0000DC180000}"/>
    <cellStyle name="Normal 33 4 2 2" xfId="6366" xr:uid="{00000000-0005-0000-0000-0000DD180000}"/>
    <cellStyle name="Normal 33 4 2 2 2" xfId="6367" xr:uid="{00000000-0005-0000-0000-0000DE180000}"/>
    <cellStyle name="Normal 33 4 2 3" xfId="6368" xr:uid="{00000000-0005-0000-0000-0000DF180000}"/>
    <cellStyle name="Normal 33 4 3" xfId="6369" xr:uid="{00000000-0005-0000-0000-0000E0180000}"/>
    <cellStyle name="Normal 33 4 3 2" xfId="6370" xr:uid="{00000000-0005-0000-0000-0000E1180000}"/>
    <cellStyle name="Normal 33 4 4" xfId="6371" xr:uid="{00000000-0005-0000-0000-0000E2180000}"/>
    <cellStyle name="Normal 33 5" xfId="6372" xr:uid="{00000000-0005-0000-0000-0000E3180000}"/>
    <cellStyle name="Normal 33 5 2" xfId="6373" xr:uid="{00000000-0005-0000-0000-0000E4180000}"/>
    <cellStyle name="Normal 33 5 2 2" xfId="6374" xr:uid="{00000000-0005-0000-0000-0000E5180000}"/>
    <cellStyle name="Normal 33 5 3" xfId="6375" xr:uid="{00000000-0005-0000-0000-0000E6180000}"/>
    <cellStyle name="Normal 33 6" xfId="6376" xr:uid="{00000000-0005-0000-0000-0000E7180000}"/>
    <cellStyle name="Normal 33 6 2" xfId="6377" xr:uid="{00000000-0005-0000-0000-0000E8180000}"/>
    <cellStyle name="Normal 33 7" xfId="6378" xr:uid="{00000000-0005-0000-0000-0000E9180000}"/>
    <cellStyle name="Normal 34" xfId="6379" xr:uid="{00000000-0005-0000-0000-0000EA180000}"/>
    <cellStyle name="Normal 34 2" xfId="6380" xr:uid="{00000000-0005-0000-0000-0000EB180000}"/>
    <cellStyle name="Normal 34 2 2" xfId="6381" xr:uid="{00000000-0005-0000-0000-0000EC180000}"/>
    <cellStyle name="Normal 34 2 2 2" xfId="6382" xr:uid="{00000000-0005-0000-0000-0000ED180000}"/>
    <cellStyle name="Normal 34 2 2 2 2" xfId="6383" xr:uid="{00000000-0005-0000-0000-0000EE180000}"/>
    <cellStyle name="Normal 34 2 2 2 2 2" xfId="6384" xr:uid="{00000000-0005-0000-0000-0000EF180000}"/>
    <cellStyle name="Normal 34 2 2 2 2 2 2" xfId="6385" xr:uid="{00000000-0005-0000-0000-0000F0180000}"/>
    <cellStyle name="Normal 34 2 2 2 2 3" xfId="6386" xr:uid="{00000000-0005-0000-0000-0000F1180000}"/>
    <cellStyle name="Normal 34 2 2 2 3" xfId="6387" xr:uid="{00000000-0005-0000-0000-0000F2180000}"/>
    <cellStyle name="Normal 34 2 2 2 3 2" xfId="6388" xr:uid="{00000000-0005-0000-0000-0000F3180000}"/>
    <cellStyle name="Normal 34 2 2 2 4" xfId="6389" xr:uid="{00000000-0005-0000-0000-0000F4180000}"/>
    <cellStyle name="Normal 34 2 2 3" xfId="6390" xr:uid="{00000000-0005-0000-0000-0000F5180000}"/>
    <cellStyle name="Normal 34 2 2 3 2" xfId="6391" xr:uid="{00000000-0005-0000-0000-0000F6180000}"/>
    <cellStyle name="Normal 34 2 2 3 2 2" xfId="6392" xr:uid="{00000000-0005-0000-0000-0000F7180000}"/>
    <cellStyle name="Normal 34 2 2 3 3" xfId="6393" xr:uid="{00000000-0005-0000-0000-0000F8180000}"/>
    <cellStyle name="Normal 34 2 2 4" xfId="6394" xr:uid="{00000000-0005-0000-0000-0000F9180000}"/>
    <cellStyle name="Normal 34 2 2 4 2" xfId="6395" xr:uid="{00000000-0005-0000-0000-0000FA180000}"/>
    <cellStyle name="Normal 34 2 2 5" xfId="6396" xr:uid="{00000000-0005-0000-0000-0000FB180000}"/>
    <cellStyle name="Normal 34 2 3" xfId="6397" xr:uid="{00000000-0005-0000-0000-0000FC180000}"/>
    <cellStyle name="Normal 34 2 3 2" xfId="6398" xr:uid="{00000000-0005-0000-0000-0000FD180000}"/>
    <cellStyle name="Normal 34 2 3 2 2" xfId="6399" xr:uid="{00000000-0005-0000-0000-0000FE180000}"/>
    <cellStyle name="Normal 34 2 3 2 2 2" xfId="6400" xr:uid="{00000000-0005-0000-0000-0000FF180000}"/>
    <cellStyle name="Normal 34 2 3 2 3" xfId="6401" xr:uid="{00000000-0005-0000-0000-000000190000}"/>
    <cellStyle name="Normal 34 2 3 3" xfId="6402" xr:uid="{00000000-0005-0000-0000-000001190000}"/>
    <cellStyle name="Normal 34 2 3 3 2" xfId="6403" xr:uid="{00000000-0005-0000-0000-000002190000}"/>
    <cellStyle name="Normal 34 2 3 4" xfId="6404" xr:uid="{00000000-0005-0000-0000-000003190000}"/>
    <cellStyle name="Normal 34 2 4" xfId="6405" xr:uid="{00000000-0005-0000-0000-000004190000}"/>
    <cellStyle name="Normal 34 2 4 2" xfId="6406" xr:uid="{00000000-0005-0000-0000-000005190000}"/>
    <cellStyle name="Normal 34 2 4 2 2" xfId="6407" xr:uid="{00000000-0005-0000-0000-000006190000}"/>
    <cellStyle name="Normal 34 2 4 3" xfId="6408" xr:uid="{00000000-0005-0000-0000-000007190000}"/>
    <cellStyle name="Normal 34 2 5" xfId="6409" xr:uid="{00000000-0005-0000-0000-000008190000}"/>
    <cellStyle name="Normal 34 2 5 2" xfId="6410" xr:uid="{00000000-0005-0000-0000-000009190000}"/>
    <cellStyle name="Normal 34 2 6" xfId="6411" xr:uid="{00000000-0005-0000-0000-00000A190000}"/>
    <cellStyle name="Normal 34 3" xfId="6412" xr:uid="{00000000-0005-0000-0000-00000B190000}"/>
    <cellStyle name="Normal 34 3 2" xfId="6413" xr:uid="{00000000-0005-0000-0000-00000C190000}"/>
    <cellStyle name="Normal 34 3 2 2" xfId="6414" xr:uid="{00000000-0005-0000-0000-00000D190000}"/>
    <cellStyle name="Normal 34 3 2 2 2" xfId="6415" xr:uid="{00000000-0005-0000-0000-00000E190000}"/>
    <cellStyle name="Normal 34 3 2 2 2 2" xfId="6416" xr:uid="{00000000-0005-0000-0000-00000F190000}"/>
    <cellStyle name="Normal 34 3 2 2 3" xfId="6417" xr:uid="{00000000-0005-0000-0000-000010190000}"/>
    <cellStyle name="Normal 34 3 2 3" xfId="6418" xr:uid="{00000000-0005-0000-0000-000011190000}"/>
    <cellStyle name="Normal 34 3 2 3 2" xfId="6419" xr:uid="{00000000-0005-0000-0000-000012190000}"/>
    <cellStyle name="Normal 34 3 2 4" xfId="6420" xr:uid="{00000000-0005-0000-0000-000013190000}"/>
    <cellStyle name="Normal 34 3 3" xfId="6421" xr:uid="{00000000-0005-0000-0000-000014190000}"/>
    <cellStyle name="Normal 34 3 3 2" xfId="6422" xr:uid="{00000000-0005-0000-0000-000015190000}"/>
    <cellStyle name="Normal 34 3 3 2 2" xfId="6423" xr:uid="{00000000-0005-0000-0000-000016190000}"/>
    <cellStyle name="Normal 34 3 3 3" xfId="6424" xr:uid="{00000000-0005-0000-0000-000017190000}"/>
    <cellStyle name="Normal 34 3 4" xfId="6425" xr:uid="{00000000-0005-0000-0000-000018190000}"/>
    <cellStyle name="Normal 34 3 4 2" xfId="6426" xr:uid="{00000000-0005-0000-0000-000019190000}"/>
    <cellStyle name="Normal 34 3 5" xfId="6427" xr:uid="{00000000-0005-0000-0000-00001A190000}"/>
    <cellStyle name="Normal 34 4" xfId="6428" xr:uid="{00000000-0005-0000-0000-00001B190000}"/>
    <cellStyle name="Normal 34 4 2" xfId="6429" xr:uid="{00000000-0005-0000-0000-00001C190000}"/>
    <cellStyle name="Normal 34 4 2 2" xfId="6430" xr:uid="{00000000-0005-0000-0000-00001D190000}"/>
    <cellStyle name="Normal 34 4 2 2 2" xfId="6431" xr:uid="{00000000-0005-0000-0000-00001E190000}"/>
    <cellStyle name="Normal 34 4 2 3" xfId="6432" xr:uid="{00000000-0005-0000-0000-00001F190000}"/>
    <cellStyle name="Normal 34 4 3" xfId="6433" xr:uid="{00000000-0005-0000-0000-000020190000}"/>
    <cellStyle name="Normal 34 4 3 2" xfId="6434" xr:uid="{00000000-0005-0000-0000-000021190000}"/>
    <cellStyle name="Normal 34 4 4" xfId="6435" xr:uid="{00000000-0005-0000-0000-000022190000}"/>
    <cellStyle name="Normal 34 5" xfId="6436" xr:uid="{00000000-0005-0000-0000-000023190000}"/>
    <cellStyle name="Normal 34 5 2" xfId="6437" xr:uid="{00000000-0005-0000-0000-000024190000}"/>
    <cellStyle name="Normal 34 5 2 2" xfId="6438" xr:uid="{00000000-0005-0000-0000-000025190000}"/>
    <cellStyle name="Normal 34 5 3" xfId="6439" xr:uid="{00000000-0005-0000-0000-000026190000}"/>
    <cellStyle name="Normal 34 6" xfId="6440" xr:uid="{00000000-0005-0000-0000-000027190000}"/>
    <cellStyle name="Normal 34 6 2" xfId="6441" xr:uid="{00000000-0005-0000-0000-000028190000}"/>
    <cellStyle name="Normal 34 7" xfId="6442" xr:uid="{00000000-0005-0000-0000-000029190000}"/>
    <cellStyle name="Normal 35" xfId="6443" xr:uid="{00000000-0005-0000-0000-00002A190000}"/>
    <cellStyle name="Normal 35 2" xfId="6444" xr:uid="{00000000-0005-0000-0000-00002B190000}"/>
    <cellStyle name="Normal 35 2 2" xfId="6445" xr:uid="{00000000-0005-0000-0000-00002C190000}"/>
    <cellStyle name="Normal 35 2 2 2" xfId="6446" xr:uid="{00000000-0005-0000-0000-00002D190000}"/>
    <cellStyle name="Normal 35 2 2 2 2" xfId="6447" xr:uid="{00000000-0005-0000-0000-00002E190000}"/>
    <cellStyle name="Normal 35 2 2 2 2 2" xfId="6448" xr:uid="{00000000-0005-0000-0000-00002F190000}"/>
    <cellStyle name="Normal 35 2 2 2 3" xfId="6449" xr:uid="{00000000-0005-0000-0000-000030190000}"/>
    <cellStyle name="Normal 35 2 2 3" xfId="6450" xr:uid="{00000000-0005-0000-0000-000031190000}"/>
    <cellStyle name="Normal 35 2 2 3 2" xfId="6451" xr:uid="{00000000-0005-0000-0000-000032190000}"/>
    <cellStyle name="Normal 35 2 2 4" xfId="6452" xr:uid="{00000000-0005-0000-0000-000033190000}"/>
    <cellStyle name="Normal 35 2 3" xfId="6453" xr:uid="{00000000-0005-0000-0000-000034190000}"/>
    <cellStyle name="Normal 35 2 3 2" xfId="6454" xr:uid="{00000000-0005-0000-0000-000035190000}"/>
    <cellStyle name="Normal 35 2 3 2 2" xfId="6455" xr:uid="{00000000-0005-0000-0000-000036190000}"/>
    <cellStyle name="Normal 35 2 3 3" xfId="6456" xr:uid="{00000000-0005-0000-0000-000037190000}"/>
    <cellStyle name="Normal 35 2 4" xfId="6457" xr:uid="{00000000-0005-0000-0000-000038190000}"/>
    <cellStyle name="Normal 35 2 4 2" xfId="6458" xr:uid="{00000000-0005-0000-0000-000039190000}"/>
    <cellStyle name="Normal 35 2 5" xfId="6459" xr:uid="{00000000-0005-0000-0000-00003A190000}"/>
    <cellStyle name="Normal 35 3" xfId="6460" xr:uid="{00000000-0005-0000-0000-00003B190000}"/>
    <cellStyle name="Normal 35 3 2" xfId="6461" xr:uid="{00000000-0005-0000-0000-00003C190000}"/>
    <cellStyle name="Normal 35 3 2 2" xfId="6462" xr:uid="{00000000-0005-0000-0000-00003D190000}"/>
    <cellStyle name="Normal 35 3 2 2 2" xfId="6463" xr:uid="{00000000-0005-0000-0000-00003E190000}"/>
    <cellStyle name="Normal 35 3 2 3" xfId="6464" xr:uid="{00000000-0005-0000-0000-00003F190000}"/>
    <cellStyle name="Normal 35 3 3" xfId="6465" xr:uid="{00000000-0005-0000-0000-000040190000}"/>
    <cellStyle name="Normal 35 3 3 2" xfId="6466" xr:uid="{00000000-0005-0000-0000-000041190000}"/>
    <cellStyle name="Normal 35 3 4" xfId="6467" xr:uid="{00000000-0005-0000-0000-000042190000}"/>
    <cellStyle name="Normal 35 4" xfId="6468" xr:uid="{00000000-0005-0000-0000-000043190000}"/>
    <cellStyle name="Normal 35 4 2" xfId="6469" xr:uid="{00000000-0005-0000-0000-000044190000}"/>
    <cellStyle name="Normal 35 4 2 2" xfId="6470" xr:uid="{00000000-0005-0000-0000-000045190000}"/>
    <cellStyle name="Normal 35 4 3" xfId="6471" xr:uid="{00000000-0005-0000-0000-000046190000}"/>
    <cellStyle name="Normal 35 5" xfId="6472" xr:uid="{00000000-0005-0000-0000-000047190000}"/>
    <cellStyle name="Normal 35 5 2" xfId="6473" xr:uid="{00000000-0005-0000-0000-000048190000}"/>
    <cellStyle name="Normal 35 6" xfId="6474" xr:uid="{00000000-0005-0000-0000-000049190000}"/>
    <cellStyle name="Normal 36" xfId="6475" xr:uid="{00000000-0005-0000-0000-00004A190000}"/>
    <cellStyle name="Normal 37" xfId="6476" xr:uid="{00000000-0005-0000-0000-00004B190000}"/>
    <cellStyle name="Normal 37 2" xfId="6477" xr:uid="{00000000-0005-0000-0000-00004C190000}"/>
    <cellStyle name="Normal 37 2 2" xfId="6478" xr:uid="{00000000-0005-0000-0000-00004D190000}"/>
    <cellStyle name="Normal 37 2 2 2" xfId="6479" xr:uid="{00000000-0005-0000-0000-00004E190000}"/>
    <cellStyle name="Normal 37 2 2 2 2" xfId="6480" xr:uid="{00000000-0005-0000-0000-00004F190000}"/>
    <cellStyle name="Normal 37 2 2 2 2 2" xfId="6481" xr:uid="{00000000-0005-0000-0000-000050190000}"/>
    <cellStyle name="Normal 37 2 2 2 3" xfId="6482" xr:uid="{00000000-0005-0000-0000-000051190000}"/>
    <cellStyle name="Normal 37 2 2 3" xfId="6483" xr:uid="{00000000-0005-0000-0000-000052190000}"/>
    <cellStyle name="Normal 37 2 2 3 2" xfId="6484" xr:uid="{00000000-0005-0000-0000-000053190000}"/>
    <cellStyle name="Normal 37 2 2 4" xfId="6485" xr:uid="{00000000-0005-0000-0000-000054190000}"/>
    <cellStyle name="Normal 37 2 3" xfId="6486" xr:uid="{00000000-0005-0000-0000-000055190000}"/>
    <cellStyle name="Normal 37 2 3 2" xfId="6487" xr:uid="{00000000-0005-0000-0000-000056190000}"/>
    <cellStyle name="Normal 37 2 3 2 2" xfId="6488" xr:uid="{00000000-0005-0000-0000-000057190000}"/>
    <cellStyle name="Normal 37 2 3 3" xfId="6489" xr:uid="{00000000-0005-0000-0000-000058190000}"/>
    <cellStyle name="Normal 37 2 4" xfId="6490" xr:uid="{00000000-0005-0000-0000-000059190000}"/>
    <cellStyle name="Normal 37 2 4 2" xfId="6491" xr:uid="{00000000-0005-0000-0000-00005A190000}"/>
    <cellStyle name="Normal 37 2 5" xfId="6492" xr:uid="{00000000-0005-0000-0000-00005B190000}"/>
    <cellStyle name="Normal 37 3" xfId="6493" xr:uid="{00000000-0005-0000-0000-00005C190000}"/>
    <cellStyle name="Normal 37 3 2" xfId="6494" xr:uid="{00000000-0005-0000-0000-00005D190000}"/>
    <cellStyle name="Normal 37 3 2 2" xfId="6495" xr:uid="{00000000-0005-0000-0000-00005E190000}"/>
    <cellStyle name="Normal 37 3 2 2 2" xfId="6496" xr:uid="{00000000-0005-0000-0000-00005F190000}"/>
    <cellStyle name="Normal 37 3 2 3" xfId="6497" xr:uid="{00000000-0005-0000-0000-000060190000}"/>
    <cellStyle name="Normal 37 3 3" xfId="6498" xr:uid="{00000000-0005-0000-0000-000061190000}"/>
    <cellStyle name="Normal 37 3 3 2" xfId="6499" xr:uid="{00000000-0005-0000-0000-000062190000}"/>
    <cellStyle name="Normal 37 3 4" xfId="6500" xr:uid="{00000000-0005-0000-0000-000063190000}"/>
    <cellStyle name="Normal 37 4" xfId="6501" xr:uid="{00000000-0005-0000-0000-000064190000}"/>
    <cellStyle name="Normal 37 4 2" xfId="6502" xr:uid="{00000000-0005-0000-0000-000065190000}"/>
    <cellStyle name="Normal 37 4 2 2" xfId="6503" xr:uid="{00000000-0005-0000-0000-000066190000}"/>
    <cellStyle name="Normal 37 4 3" xfId="6504" xr:uid="{00000000-0005-0000-0000-000067190000}"/>
    <cellStyle name="Normal 37 5" xfId="6505" xr:uid="{00000000-0005-0000-0000-000068190000}"/>
    <cellStyle name="Normal 37 5 2" xfId="6506" xr:uid="{00000000-0005-0000-0000-000069190000}"/>
    <cellStyle name="Normal 37 6" xfId="6507" xr:uid="{00000000-0005-0000-0000-00006A190000}"/>
    <cellStyle name="Normal 38" xfId="6508" xr:uid="{00000000-0005-0000-0000-00006B190000}"/>
    <cellStyle name="Normal 38 2" xfId="6509" xr:uid="{00000000-0005-0000-0000-00006C190000}"/>
    <cellStyle name="Normal 38 2 2" xfId="6510" xr:uid="{00000000-0005-0000-0000-00006D190000}"/>
    <cellStyle name="Normal 38 2 2 2" xfId="6511" xr:uid="{00000000-0005-0000-0000-00006E190000}"/>
    <cellStyle name="Normal 38 2 2 2 2" xfId="6512" xr:uid="{00000000-0005-0000-0000-00006F190000}"/>
    <cellStyle name="Normal 38 2 2 2 2 2" xfId="6513" xr:uid="{00000000-0005-0000-0000-000070190000}"/>
    <cellStyle name="Normal 38 2 2 2 3" xfId="6514" xr:uid="{00000000-0005-0000-0000-000071190000}"/>
    <cellStyle name="Normal 38 2 2 3" xfId="6515" xr:uid="{00000000-0005-0000-0000-000072190000}"/>
    <cellStyle name="Normal 38 2 2 3 2" xfId="6516" xr:uid="{00000000-0005-0000-0000-000073190000}"/>
    <cellStyle name="Normal 38 2 2 4" xfId="6517" xr:uid="{00000000-0005-0000-0000-000074190000}"/>
    <cellStyle name="Normal 38 2 3" xfId="6518" xr:uid="{00000000-0005-0000-0000-000075190000}"/>
    <cellStyle name="Normal 38 2 3 2" xfId="6519" xr:uid="{00000000-0005-0000-0000-000076190000}"/>
    <cellStyle name="Normal 38 2 3 2 2" xfId="6520" xr:uid="{00000000-0005-0000-0000-000077190000}"/>
    <cellStyle name="Normal 38 2 3 3" xfId="6521" xr:uid="{00000000-0005-0000-0000-000078190000}"/>
    <cellStyle name="Normal 38 2 4" xfId="6522" xr:uid="{00000000-0005-0000-0000-000079190000}"/>
    <cellStyle name="Normal 38 2 4 2" xfId="6523" xr:uid="{00000000-0005-0000-0000-00007A190000}"/>
    <cellStyle name="Normal 38 2 5" xfId="6524" xr:uid="{00000000-0005-0000-0000-00007B190000}"/>
    <cellStyle name="Normal 38 3" xfId="6525" xr:uid="{00000000-0005-0000-0000-00007C190000}"/>
    <cellStyle name="Normal 38 3 2" xfId="6526" xr:uid="{00000000-0005-0000-0000-00007D190000}"/>
    <cellStyle name="Normal 38 3 2 2" xfId="6527" xr:uid="{00000000-0005-0000-0000-00007E190000}"/>
    <cellStyle name="Normal 38 3 2 2 2" xfId="6528" xr:uid="{00000000-0005-0000-0000-00007F190000}"/>
    <cellStyle name="Normal 38 3 2 3" xfId="6529" xr:uid="{00000000-0005-0000-0000-000080190000}"/>
    <cellStyle name="Normal 38 3 3" xfId="6530" xr:uid="{00000000-0005-0000-0000-000081190000}"/>
    <cellStyle name="Normal 38 3 3 2" xfId="6531" xr:uid="{00000000-0005-0000-0000-000082190000}"/>
    <cellStyle name="Normal 38 3 4" xfId="6532" xr:uid="{00000000-0005-0000-0000-000083190000}"/>
    <cellStyle name="Normal 38 4" xfId="6533" xr:uid="{00000000-0005-0000-0000-000084190000}"/>
    <cellStyle name="Normal 38 4 2" xfId="6534" xr:uid="{00000000-0005-0000-0000-000085190000}"/>
    <cellStyle name="Normal 38 4 2 2" xfId="6535" xr:uid="{00000000-0005-0000-0000-000086190000}"/>
    <cellStyle name="Normal 38 4 3" xfId="6536" xr:uid="{00000000-0005-0000-0000-000087190000}"/>
    <cellStyle name="Normal 38 5" xfId="6537" xr:uid="{00000000-0005-0000-0000-000088190000}"/>
    <cellStyle name="Normal 38 5 2" xfId="6538" xr:uid="{00000000-0005-0000-0000-000089190000}"/>
    <cellStyle name="Normal 38 6" xfId="6539" xr:uid="{00000000-0005-0000-0000-00008A190000}"/>
    <cellStyle name="Normal 39" xfId="6540" xr:uid="{00000000-0005-0000-0000-00008B190000}"/>
    <cellStyle name="Normal 39 2" xfId="6541" xr:uid="{00000000-0005-0000-0000-00008C190000}"/>
    <cellStyle name="Normal 39 2 2" xfId="6542" xr:uid="{00000000-0005-0000-0000-00008D190000}"/>
    <cellStyle name="Normal 39 2 2 2" xfId="6543" xr:uid="{00000000-0005-0000-0000-00008E190000}"/>
    <cellStyle name="Normal 39 2 2 2 2" xfId="6544" xr:uid="{00000000-0005-0000-0000-00008F190000}"/>
    <cellStyle name="Normal 39 2 2 2 2 2" xfId="6545" xr:uid="{00000000-0005-0000-0000-000090190000}"/>
    <cellStyle name="Normal 39 2 2 2 3" xfId="6546" xr:uid="{00000000-0005-0000-0000-000091190000}"/>
    <cellStyle name="Normal 39 2 2 3" xfId="6547" xr:uid="{00000000-0005-0000-0000-000092190000}"/>
    <cellStyle name="Normal 39 2 2 3 2" xfId="6548" xr:uid="{00000000-0005-0000-0000-000093190000}"/>
    <cellStyle name="Normal 39 2 2 4" xfId="6549" xr:uid="{00000000-0005-0000-0000-000094190000}"/>
    <cellStyle name="Normal 39 2 3" xfId="6550" xr:uid="{00000000-0005-0000-0000-000095190000}"/>
    <cellStyle name="Normal 39 2 3 2" xfId="6551" xr:uid="{00000000-0005-0000-0000-000096190000}"/>
    <cellStyle name="Normal 39 2 3 2 2" xfId="6552" xr:uid="{00000000-0005-0000-0000-000097190000}"/>
    <cellStyle name="Normal 39 2 3 3" xfId="6553" xr:uid="{00000000-0005-0000-0000-000098190000}"/>
    <cellStyle name="Normal 39 2 4" xfId="6554" xr:uid="{00000000-0005-0000-0000-000099190000}"/>
    <cellStyle name="Normal 39 2 4 2" xfId="6555" xr:uid="{00000000-0005-0000-0000-00009A190000}"/>
    <cellStyle name="Normal 39 2 5" xfId="6556" xr:uid="{00000000-0005-0000-0000-00009B190000}"/>
    <cellStyle name="Normal 39 3" xfId="6557" xr:uid="{00000000-0005-0000-0000-00009C190000}"/>
    <cellStyle name="Normal 39 3 2" xfId="6558" xr:uid="{00000000-0005-0000-0000-00009D190000}"/>
    <cellStyle name="Normal 39 3 2 2" xfId="6559" xr:uid="{00000000-0005-0000-0000-00009E190000}"/>
    <cellStyle name="Normal 39 3 2 2 2" xfId="6560" xr:uid="{00000000-0005-0000-0000-00009F190000}"/>
    <cellStyle name="Normal 39 3 2 3" xfId="6561" xr:uid="{00000000-0005-0000-0000-0000A0190000}"/>
    <cellStyle name="Normal 39 3 3" xfId="6562" xr:uid="{00000000-0005-0000-0000-0000A1190000}"/>
    <cellStyle name="Normal 39 3 3 2" xfId="6563" xr:uid="{00000000-0005-0000-0000-0000A2190000}"/>
    <cellStyle name="Normal 39 3 4" xfId="6564" xr:uid="{00000000-0005-0000-0000-0000A3190000}"/>
    <cellStyle name="Normal 39 4" xfId="6565" xr:uid="{00000000-0005-0000-0000-0000A4190000}"/>
    <cellStyle name="Normal 39 4 2" xfId="6566" xr:uid="{00000000-0005-0000-0000-0000A5190000}"/>
    <cellStyle name="Normal 39 4 2 2" xfId="6567" xr:uid="{00000000-0005-0000-0000-0000A6190000}"/>
    <cellStyle name="Normal 39 4 3" xfId="6568" xr:uid="{00000000-0005-0000-0000-0000A7190000}"/>
    <cellStyle name="Normal 39 5" xfId="6569" xr:uid="{00000000-0005-0000-0000-0000A8190000}"/>
    <cellStyle name="Normal 39 5 2" xfId="6570" xr:uid="{00000000-0005-0000-0000-0000A9190000}"/>
    <cellStyle name="Normal 39 6" xfId="6571" xr:uid="{00000000-0005-0000-0000-0000AA190000}"/>
    <cellStyle name="Normal 4" xfId="6572" xr:uid="{00000000-0005-0000-0000-0000AB190000}"/>
    <cellStyle name="Normal 4 10" xfId="6573" xr:uid="{00000000-0005-0000-0000-0000AC190000}"/>
    <cellStyle name="Normal 4 10 2" xfId="6574" xr:uid="{00000000-0005-0000-0000-0000AD190000}"/>
    <cellStyle name="Normal 4 11" xfId="6575" xr:uid="{00000000-0005-0000-0000-0000AE190000}"/>
    <cellStyle name="Normal 4 11 2" xfId="6576" xr:uid="{00000000-0005-0000-0000-0000AF190000}"/>
    <cellStyle name="Normal 4 11 3" xfId="9498" xr:uid="{7784CF11-EF5B-4A21-869B-1AE4D1573759}"/>
    <cellStyle name="Normal 4 12" xfId="6577" xr:uid="{00000000-0005-0000-0000-0000B0190000}"/>
    <cellStyle name="Normal 4 2" xfId="6578" xr:uid="{00000000-0005-0000-0000-0000B1190000}"/>
    <cellStyle name="Normal 4 2 2" xfId="6579" xr:uid="{00000000-0005-0000-0000-0000B2190000}"/>
    <cellStyle name="Normal 4 2 2 2" xfId="6580" xr:uid="{00000000-0005-0000-0000-0000B3190000}"/>
    <cellStyle name="Normal 4 2 2 2 2" xfId="6581" xr:uid="{00000000-0005-0000-0000-0000B4190000}"/>
    <cellStyle name="Normal 4 2 2 2 2 2" xfId="6582" xr:uid="{00000000-0005-0000-0000-0000B5190000}"/>
    <cellStyle name="Normal 4 2 2 2 2 2 2" xfId="6583" xr:uid="{00000000-0005-0000-0000-0000B6190000}"/>
    <cellStyle name="Normal 4 2 2 2 2 2 2 2" xfId="6584" xr:uid="{00000000-0005-0000-0000-0000B7190000}"/>
    <cellStyle name="Normal 4 2 2 2 2 2 2 2 2" xfId="6585" xr:uid="{00000000-0005-0000-0000-0000B8190000}"/>
    <cellStyle name="Normal 4 2 2 2 2 2 2 2 2 2" xfId="6586" xr:uid="{00000000-0005-0000-0000-0000B9190000}"/>
    <cellStyle name="Normal 4 2 2 2 2 2 2 2 3" xfId="6587" xr:uid="{00000000-0005-0000-0000-0000BA190000}"/>
    <cellStyle name="Normal 4 2 2 2 2 2 2 3" xfId="6588" xr:uid="{00000000-0005-0000-0000-0000BB190000}"/>
    <cellStyle name="Normal 4 2 2 2 2 2 2 3 2" xfId="6589" xr:uid="{00000000-0005-0000-0000-0000BC190000}"/>
    <cellStyle name="Normal 4 2 2 2 2 2 2 4" xfId="6590" xr:uid="{00000000-0005-0000-0000-0000BD190000}"/>
    <cellStyle name="Normal 4 2 2 2 2 2 3" xfId="6591" xr:uid="{00000000-0005-0000-0000-0000BE190000}"/>
    <cellStyle name="Normal 4 2 2 2 2 2 3 2" xfId="6592" xr:uid="{00000000-0005-0000-0000-0000BF190000}"/>
    <cellStyle name="Normal 4 2 2 2 2 2 3 2 2" xfId="6593" xr:uid="{00000000-0005-0000-0000-0000C0190000}"/>
    <cellStyle name="Normal 4 2 2 2 2 2 3 3" xfId="6594" xr:uid="{00000000-0005-0000-0000-0000C1190000}"/>
    <cellStyle name="Normal 4 2 2 2 2 2 4" xfId="6595" xr:uid="{00000000-0005-0000-0000-0000C2190000}"/>
    <cellStyle name="Normal 4 2 2 2 2 2 4 2" xfId="6596" xr:uid="{00000000-0005-0000-0000-0000C3190000}"/>
    <cellStyle name="Normal 4 2 2 2 2 2 5" xfId="6597" xr:uid="{00000000-0005-0000-0000-0000C4190000}"/>
    <cellStyle name="Normal 4 2 2 2 2 3" xfId="6598" xr:uid="{00000000-0005-0000-0000-0000C5190000}"/>
    <cellStyle name="Normal 4 2 2 2 2 3 2" xfId="6599" xr:uid="{00000000-0005-0000-0000-0000C6190000}"/>
    <cellStyle name="Normal 4 2 2 2 2 3 2 2" xfId="6600" xr:uid="{00000000-0005-0000-0000-0000C7190000}"/>
    <cellStyle name="Normal 4 2 2 2 2 3 2 2 2" xfId="6601" xr:uid="{00000000-0005-0000-0000-0000C8190000}"/>
    <cellStyle name="Normal 4 2 2 2 2 3 2 3" xfId="6602" xr:uid="{00000000-0005-0000-0000-0000C9190000}"/>
    <cellStyle name="Normal 4 2 2 2 2 3 3" xfId="6603" xr:uid="{00000000-0005-0000-0000-0000CA190000}"/>
    <cellStyle name="Normal 4 2 2 2 2 3 3 2" xfId="6604" xr:uid="{00000000-0005-0000-0000-0000CB190000}"/>
    <cellStyle name="Normal 4 2 2 2 2 3 4" xfId="6605" xr:uid="{00000000-0005-0000-0000-0000CC190000}"/>
    <cellStyle name="Normal 4 2 2 2 2 4" xfId="6606" xr:uid="{00000000-0005-0000-0000-0000CD190000}"/>
    <cellStyle name="Normal 4 2 2 2 2 4 2" xfId="6607" xr:uid="{00000000-0005-0000-0000-0000CE190000}"/>
    <cellStyle name="Normal 4 2 2 2 2 4 2 2" xfId="6608" xr:uid="{00000000-0005-0000-0000-0000CF190000}"/>
    <cellStyle name="Normal 4 2 2 2 2 4 3" xfId="6609" xr:uid="{00000000-0005-0000-0000-0000D0190000}"/>
    <cellStyle name="Normal 4 2 2 2 2 5" xfId="6610" xr:uid="{00000000-0005-0000-0000-0000D1190000}"/>
    <cellStyle name="Normal 4 2 2 2 2 5 2" xfId="6611" xr:uid="{00000000-0005-0000-0000-0000D2190000}"/>
    <cellStyle name="Normal 4 2 2 2 2 6" xfId="6612" xr:uid="{00000000-0005-0000-0000-0000D3190000}"/>
    <cellStyle name="Normal 4 2 2 2 3" xfId="6613" xr:uid="{00000000-0005-0000-0000-0000D4190000}"/>
    <cellStyle name="Normal 4 2 2 2 3 2" xfId="6614" xr:uid="{00000000-0005-0000-0000-0000D5190000}"/>
    <cellStyle name="Normal 4 2 2 2 3 2 2" xfId="6615" xr:uid="{00000000-0005-0000-0000-0000D6190000}"/>
    <cellStyle name="Normal 4 2 2 2 3 2 2 2" xfId="6616" xr:uid="{00000000-0005-0000-0000-0000D7190000}"/>
    <cellStyle name="Normal 4 2 2 2 3 2 2 2 2" xfId="6617" xr:uid="{00000000-0005-0000-0000-0000D8190000}"/>
    <cellStyle name="Normal 4 2 2 2 3 2 2 3" xfId="6618" xr:uid="{00000000-0005-0000-0000-0000D9190000}"/>
    <cellStyle name="Normal 4 2 2 2 3 2 3" xfId="6619" xr:uid="{00000000-0005-0000-0000-0000DA190000}"/>
    <cellStyle name="Normal 4 2 2 2 3 2 3 2" xfId="6620" xr:uid="{00000000-0005-0000-0000-0000DB190000}"/>
    <cellStyle name="Normal 4 2 2 2 3 2 4" xfId="6621" xr:uid="{00000000-0005-0000-0000-0000DC190000}"/>
    <cellStyle name="Normal 4 2 2 2 3 3" xfId="6622" xr:uid="{00000000-0005-0000-0000-0000DD190000}"/>
    <cellStyle name="Normal 4 2 2 2 3 3 2" xfId="6623" xr:uid="{00000000-0005-0000-0000-0000DE190000}"/>
    <cellStyle name="Normal 4 2 2 2 3 3 2 2" xfId="6624" xr:uid="{00000000-0005-0000-0000-0000DF190000}"/>
    <cellStyle name="Normal 4 2 2 2 3 3 3" xfId="6625" xr:uid="{00000000-0005-0000-0000-0000E0190000}"/>
    <cellStyle name="Normal 4 2 2 2 3 4" xfId="6626" xr:uid="{00000000-0005-0000-0000-0000E1190000}"/>
    <cellStyle name="Normal 4 2 2 2 3 4 2" xfId="6627" xr:uid="{00000000-0005-0000-0000-0000E2190000}"/>
    <cellStyle name="Normal 4 2 2 2 3 5" xfId="6628" xr:uid="{00000000-0005-0000-0000-0000E3190000}"/>
    <cellStyle name="Normal 4 2 2 2 4" xfId="6629" xr:uid="{00000000-0005-0000-0000-0000E4190000}"/>
    <cellStyle name="Normal 4 2 2 2 4 2" xfId="6630" xr:uid="{00000000-0005-0000-0000-0000E5190000}"/>
    <cellStyle name="Normal 4 2 2 2 4 2 2" xfId="6631" xr:uid="{00000000-0005-0000-0000-0000E6190000}"/>
    <cellStyle name="Normal 4 2 2 2 4 2 2 2" xfId="6632" xr:uid="{00000000-0005-0000-0000-0000E7190000}"/>
    <cellStyle name="Normal 4 2 2 2 4 2 3" xfId="6633" xr:uid="{00000000-0005-0000-0000-0000E8190000}"/>
    <cellStyle name="Normal 4 2 2 2 4 3" xfId="6634" xr:uid="{00000000-0005-0000-0000-0000E9190000}"/>
    <cellStyle name="Normal 4 2 2 2 4 3 2" xfId="6635" xr:uid="{00000000-0005-0000-0000-0000EA190000}"/>
    <cellStyle name="Normal 4 2 2 2 4 4" xfId="6636" xr:uid="{00000000-0005-0000-0000-0000EB190000}"/>
    <cellStyle name="Normal 4 2 2 2 5" xfId="6637" xr:uid="{00000000-0005-0000-0000-0000EC190000}"/>
    <cellStyle name="Normal 4 2 2 2 5 2" xfId="6638" xr:uid="{00000000-0005-0000-0000-0000ED190000}"/>
    <cellStyle name="Normal 4 2 2 2 5 2 2" xfId="6639" xr:uid="{00000000-0005-0000-0000-0000EE190000}"/>
    <cellStyle name="Normal 4 2 2 2 5 3" xfId="6640" xr:uid="{00000000-0005-0000-0000-0000EF190000}"/>
    <cellStyle name="Normal 4 2 2 2 6" xfId="6641" xr:uid="{00000000-0005-0000-0000-0000F0190000}"/>
    <cellStyle name="Normal 4 2 2 2 6 2" xfId="6642" xr:uid="{00000000-0005-0000-0000-0000F1190000}"/>
    <cellStyle name="Normal 4 2 2 2 7" xfId="6643" xr:uid="{00000000-0005-0000-0000-0000F2190000}"/>
    <cellStyle name="Normal 4 2 2 3" xfId="6644" xr:uid="{00000000-0005-0000-0000-0000F3190000}"/>
    <cellStyle name="Normal 4 2 2 3 2" xfId="6645" xr:uid="{00000000-0005-0000-0000-0000F4190000}"/>
    <cellStyle name="Normal 4 2 2 3 2 2" xfId="6646" xr:uid="{00000000-0005-0000-0000-0000F5190000}"/>
    <cellStyle name="Normal 4 2 2 3 2 2 2" xfId="6647" xr:uid="{00000000-0005-0000-0000-0000F6190000}"/>
    <cellStyle name="Normal 4 2 2 3 2 2 2 2" xfId="6648" xr:uid="{00000000-0005-0000-0000-0000F7190000}"/>
    <cellStyle name="Normal 4 2 2 3 2 2 2 2 2" xfId="6649" xr:uid="{00000000-0005-0000-0000-0000F8190000}"/>
    <cellStyle name="Normal 4 2 2 3 2 2 2 3" xfId="6650" xr:uid="{00000000-0005-0000-0000-0000F9190000}"/>
    <cellStyle name="Normal 4 2 2 3 2 2 3" xfId="6651" xr:uid="{00000000-0005-0000-0000-0000FA190000}"/>
    <cellStyle name="Normal 4 2 2 3 2 2 3 2" xfId="6652" xr:uid="{00000000-0005-0000-0000-0000FB190000}"/>
    <cellStyle name="Normal 4 2 2 3 2 2 4" xfId="6653" xr:uid="{00000000-0005-0000-0000-0000FC190000}"/>
    <cellStyle name="Normal 4 2 2 3 2 3" xfId="6654" xr:uid="{00000000-0005-0000-0000-0000FD190000}"/>
    <cellStyle name="Normal 4 2 2 3 2 3 2" xfId="6655" xr:uid="{00000000-0005-0000-0000-0000FE190000}"/>
    <cellStyle name="Normal 4 2 2 3 2 3 2 2" xfId="6656" xr:uid="{00000000-0005-0000-0000-0000FF190000}"/>
    <cellStyle name="Normal 4 2 2 3 2 3 3" xfId="6657" xr:uid="{00000000-0005-0000-0000-0000001A0000}"/>
    <cellStyle name="Normal 4 2 2 3 2 4" xfId="6658" xr:uid="{00000000-0005-0000-0000-0000011A0000}"/>
    <cellStyle name="Normal 4 2 2 3 2 4 2" xfId="6659" xr:uid="{00000000-0005-0000-0000-0000021A0000}"/>
    <cellStyle name="Normal 4 2 2 3 2 5" xfId="6660" xr:uid="{00000000-0005-0000-0000-0000031A0000}"/>
    <cellStyle name="Normal 4 2 2 3 3" xfId="6661" xr:uid="{00000000-0005-0000-0000-0000041A0000}"/>
    <cellStyle name="Normal 4 2 2 3 3 2" xfId="6662" xr:uid="{00000000-0005-0000-0000-0000051A0000}"/>
    <cellStyle name="Normal 4 2 2 3 3 2 2" xfId="6663" xr:uid="{00000000-0005-0000-0000-0000061A0000}"/>
    <cellStyle name="Normal 4 2 2 3 3 2 2 2" xfId="6664" xr:uid="{00000000-0005-0000-0000-0000071A0000}"/>
    <cellStyle name="Normal 4 2 2 3 3 2 3" xfId="6665" xr:uid="{00000000-0005-0000-0000-0000081A0000}"/>
    <cellStyle name="Normal 4 2 2 3 3 3" xfId="6666" xr:uid="{00000000-0005-0000-0000-0000091A0000}"/>
    <cellStyle name="Normal 4 2 2 3 3 3 2" xfId="6667" xr:uid="{00000000-0005-0000-0000-00000A1A0000}"/>
    <cellStyle name="Normal 4 2 2 3 3 4" xfId="6668" xr:uid="{00000000-0005-0000-0000-00000B1A0000}"/>
    <cellStyle name="Normal 4 2 2 3 4" xfId="6669" xr:uid="{00000000-0005-0000-0000-00000C1A0000}"/>
    <cellStyle name="Normal 4 2 2 3 4 2" xfId="6670" xr:uid="{00000000-0005-0000-0000-00000D1A0000}"/>
    <cellStyle name="Normal 4 2 2 3 4 2 2" xfId="6671" xr:uid="{00000000-0005-0000-0000-00000E1A0000}"/>
    <cellStyle name="Normal 4 2 2 3 4 3" xfId="6672" xr:uid="{00000000-0005-0000-0000-00000F1A0000}"/>
    <cellStyle name="Normal 4 2 2 3 5" xfId="6673" xr:uid="{00000000-0005-0000-0000-0000101A0000}"/>
    <cellStyle name="Normal 4 2 2 3 5 2" xfId="6674" xr:uid="{00000000-0005-0000-0000-0000111A0000}"/>
    <cellStyle name="Normal 4 2 2 3 6" xfId="6675" xr:uid="{00000000-0005-0000-0000-0000121A0000}"/>
    <cellStyle name="Normal 4 2 2 4" xfId="6676" xr:uid="{00000000-0005-0000-0000-0000131A0000}"/>
    <cellStyle name="Normal 4 2 2 4 2" xfId="6677" xr:uid="{00000000-0005-0000-0000-0000141A0000}"/>
    <cellStyle name="Normal 4 2 2 4 2 2" xfId="6678" xr:uid="{00000000-0005-0000-0000-0000151A0000}"/>
    <cellStyle name="Normal 4 2 2 4 2 2 2" xfId="6679" xr:uid="{00000000-0005-0000-0000-0000161A0000}"/>
    <cellStyle name="Normal 4 2 2 4 2 2 2 2" xfId="6680" xr:uid="{00000000-0005-0000-0000-0000171A0000}"/>
    <cellStyle name="Normal 4 2 2 4 2 2 3" xfId="6681" xr:uid="{00000000-0005-0000-0000-0000181A0000}"/>
    <cellStyle name="Normal 4 2 2 4 2 3" xfId="6682" xr:uid="{00000000-0005-0000-0000-0000191A0000}"/>
    <cellStyle name="Normal 4 2 2 4 2 3 2" xfId="6683" xr:uid="{00000000-0005-0000-0000-00001A1A0000}"/>
    <cellStyle name="Normal 4 2 2 4 2 4" xfId="6684" xr:uid="{00000000-0005-0000-0000-00001B1A0000}"/>
    <cellStyle name="Normal 4 2 2 4 3" xfId="6685" xr:uid="{00000000-0005-0000-0000-00001C1A0000}"/>
    <cellStyle name="Normal 4 2 2 4 3 2" xfId="6686" xr:uid="{00000000-0005-0000-0000-00001D1A0000}"/>
    <cellStyle name="Normal 4 2 2 4 3 2 2" xfId="6687" xr:uid="{00000000-0005-0000-0000-00001E1A0000}"/>
    <cellStyle name="Normal 4 2 2 4 3 3" xfId="6688" xr:uid="{00000000-0005-0000-0000-00001F1A0000}"/>
    <cellStyle name="Normal 4 2 2 4 4" xfId="6689" xr:uid="{00000000-0005-0000-0000-0000201A0000}"/>
    <cellStyle name="Normal 4 2 2 4 4 2" xfId="6690" xr:uid="{00000000-0005-0000-0000-0000211A0000}"/>
    <cellStyle name="Normal 4 2 2 4 5" xfId="6691" xr:uid="{00000000-0005-0000-0000-0000221A0000}"/>
    <cellStyle name="Normal 4 2 2 5" xfId="6692" xr:uid="{00000000-0005-0000-0000-0000231A0000}"/>
    <cellStyle name="Normal 4 2 2 5 2" xfId="6693" xr:uid="{00000000-0005-0000-0000-0000241A0000}"/>
    <cellStyle name="Normal 4 2 2 5 2 2" xfId="6694" xr:uid="{00000000-0005-0000-0000-0000251A0000}"/>
    <cellStyle name="Normal 4 2 2 5 2 2 2" xfId="6695" xr:uid="{00000000-0005-0000-0000-0000261A0000}"/>
    <cellStyle name="Normal 4 2 2 5 2 3" xfId="6696" xr:uid="{00000000-0005-0000-0000-0000271A0000}"/>
    <cellStyle name="Normal 4 2 2 5 3" xfId="6697" xr:uid="{00000000-0005-0000-0000-0000281A0000}"/>
    <cellStyle name="Normal 4 2 2 5 3 2" xfId="6698" xr:uid="{00000000-0005-0000-0000-0000291A0000}"/>
    <cellStyle name="Normal 4 2 2 5 4" xfId="6699" xr:uid="{00000000-0005-0000-0000-00002A1A0000}"/>
    <cellStyle name="Normal 4 2 2 6" xfId="6700" xr:uid="{00000000-0005-0000-0000-00002B1A0000}"/>
    <cellStyle name="Normal 4 2 2 6 2" xfId="6701" xr:uid="{00000000-0005-0000-0000-00002C1A0000}"/>
    <cellStyle name="Normal 4 2 2 6 2 2" xfId="6702" xr:uid="{00000000-0005-0000-0000-00002D1A0000}"/>
    <cellStyle name="Normal 4 2 2 6 3" xfId="6703" xr:uid="{00000000-0005-0000-0000-00002E1A0000}"/>
    <cellStyle name="Normal 4 2 2 7" xfId="6704" xr:uid="{00000000-0005-0000-0000-00002F1A0000}"/>
    <cellStyle name="Normal 4 2 2 7 2" xfId="6705" xr:uid="{00000000-0005-0000-0000-0000301A0000}"/>
    <cellStyle name="Normal 4 2 2 8" xfId="6706" xr:uid="{00000000-0005-0000-0000-0000311A0000}"/>
    <cellStyle name="Normal 4 2 3" xfId="6707" xr:uid="{00000000-0005-0000-0000-0000321A0000}"/>
    <cellStyle name="Normal 4 2 3 2" xfId="6708" xr:uid="{00000000-0005-0000-0000-0000331A0000}"/>
    <cellStyle name="Normal 4 2 3 2 2" xfId="6709" xr:uid="{00000000-0005-0000-0000-0000341A0000}"/>
    <cellStyle name="Normal 4 2 3 2 2 2" xfId="6710" xr:uid="{00000000-0005-0000-0000-0000351A0000}"/>
    <cellStyle name="Normal 4 2 3 2 2 2 2" xfId="6711" xr:uid="{00000000-0005-0000-0000-0000361A0000}"/>
    <cellStyle name="Normal 4 2 3 2 2 2 2 2" xfId="6712" xr:uid="{00000000-0005-0000-0000-0000371A0000}"/>
    <cellStyle name="Normal 4 2 3 2 2 2 2 2 2" xfId="6713" xr:uid="{00000000-0005-0000-0000-0000381A0000}"/>
    <cellStyle name="Normal 4 2 3 2 2 2 2 3" xfId="6714" xr:uid="{00000000-0005-0000-0000-0000391A0000}"/>
    <cellStyle name="Normal 4 2 3 2 2 2 3" xfId="6715" xr:uid="{00000000-0005-0000-0000-00003A1A0000}"/>
    <cellStyle name="Normal 4 2 3 2 2 2 3 2" xfId="6716" xr:uid="{00000000-0005-0000-0000-00003B1A0000}"/>
    <cellStyle name="Normal 4 2 3 2 2 2 4" xfId="6717" xr:uid="{00000000-0005-0000-0000-00003C1A0000}"/>
    <cellStyle name="Normal 4 2 3 2 2 3" xfId="6718" xr:uid="{00000000-0005-0000-0000-00003D1A0000}"/>
    <cellStyle name="Normal 4 2 3 2 2 3 2" xfId="6719" xr:uid="{00000000-0005-0000-0000-00003E1A0000}"/>
    <cellStyle name="Normal 4 2 3 2 2 3 2 2" xfId="6720" xr:uid="{00000000-0005-0000-0000-00003F1A0000}"/>
    <cellStyle name="Normal 4 2 3 2 2 3 3" xfId="6721" xr:uid="{00000000-0005-0000-0000-0000401A0000}"/>
    <cellStyle name="Normal 4 2 3 2 2 4" xfId="6722" xr:uid="{00000000-0005-0000-0000-0000411A0000}"/>
    <cellStyle name="Normal 4 2 3 2 2 4 2" xfId="6723" xr:uid="{00000000-0005-0000-0000-0000421A0000}"/>
    <cellStyle name="Normal 4 2 3 2 2 5" xfId="6724" xr:uid="{00000000-0005-0000-0000-0000431A0000}"/>
    <cellStyle name="Normal 4 2 3 2 3" xfId="6725" xr:uid="{00000000-0005-0000-0000-0000441A0000}"/>
    <cellStyle name="Normal 4 2 3 2 3 2" xfId="6726" xr:uid="{00000000-0005-0000-0000-0000451A0000}"/>
    <cellStyle name="Normal 4 2 3 2 3 2 2" xfId="6727" xr:uid="{00000000-0005-0000-0000-0000461A0000}"/>
    <cellStyle name="Normal 4 2 3 2 3 2 2 2" xfId="6728" xr:uid="{00000000-0005-0000-0000-0000471A0000}"/>
    <cellStyle name="Normal 4 2 3 2 3 2 3" xfId="6729" xr:uid="{00000000-0005-0000-0000-0000481A0000}"/>
    <cellStyle name="Normal 4 2 3 2 3 3" xfId="6730" xr:uid="{00000000-0005-0000-0000-0000491A0000}"/>
    <cellStyle name="Normal 4 2 3 2 3 3 2" xfId="6731" xr:uid="{00000000-0005-0000-0000-00004A1A0000}"/>
    <cellStyle name="Normal 4 2 3 2 3 4" xfId="6732" xr:uid="{00000000-0005-0000-0000-00004B1A0000}"/>
    <cellStyle name="Normal 4 2 3 2 4" xfId="6733" xr:uid="{00000000-0005-0000-0000-00004C1A0000}"/>
    <cellStyle name="Normal 4 2 3 2 4 2" xfId="6734" xr:uid="{00000000-0005-0000-0000-00004D1A0000}"/>
    <cellStyle name="Normal 4 2 3 2 4 2 2" xfId="6735" xr:uid="{00000000-0005-0000-0000-00004E1A0000}"/>
    <cellStyle name="Normal 4 2 3 2 4 3" xfId="6736" xr:uid="{00000000-0005-0000-0000-00004F1A0000}"/>
    <cellStyle name="Normal 4 2 3 2 5" xfId="6737" xr:uid="{00000000-0005-0000-0000-0000501A0000}"/>
    <cellStyle name="Normal 4 2 3 2 5 2" xfId="6738" xr:uid="{00000000-0005-0000-0000-0000511A0000}"/>
    <cellStyle name="Normal 4 2 3 2 6" xfId="6739" xr:uid="{00000000-0005-0000-0000-0000521A0000}"/>
    <cellStyle name="Normal 4 2 3 3" xfId="6740" xr:uid="{00000000-0005-0000-0000-0000531A0000}"/>
    <cellStyle name="Normal 4 2 3 3 2" xfId="6741" xr:uid="{00000000-0005-0000-0000-0000541A0000}"/>
    <cellStyle name="Normal 4 2 3 3 2 2" xfId="6742" xr:uid="{00000000-0005-0000-0000-0000551A0000}"/>
    <cellStyle name="Normal 4 2 3 3 2 2 2" xfId="6743" xr:uid="{00000000-0005-0000-0000-0000561A0000}"/>
    <cellStyle name="Normal 4 2 3 3 2 2 2 2" xfId="6744" xr:uid="{00000000-0005-0000-0000-0000571A0000}"/>
    <cellStyle name="Normal 4 2 3 3 2 2 3" xfId="6745" xr:uid="{00000000-0005-0000-0000-0000581A0000}"/>
    <cellStyle name="Normal 4 2 3 3 2 3" xfId="6746" xr:uid="{00000000-0005-0000-0000-0000591A0000}"/>
    <cellStyle name="Normal 4 2 3 3 2 3 2" xfId="6747" xr:uid="{00000000-0005-0000-0000-00005A1A0000}"/>
    <cellStyle name="Normal 4 2 3 3 2 4" xfId="6748" xr:uid="{00000000-0005-0000-0000-00005B1A0000}"/>
    <cellStyle name="Normal 4 2 3 3 3" xfId="6749" xr:uid="{00000000-0005-0000-0000-00005C1A0000}"/>
    <cellStyle name="Normal 4 2 3 3 3 2" xfId="6750" xr:uid="{00000000-0005-0000-0000-00005D1A0000}"/>
    <cellStyle name="Normal 4 2 3 3 3 2 2" xfId="6751" xr:uid="{00000000-0005-0000-0000-00005E1A0000}"/>
    <cellStyle name="Normal 4 2 3 3 3 3" xfId="6752" xr:uid="{00000000-0005-0000-0000-00005F1A0000}"/>
    <cellStyle name="Normal 4 2 3 3 4" xfId="6753" xr:uid="{00000000-0005-0000-0000-0000601A0000}"/>
    <cellStyle name="Normal 4 2 3 3 4 2" xfId="6754" xr:uid="{00000000-0005-0000-0000-0000611A0000}"/>
    <cellStyle name="Normal 4 2 3 3 5" xfId="6755" xr:uid="{00000000-0005-0000-0000-0000621A0000}"/>
    <cellStyle name="Normal 4 2 3 4" xfId="6756" xr:uid="{00000000-0005-0000-0000-0000631A0000}"/>
    <cellStyle name="Normal 4 2 3 4 2" xfId="6757" xr:uid="{00000000-0005-0000-0000-0000641A0000}"/>
    <cellStyle name="Normal 4 2 3 4 2 2" xfId="6758" xr:uid="{00000000-0005-0000-0000-0000651A0000}"/>
    <cellStyle name="Normal 4 2 3 4 2 2 2" xfId="6759" xr:uid="{00000000-0005-0000-0000-0000661A0000}"/>
    <cellStyle name="Normal 4 2 3 4 2 3" xfId="6760" xr:uid="{00000000-0005-0000-0000-0000671A0000}"/>
    <cellStyle name="Normal 4 2 3 4 3" xfId="6761" xr:uid="{00000000-0005-0000-0000-0000681A0000}"/>
    <cellStyle name="Normal 4 2 3 4 3 2" xfId="6762" xr:uid="{00000000-0005-0000-0000-0000691A0000}"/>
    <cellStyle name="Normal 4 2 3 4 4" xfId="6763" xr:uid="{00000000-0005-0000-0000-00006A1A0000}"/>
    <cellStyle name="Normal 4 2 3 5" xfId="6764" xr:uid="{00000000-0005-0000-0000-00006B1A0000}"/>
    <cellStyle name="Normal 4 2 3 5 2" xfId="6765" xr:uid="{00000000-0005-0000-0000-00006C1A0000}"/>
    <cellStyle name="Normal 4 2 3 5 2 2" xfId="6766" xr:uid="{00000000-0005-0000-0000-00006D1A0000}"/>
    <cellStyle name="Normal 4 2 3 5 3" xfId="6767" xr:uid="{00000000-0005-0000-0000-00006E1A0000}"/>
    <cellStyle name="Normal 4 2 3 6" xfId="6768" xr:uid="{00000000-0005-0000-0000-00006F1A0000}"/>
    <cellStyle name="Normal 4 2 3 6 2" xfId="6769" xr:uid="{00000000-0005-0000-0000-0000701A0000}"/>
    <cellStyle name="Normal 4 2 3 7" xfId="6770" xr:uid="{00000000-0005-0000-0000-0000711A0000}"/>
    <cellStyle name="Normal 4 2 4" xfId="6771" xr:uid="{00000000-0005-0000-0000-0000721A0000}"/>
    <cellStyle name="Normal 4 2 4 2" xfId="6772" xr:uid="{00000000-0005-0000-0000-0000731A0000}"/>
    <cellStyle name="Normal 4 2 4 2 2" xfId="6773" xr:uid="{00000000-0005-0000-0000-0000741A0000}"/>
    <cellStyle name="Normal 4 2 4 2 2 2" xfId="6774" xr:uid="{00000000-0005-0000-0000-0000751A0000}"/>
    <cellStyle name="Normal 4 2 4 2 2 2 2" xfId="6775" xr:uid="{00000000-0005-0000-0000-0000761A0000}"/>
    <cellStyle name="Normal 4 2 4 2 2 2 2 2" xfId="6776" xr:uid="{00000000-0005-0000-0000-0000771A0000}"/>
    <cellStyle name="Normal 4 2 4 2 2 2 3" xfId="6777" xr:uid="{00000000-0005-0000-0000-0000781A0000}"/>
    <cellStyle name="Normal 4 2 4 2 2 3" xfId="6778" xr:uid="{00000000-0005-0000-0000-0000791A0000}"/>
    <cellStyle name="Normal 4 2 4 2 2 3 2" xfId="6779" xr:uid="{00000000-0005-0000-0000-00007A1A0000}"/>
    <cellStyle name="Normal 4 2 4 2 2 4" xfId="6780" xr:uid="{00000000-0005-0000-0000-00007B1A0000}"/>
    <cellStyle name="Normal 4 2 4 2 3" xfId="6781" xr:uid="{00000000-0005-0000-0000-00007C1A0000}"/>
    <cellStyle name="Normal 4 2 4 2 3 2" xfId="6782" xr:uid="{00000000-0005-0000-0000-00007D1A0000}"/>
    <cellStyle name="Normal 4 2 4 2 3 2 2" xfId="6783" xr:uid="{00000000-0005-0000-0000-00007E1A0000}"/>
    <cellStyle name="Normal 4 2 4 2 3 3" xfId="6784" xr:uid="{00000000-0005-0000-0000-00007F1A0000}"/>
    <cellStyle name="Normal 4 2 4 2 4" xfId="6785" xr:uid="{00000000-0005-0000-0000-0000801A0000}"/>
    <cellStyle name="Normal 4 2 4 2 4 2" xfId="6786" xr:uid="{00000000-0005-0000-0000-0000811A0000}"/>
    <cellStyle name="Normal 4 2 4 2 5" xfId="6787" xr:uid="{00000000-0005-0000-0000-0000821A0000}"/>
    <cellStyle name="Normal 4 2 4 3" xfId="6788" xr:uid="{00000000-0005-0000-0000-0000831A0000}"/>
    <cellStyle name="Normal 4 2 4 3 2" xfId="6789" xr:uid="{00000000-0005-0000-0000-0000841A0000}"/>
    <cellStyle name="Normal 4 2 4 3 2 2" xfId="6790" xr:uid="{00000000-0005-0000-0000-0000851A0000}"/>
    <cellStyle name="Normal 4 2 4 3 2 2 2" xfId="6791" xr:uid="{00000000-0005-0000-0000-0000861A0000}"/>
    <cellStyle name="Normal 4 2 4 3 2 3" xfId="6792" xr:uid="{00000000-0005-0000-0000-0000871A0000}"/>
    <cellStyle name="Normal 4 2 4 3 3" xfId="6793" xr:uid="{00000000-0005-0000-0000-0000881A0000}"/>
    <cellStyle name="Normal 4 2 4 3 3 2" xfId="6794" xr:uid="{00000000-0005-0000-0000-0000891A0000}"/>
    <cellStyle name="Normal 4 2 4 3 4" xfId="6795" xr:uid="{00000000-0005-0000-0000-00008A1A0000}"/>
    <cellStyle name="Normal 4 2 4 4" xfId="6796" xr:uid="{00000000-0005-0000-0000-00008B1A0000}"/>
    <cellStyle name="Normal 4 2 4 4 2" xfId="6797" xr:uid="{00000000-0005-0000-0000-00008C1A0000}"/>
    <cellStyle name="Normal 4 2 4 4 2 2" xfId="6798" xr:uid="{00000000-0005-0000-0000-00008D1A0000}"/>
    <cellStyle name="Normal 4 2 4 4 3" xfId="6799" xr:uid="{00000000-0005-0000-0000-00008E1A0000}"/>
    <cellStyle name="Normal 4 2 4 5" xfId="6800" xr:uid="{00000000-0005-0000-0000-00008F1A0000}"/>
    <cellStyle name="Normal 4 2 4 5 2" xfId="6801" xr:uid="{00000000-0005-0000-0000-0000901A0000}"/>
    <cellStyle name="Normal 4 2 4 6" xfId="6802" xr:uid="{00000000-0005-0000-0000-0000911A0000}"/>
    <cellStyle name="Normal 4 2 5" xfId="6803" xr:uid="{00000000-0005-0000-0000-0000921A0000}"/>
    <cellStyle name="Normal 4 2 5 2" xfId="6804" xr:uid="{00000000-0005-0000-0000-0000931A0000}"/>
    <cellStyle name="Normal 4 2 5 2 2" xfId="6805" xr:uid="{00000000-0005-0000-0000-0000941A0000}"/>
    <cellStyle name="Normal 4 2 5 2 2 2" xfId="6806" xr:uid="{00000000-0005-0000-0000-0000951A0000}"/>
    <cellStyle name="Normal 4 2 5 2 2 2 2" xfId="6807" xr:uid="{00000000-0005-0000-0000-0000961A0000}"/>
    <cellStyle name="Normal 4 2 5 2 2 3" xfId="6808" xr:uid="{00000000-0005-0000-0000-0000971A0000}"/>
    <cellStyle name="Normal 4 2 5 2 3" xfId="6809" xr:uid="{00000000-0005-0000-0000-0000981A0000}"/>
    <cellStyle name="Normal 4 2 5 2 3 2" xfId="6810" xr:uid="{00000000-0005-0000-0000-0000991A0000}"/>
    <cellStyle name="Normal 4 2 5 2 4" xfId="6811" xr:uid="{00000000-0005-0000-0000-00009A1A0000}"/>
    <cellStyle name="Normal 4 2 5 3" xfId="6812" xr:uid="{00000000-0005-0000-0000-00009B1A0000}"/>
    <cellStyle name="Normal 4 2 5 3 2" xfId="6813" xr:uid="{00000000-0005-0000-0000-00009C1A0000}"/>
    <cellStyle name="Normal 4 2 5 3 2 2" xfId="6814" xr:uid="{00000000-0005-0000-0000-00009D1A0000}"/>
    <cellStyle name="Normal 4 2 5 3 3" xfId="6815" xr:uid="{00000000-0005-0000-0000-00009E1A0000}"/>
    <cellStyle name="Normal 4 2 5 4" xfId="6816" xr:uid="{00000000-0005-0000-0000-00009F1A0000}"/>
    <cellStyle name="Normal 4 2 5 4 2" xfId="6817" xr:uid="{00000000-0005-0000-0000-0000A01A0000}"/>
    <cellStyle name="Normal 4 2 5 5" xfId="6818" xr:uid="{00000000-0005-0000-0000-0000A11A0000}"/>
    <cellStyle name="Normal 4 2 6" xfId="6819" xr:uid="{00000000-0005-0000-0000-0000A21A0000}"/>
    <cellStyle name="Normal 4 2 6 2" xfId="6820" xr:uid="{00000000-0005-0000-0000-0000A31A0000}"/>
    <cellStyle name="Normal 4 2 6 2 2" xfId="6821" xr:uid="{00000000-0005-0000-0000-0000A41A0000}"/>
    <cellStyle name="Normal 4 2 6 2 2 2" xfId="6822" xr:uid="{00000000-0005-0000-0000-0000A51A0000}"/>
    <cellStyle name="Normal 4 2 6 2 3" xfId="6823" xr:uid="{00000000-0005-0000-0000-0000A61A0000}"/>
    <cellStyle name="Normal 4 2 6 3" xfId="6824" xr:uid="{00000000-0005-0000-0000-0000A71A0000}"/>
    <cellStyle name="Normal 4 2 6 3 2" xfId="6825" xr:uid="{00000000-0005-0000-0000-0000A81A0000}"/>
    <cellStyle name="Normal 4 2 6 4" xfId="6826" xr:uid="{00000000-0005-0000-0000-0000A91A0000}"/>
    <cellStyle name="Normal 4 2 7" xfId="6827" xr:uid="{00000000-0005-0000-0000-0000AA1A0000}"/>
    <cellStyle name="Normal 4 2 7 2" xfId="6828" xr:uid="{00000000-0005-0000-0000-0000AB1A0000}"/>
    <cellStyle name="Normal 4 2 7 2 2" xfId="6829" xr:uid="{00000000-0005-0000-0000-0000AC1A0000}"/>
    <cellStyle name="Normal 4 2 7 3" xfId="6830" xr:uid="{00000000-0005-0000-0000-0000AD1A0000}"/>
    <cellStyle name="Normal 4 2 8" xfId="6831" xr:uid="{00000000-0005-0000-0000-0000AE1A0000}"/>
    <cellStyle name="Normal 4 2 8 2" xfId="6832" xr:uid="{00000000-0005-0000-0000-0000AF1A0000}"/>
    <cellStyle name="Normal 4 2 9" xfId="6833" xr:uid="{00000000-0005-0000-0000-0000B01A0000}"/>
    <cellStyle name="Normal 4 3" xfId="6834" xr:uid="{00000000-0005-0000-0000-0000B11A0000}"/>
    <cellStyle name="Normal 4 3 2" xfId="6835" xr:uid="{00000000-0005-0000-0000-0000B21A0000}"/>
    <cellStyle name="Normal 4 3 2 2" xfId="6836" xr:uid="{00000000-0005-0000-0000-0000B31A0000}"/>
    <cellStyle name="Normal 4 3 2 2 2" xfId="6837" xr:uid="{00000000-0005-0000-0000-0000B41A0000}"/>
    <cellStyle name="Normal 4 3 2 2 2 2" xfId="6838" xr:uid="{00000000-0005-0000-0000-0000B51A0000}"/>
    <cellStyle name="Normal 4 3 2 2 2 2 2" xfId="6839" xr:uid="{00000000-0005-0000-0000-0000B61A0000}"/>
    <cellStyle name="Normal 4 3 2 2 2 2 2 2" xfId="6840" xr:uid="{00000000-0005-0000-0000-0000B71A0000}"/>
    <cellStyle name="Normal 4 3 2 2 2 2 2 2 2" xfId="6841" xr:uid="{00000000-0005-0000-0000-0000B81A0000}"/>
    <cellStyle name="Normal 4 3 2 2 2 2 2 3" xfId="6842" xr:uid="{00000000-0005-0000-0000-0000B91A0000}"/>
    <cellStyle name="Normal 4 3 2 2 2 2 3" xfId="6843" xr:uid="{00000000-0005-0000-0000-0000BA1A0000}"/>
    <cellStyle name="Normal 4 3 2 2 2 2 3 2" xfId="6844" xr:uid="{00000000-0005-0000-0000-0000BB1A0000}"/>
    <cellStyle name="Normal 4 3 2 2 2 2 4" xfId="6845" xr:uid="{00000000-0005-0000-0000-0000BC1A0000}"/>
    <cellStyle name="Normal 4 3 2 2 2 3" xfId="6846" xr:uid="{00000000-0005-0000-0000-0000BD1A0000}"/>
    <cellStyle name="Normal 4 3 2 2 2 3 2" xfId="6847" xr:uid="{00000000-0005-0000-0000-0000BE1A0000}"/>
    <cellStyle name="Normal 4 3 2 2 2 3 2 2" xfId="6848" xr:uid="{00000000-0005-0000-0000-0000BF1A0000}"/>
    <cellStyle name="Normal 4 3 2 2 2 3 3" xfId="6849" xr:uid="{00000000-0005-0000-0000-0000C01A0000}"/>
    <cellStyle name="Normal 4 3 2 2 2 4" xfId="6850" xr:uid="{00000000-0005-0000-0000-0000C11A0000}"/>
    <cellStyle name="Normal 4 3 2 2 2 4 2" xfId="6851" xr:uid="{00000000-0005-0000-0000-0000C21A0000}"/>
    <cellStyle name="Normal 4 3 2 2 2 5" xfId="6852" xr:uid="{00000000-0005-0000-0000-0000C31A0000}"/>
    <cellStyle name="Normal 4 3 2 2 3" xfId="6853" xr:uid="{00000000-0005-0000-0000-0000C41A0000}"/>
    <cellStyle name="Normal 4 3 2 2 3 2" xfId="6854" xr:uid="{00000000-0005-0000-0000-0000C51A0000}"/>
    <cellStyle name="Normal 4 3 2 2 3 2 2" xfId="6855" xr:uid="{00000000-0005-0000-0000-0000C61A0000}"/>
    <cellStyle name="Normal 4 3 2 2 3 2 2 2" xfId="6856" xr:uid="{00000000-0005-0000-0000-0000C71A0000}"/>
    <cellStyle name="Normal 4 3 2 2 3 2 3" xfId="6857" xr:uid="{00000000-0005-0000-0000-0000C81A0000}"/>
    <cellStyle name="Normal 4 3 2 2 3 3" xfId="6858" xr:uid="{00000000-0005-0000-0000-0000C91A0000}"/>
    <cellStyle name="Normal 4 3 2 2 3 3 2" xfId="6859" xr:uid="{00000000-0005-0000-0000-0000CA1A0000}"/>
    <cellStyle name="Normal 4 3 2 2 3 4" xfId="6860" xr:uid="{00000000-0005-0000-0000-0000CB1A0000}"/>
    <cellStyle name="Normal 4 3 2 2 4" xfId="6861" xr:uid="{00000000-0005-0000-0000-0000CC1A0000}"/>
    <cellStyle name="Normal 4 3 2 2 4 2" xfId="6862" xr:uid="{00000000-0005-0000-0000-0000CD1A0000}"/>
    <cellStyle name="Normal 4 3 2 2 4 2 2" xfId="6863" xr:uid="{00000000-0005-0000-0000-0000CE1A0000}"/>
    <cellStyle name="Normal 4 3 2 2 4 3" xfId="6864" xr:uid="{00000000-0005-0000-0000-0000CF1A0000}"/>
    <cellStyle name="Normal 4 3 2 2 5" xfId="6865" xr:uid="{00000000-0005-0000-0000-0000D01A0000}"/>
    <cellStyle name="Normal 4 3 2 2 5 2" xfId="6866" xr:uid="{00000000-0005-0000-0000-0000D11A0000}"/>
    <cellStyle name="Normal 4 3 2 2 6" xfId="6867" xr:uid="{00000000-0005-0000-0000-0000D21A0000}"/>
    <cellStyle name="Normal 4 3 2 3" xfId="6868" xr:uid="{00000000-0005-0000-0000-0000D31A0000}"/>
    <cellStyle name="Normal 4 3 2 3 2" xfId="6869" xr:uid="{00000000-0005-0000-0000-0000D41A0000}"/>
    <cellStyle name="Normal 4 3 2 3 2 2" xfId="6870" xr:uid="{00000000-0005-0000-0000-0000D51A0000}"/>
    <cellStyle name="Normal 4 3 2 3 2 2 2" xfId="6871" xr:uid="{00000000-0005-0000-0000-0000D61A0000}"/>
    <cellStyle name="Normal 4 3 2 3 2 2 2 2" xfId="6872" xr:uid="{00000000-0005-0000-0000-0000D71A0000}"/>
    <cellStyle name="Normal 4 3 2 3 2 2 3" xfId="6873" xr:uid="{00000000-0005-0000-0000-0000D81A0000}"/>
    <cellStyle name="Normal 4 3 2 3 2 3" xfId="6874" xr:uid="{00000000-0005-0000-0000-0000D91A0000}"/>
    <cellStyle name="Normal 4 3 2 3 2 3 2" xfId="6875" xr:uid="{00000000-0005-0000-0000-0000DA1A0000}"/>
    <cellStyle name="Normal 4 3 2 3 2 4" xfId="6876" xr:uid="{00000000-0005-0000-0000-0000DB1A0000}"/>
    <cellStyle name="Normal 4 3 2 3 3" xfId="6877" xr:uid="{00000000-0005-0000-0000-0000DC1A0000}"/>
    <cellStyle name="Normal 4 3 2 3 3 2" xfId="6878" xr:uid="{00000000-0005-0000-0000-0000DD1A0000}"/>
    <cellStyle name="Normal 4 3 2 3 3 2 2" xfId="6879" xr:uid="{00000000-0005-0000-0000-0000DE1A0000}"/>
    <cellStyle name="Normal 4 3 2 3 3 3" xfId="6880" xr:uid="{00000000-0005-0000-0000-0000DF1A0000}"/>
    <cellStyle name="Normal 4 3 2 3 4" xfId="6881" xr:uid="{00000000-0005-0000-0000-0000E01A0000}"/>
    <cellStyle name="Normal 4 3 2 3 4 2" xfId="6882" xr:uid="{00000000-0005-0000-0000-0000E11A0000}"/>
    <cellStyle name="Normal 4 3 2 3 5" xfId="6883" xr:uid="{00000000-0005-0000-0000-0000E21A0000}"/>
    <cellStyle name="Normal 4 3 2 4" xfId="6884" xr:uid="{00000000-0005-0000-0000-0000E31A0000}"/>
    <cellStyle name="Normal 4 3 2 4 2" xfId="6885" xr:uid="{00000000-0005-0000-0000-0000E41A0000}"/>
    <cellStyle name="Normal 4 3 2 4 2 2" xfId="6886" xr:uid="{00000000-0005-0000-0000-0000E51A0000}"/>
    <cellStyle name="Normal 4 3 2 4 2 2 2" xfId="6887" xr:uid="{00000000-0005-0000-0000-0000E61A0000}"/>
    <cellStyle name="Normal 4 3 2 4 2 3" xfId="6888" xr:uid="{00000000-0005-0000-0000-0000E71A0000}"/>
    <cellStyle name="Normal 4 3 2 4 3" xfId="6889" xr:uid="{00000000-0005-0000-0000-0000E81A0000}"/>
    <cellStyle name="Normal 4 3 2 4 3 2" xfId="6890" xr:uid="{00000000-0005-0000-0000-0000E91A0000}"/>
    <cellStyle name="Normal 4 3 2 4 4" xfId="6891" xr:uid="{00000000-0005-0000-0000-0000EA1A0000}"/>
    <cellStyle name="Normal 4 3 2 5" xfId="6892" xr:uid="{00000000-0005-0000-0000-0000EB1A0000}"/>
    <cellStyle name="Normal 4 3 2 5 2" xfId="6893" xr:uid="{00000000-0005-0000-0000-0000EC1A0000}"/>
    <cellStyle name="Normal 4 3 2 5 2 2" xfId="6894" xr:uid="{00000000-0005-0000-0000-0000ED1A0000}"/>
    <cellStyle name="Normal 4 3 2 5 3" xfId="6895" xr:uid="{00000000-0005-0000-0000-0000EE1A0000}"/>
    <cellStyle name="Normal 4 3 2 6" xfId="6896" xr:uid="{00000000-0005-0000-0000-0000EF1A0000}"/>
    <cellStyle name="Normal 4 3 2 6 2" xfId="6897" xr:uid="{00000000-0005-0000-0000-0000F01A0000}"/>
    <cellStyle name="Normal 4 3 2 7" xfId="6898" xr:uid="{00000000-0005-0000-0000-0000F11A0000}"/>
    <cellStyle name="Normal 4 3 3" xfId="6899" xr:uid="{00000000-0005-0000-0000-0000F21A0000}"/>
    <cellStyle name="Normal 4 3 3 2" xfId="6900" xr:uid="{00000000-0005-0000-0000-0000F31A0000}"/>
    <cellStyle name="Normal 4 3 3 2 2" xfId="6901" xr:uid="{00000000-0005-0000-0000-0000F41A0000}"/>
    <cellStyle name="Normal 4 3 3 2 2 2" xfId="6902" xr:uid="{00000000-0005-0000-0000-0000F51A0000}"/>
    <cellStyle name="Normal 4 3 3 2 2 2 2" xfId="6903" xr:uid="{00000000-0005-0000-0000-0000F61A0000}"/>
    <cellStyle name="Normal 4 3 3 2 2 2 2 2" xfId="6904" xr:uid="{00000000-0005-0000-0000-0000F71A0000}"/>
    <cellStyle name="Normal 4 3 3 2 2 2 3" xfId="6905" xr:uid="{00000000-0005-0000-0000-0000F81A0000}"/>
    <cellStyle name="Normal 4 3 3 2 2 3" xfId="6906" xr:uid="{00000000-0005-0000-0000-0000F91A0000}"/>
    <cellStyle name="Normal 4 3 3 2 2 3 2" xfId="6907" xr:uid="{00000000-0005-0000-0000-0000FA1A0000}"/>
    <cellStyle name="Normal 4 3 3 2 2 4" xfId="6908" xr:uid="{00000000-0005-0000-0000-0000FB1A0000}"/>
    <cellStyle name="Normal 4 3 3 2 3" xfId="6909" xr:uid="{00000000-0005-0000-0000-0000FC1A0000}"/>
    <cellStyle name="Normal 4 3 3 2 3 2" xfId="6910" xr:uid="{00000000-0005-0000-0000-0000FD1A0000}"/>
    <cellStyle name="Normal 4 3 3 2 3 2 2" xfId="6911" xr:uid="{00000000-0005-0000-0000-0000FE1A0000}"/>
    <cellStyle name="Normal 4 3 3 2 3 3" xfId="6912" xr:uid="{00000000-0005-0000-0000-0000FF1A0000}"/>
    <cellStyle name="Normal 4 3 3 2 4" xfId="6913" xr:uid="{00000000-0005-0000-0000-0000001B0000}"/>
    <cellStyle name="Normal 4 3 3 2 4 2" xfId="6914" xr:uid="{00000000-0005-0000-0000-0000011B0000}"/>
    <cellStyle name="Normal 4 3 3 2 5" xfId="6915" xr:uid="{00000000-0005-0000-0000-0000021B0000}"/>
    <cellStyle name="Normal 4 3 3 3" xfId="6916" xr:uid="{00000000-0005-0000-0000-0000031B0000}"/>
    <cellStyle name="Normal 4 3 3 3 2" xfId="6917" xr:uid="{00000000-0005-0000-0000-0000041B0000}"/>
    <cellStyle name="Normal 4 3 3 3 2 2" xfId="6918" xr:uid="{00000000-0005-0000-0000-0000051B0000}"/>
    <cellStyle name="Normal 4 3 3 3 2 2 2" xfId="6919" xr:uid="{00000000-0005-0000-0000-0000061B0000}"/>
    <cellStyle name="Normal 4 3 3 3 2 3" xfId="6920" xr:uid="{00000000-0005-0000-0000-0000071B0000}"/>
    <cellStyle name="Normal 4 3 3 3 3" xfId="6921" xr:uid="{00000000-0005-0000-0000-0000081B0000}"/>
    <cellStyle name="Normal 4 3 3 3 3 2" xfId="6922" xr:uid="{00000000-0005-0000-0000-0000091B0000}"/>
    <cellStyle name="Normal 4 3 3 3 4" xfId="6923" xr:uid="{00000000-0005-0000-0000-00000A1B0000}"/>
    <cellStyle name="Normal 4 3 3 4" xfId="6924" xr:uid="{00000000-0005-0000-0000-00000B1B0000}"/>
    <cellStyle name="Normal 4 3 3 4 2" xfId="6925" xr:uid="{00000000-0005-0000-0000-00000C1B0000}"/>
    <cellStyle name="Normal 4 3 3 4 2 2" xfId="6926" xr:uid="{00000000-0005-0000-0000-00000D1B0000}"/>
    <cellStyle name="Normal 4 3 3 4 3" xfId="6927" xr:uid="{00000000-0005-0000-0000-00000E1B0000}"/>
    <cellStyle name="Normal 4 3 3 5" xfId="6928" xr:uid="{00000000-0005-0000-0000-00000F1B0000}"/>
    <cellStyle name="Normal 4 3 3 5 2" xfId="6929" xr:uid="{00000000-0005-0000-0000-0000101B0000}"/>
    <cellStyle name="Normal 4 3 3 6" xfId="6930" xr:uid="{00000000-0005-0000-0000-0000111B0000}"/>
    <cellStyle name="Normal 4 3 4" xfId="6931" xr:uid="{00000000-0005-0000-0000-0000121B0000}"/>
    <cellStyle name="Normal 4 3 4 2" xfId="6932" xr:uid="{00000000-0005-0000-0000-0000131B0000}"/>
    <cellStyle name="Normal 4 3 4 2 2" xfId="6933" xr:uid="{00000000-0005-0000-0000-0000141B0000}"/>
    <cellStyle name="Normal 4 3 4 2 2 2" xfId="6934" xr:uid="{00000000-0005-0000-0000-0000151B0000}"/>
    <cellStyle name="Normal 4 3 4 2 2 2 2" xfId="6935" xr:uid="{00000000-0005-0000-0000-0000161B0000}"/>
    <cellStyle name="Normal 4 3 4 2 2 3" xfId="6936" xr:uid="{00000000-0005-0000-0000-0000171B0000}"/>
    <cellStyle name="Normal 4 3 4 2 3" xfId="6937" xr:uid="{00000000-0005-0000-0000-0000181B0000}"/>
    <cellStyle name="Normal 4 3 4 2 3 2" xfId="6938" xr:uid="{00000000-0005-0000-0000-0000191B0000}"/>
    <cellStyle name="Normal 4 3 4 2 4" xfId="6939" xr:uid="{00000000-0005-0000-0000-00001A1B0000}"/>
    <cellStyle name="Normal 4 3 4 3" xfId="6940" xr:uid="{00000000-0005-0000-0000-00001B1B0000}"/>
    <cellStyle name="Normal 4 3 4 3 2" xfId="6941" xr:uid="{00000000-0005-0000-0000-00001C1B0000}"/>
    <cellStyle name="Normal 4 3 4 3 2 2" xfId="6942" xr:uid="{00000000-0005-0000-0000-00001D1B0000}"/>
    <cellStyle name="Normal 4 3 4 3 3" xfId="6943" xr:uid="{00000000-0005-0000-0000-00001E1B0000}"/>
    <cellStyle name="Normal 4 3 4 4" xfId="6944" xr:uid="{00000000-0005-0000-0000-00001F1B0000}"/>
    <cellStyle name="Normal 4 3 4 4 2" xfId="6945" xr:uid="{00000000-0005-0000-0000-0000201B0000}"/>
    <cellStyle name="Normal 4 3 4 5" xfId="6946" xr:uid="{00000000-0005-0000-0000-0000211B0000}"/>
    <cellStyle name="Normal 4 3 5" xfId="6947" xr:uid="{00000000-0005-0000-0000-0000221B0000}"/>
    <cellStyle name="Normal 4 3 5 2" xfId="6948" xr:uid="{00000000-0005-0000-0000-0000231B0000}"/>
    <cellStyle name="Normal 4 3 5 2 2" xfId="6949" xr:uid="{00000000-0005-0000-0000-0000241B0000}"/>
    <cellStyle name="Normal 4 3 5 2 2 2" xfId="6950" xr:uid="{00000000-0005-0000-0000-0000251B0000}"/>
    <cellStyle name="Normal 4 3 5 2 3" xfId="6951" xr:uid="{00000000-0005-0000-0000-0000261B0000}"/>
    <cellStyle name="Normal 4 3 5 3" xfId="6952" xr:uid="{00000000-0005-0000-0000-0000271B0000}"/>
    <cellStyle name="Normal 4 3 5 3 2" xfId="6953" xr:uid="{00000000-0005-0000-0000-0000281B0000}"/>
    <cellStyle name="Normal 4 3 5 4" xfId="6954" xr:uid="{00000000-0005-0000-0000-0000291B0000}"/>
    <cellStyle name="Normal 4 3 6" xfId="6955" xr:uid="{00000000-0005-0000-0000-00002A1B0000}"/>
    <cellStyle name="Normal 4 3 6 2" xfId="6956" xr:uid="{00000000-0005-0000-0000-00002B1B0000}"/>
    <cellStyle name="Normal 4 3 6 2 2" xfId="6957" xr:uid="{00000000-0005-0000-0000-00002C1B0000}"/>
    <cellStyle name="Normal 4 3 6 3" xfId="6958" xr:uid="{00000000-0005-0000-0000-00002D1B0000}"/>
    <cellStyle name="Normal 4 3 7" xfId="6959" xr:uid="{00000000-0005-0000-0000-00002E1B0000}"/>
    <cellStyle name="Normal 4 3 7 2" xfId="6960" xr:uid="{00000000-0005-0000-0000-00002F1B0000}"/>
    <cellStyle name="Normal 4 3 8" xfId="6961" xr:uid="{00000000-0005-0000-0000-0000301B0000}"/>
    <cellStyle name="Normal 4 4" xfId="6962" xr:uid="{00000000-0005-0000-0000-0000311B0000}"/>
    <cellStyle name="Normal 4 4 2" xfId="6963" xr:uid="{00000000-0005-0000-0000-0000321B0000}"/>
    <cellStyle name="Normal 4 4 2 2" xfId="6964" xr:uid="{00000000-0005-0000-0000-0000331B0000}"/>
    <cellStyle name="Normal 4 4 2 2 2" xfId="6965" xr:uid="{00000000-0005-0000-0000-0000341B0000}"/>
    <cellStyle name="Normal 4 4 2 2 2 2" xfId="6966" xr:uid="{00000000-0005-0000-0000-0000351B0000}"/>
    <cellStyle name="Normal 4 4 2 2 2 2 2" xfId="6967" xr:uid="{00000000-0005-0000-0000-0000361B0000}"/>
    <cellStyle name="Normal 4 4 2 2 2 2 2 2" xfId="6968" xr:uid="{00000000-0005-0000-0000-0000371B0000}"/>
    <cellStyle name="Normal 4 4 2 2 2 2 3" xfId="6969" xr:uid="{00000000-0005-0000-0000-0000381B0000}"/>
    <cellStyle name="Normal 4 4 2 2 2 3" xfId="6970" xr:uid="{00000000-0005-0000-0000-0000391B0000}"/>
    <cellStyle name="Normal 4 4 2 2 2 3 2" xfId="6971" xr:uid="{00000000-0005-0000-0000-00003A1B0000}"/>
    <cellStyle name="Normal 4 4 2 2 2 4" xfId="6972" xr:uid="{00000000-0005-0000-0000-00003B1B0000}"/>
    <cellStyle name="Normal 4 4 2 2 3" xfId="6973" xr:uid="{00000000-0005-0000-0000-00003C1B0000}"/>
    <cellStyle name="Normal 4 4 2 2 3 2" xfId="6974" xr:uid="{00000000-0005-0000-0000-00003D1B0000}"/>
    <cellStyle name="Normal 4 4 2 2 3 2 2" xfId="6975" xr:uid="{00000000-0005-0000-0000-00003E1B0000}"/>
    <cellStyle name="Normal 4 4 2 2 3 3" xfId="6976" xr:uid="{00000000-0005-0000-0000-00003F1B0000}"/>
    <cellStyle name="Normal 4 4 2 2 4" xfId="6977" xr:uid="{00000000-0005-0000-0000-0000401B0000}"/>
    <cellStyle name="Normal 4 4 2 2 4 2" xfId="6978" xr:uid="{00000000-0005-0000-0000-0000411B0000}"/>
    <cellStyle name="Normal 4 4 2 2 5" xfId="6979" xr:uid="{00000000-0005-0000-0000-0000421B0000}"/>
    <cellStyle name="Normal 4 4 2 3" xfId="6980" xr:uid="{00000000-0005-0000-0000-0000431B0000}"/>
    <cellStyle name="Normal 4 4 2 3 2" xfId="6981" xr:uid="{00000000-0005-0000-0000-0000441B0000}"/>
    <cellStyle name="Normal 4 4 2 3 2 2" xfId="6982" xr:uid="{00000000-0005-0000-0000-0000451B0000}"/>
    <cellStyle name="Normal 4 4 2 3 2 2 2" xfId="6983" xr:uid="{00000000-0005-0000-0000-0000461B0000}"/>
    <cellStyle name="Normal 4 4 2 3 2 3" xfId="6984" xr:uid="{00000000-0005-0000-0000-0000471B0000}"/>
    <cellStyle name="Normal 4 4 2 3 3" xfId="6985" xr:uid="{00000000-0005-0000-0000-0000481B0000}"/>
    <cellStyle name="Normal 4 4 2 3 3 2" xfId="6986" xr:uid="{00000000-0005-0000-0000-0000491B0000}"/>
    <cellStyle name="Normal 4 4 2 3 4" xfId="6987" xr:uid="{00000000-0005-0000-0000-00004A1B0000}"/>
    <cellStyle name="Normal 4 4 2 4" xfId="6988" xr:uid="{00000000-0005-0000-0000-00004B1B0000}"/>
    <cellStyle name="Normal 4 4 2 4 2" xfId="6989" xr:uid="{00000000-0005-0000-0000-00004C1B0000}"/>
    <cellStyle name="Normal 4 4 2 4 2 2" xfId="6990" xr:uid="{00000000-0005-0000-0000-00004D1B0000}"/>
    <cellStyle name="Normal 4 4 2 4 3" xfId="6991" xr:uid="{00000000-0005-0000-0000-00004E1B0000}"/>
    <cellStyle name="Normal 4 4 2 5" xfId="6992" xr:uid="{00000000-0005-0000-0000-00004F1B0000}"/>
    <cellStyle name="Normal 4 4 2 5 2" xfId="6993" xr:uid="{00000000-0005-0000-0000-0000501B0000}"/>
    <cellStyle name="Normal 4 4 2 6" xfId="6994" xr:uid="{00000000-0005-0000-0000-0000511B0000}"/>
    <cellStyle name="Normal 4 4 3" xfId="6995" xr:uid="{00000000-0005-0000-0000-0000521B0000}"/>
    <cellStyle name="Normal 4 4 3 2" xfId="6996" xr:uid="{00000000-0005-0000-0000-0000531B0000}"/>
    <cellStyle name="Normal 4 4 3 2 2" xfId="6997" xr:uid="{00000000-0005-0000-0000-0000541B0000}"/>
    <cellStyle name="Normal 4 4 3 2 2 2" xfId="6998" xr:uid="{00000000-0005-0000-0000-0000551B0000}"/>
    <cellStyle name="Normal 4 4 3 2 2 2 2" xfId="6999" xr:uid="{00000000-0005-0000-0000-0000561B0000}"/>
    <cellStyle name="Normal 4 4 3 2 2 3" xfId="7000" xr:uid="{00000000-0005-0000-0000-0000571B0000}"/>
    <cellStyle name="Normal 4 4 3 2 3" xfId="7001" xr:uid="{00000000-0005-0000-0000-0000581B0000}"/>
    <cellStyle name="Normal 4 4 3 2 3 2" xfId="7002" xr:uid="{00000000-0005-0000-0000-0000591B0000}"/>
    <cellStyle name="Normal 4 4 3 2 4" xfId="7003" xr:uid="{00000000-0005-0000-0000-00005A1B0000}"/>
    <cellStyle name="Normal 4 4 3 3" xfId="7004" xr:uid="{00000000-0005-0000-0000-00005B1B0000}"/>
    <cellStyle name="Normal 4 4 3 3 2" xfId="7005" xr:uid="{00000000-0005-0000-0000-00005C1B0000}"/>
    <cellStyle name="Normal 4 4 3 3 2 2" xfId="7006" xr:uid="{00000000-0005-0000-0000-00005D1B0000}"/>
    <cellStyle name="Normal 4 4 3 3 3" xfId="7007" xr:uid="{00000000-0005-0000-0000-00005E1B0000}"/>
    <cellStyle name="Normal 4 4 3 4" xfId="7008" xr:uid="{00000000-0005-0000-0000-00005F1B0000}"/>
    <cellStyle name="Normal 4 4 3 4 2" xfId="7009" xr:uid="{00000000-0005-0000-0000-0000601B0000}"/>
    <cellStyle name="Normal 4 4 3 5" xfId="7010" xr:uid="{00000000-0005-0000-0000-0000611B0000}"/>
    <cellStyle name="Normal 4 4 4" xfId="7011" xr:uid="{00000000-0005-0000-0000-0000621B0000}"/>
    <cellStyle name="Normal 4 4 4 2" xfId="7012" xr:uid="{00000000-0005-0000-0000-0000631B0000}"/>
    <cellStyle name="Normal 4 4 4 2 2" xfId="7013" xr:uid="{00000000-0005-0000-0000-0000641B0000}"/>
    <cellStyle name="Normal 4 4 4 2 2 2" xfId="7014" xr:uid="{00000000-0005-0000-0000-0000651B0000}"/>
    <cellStyle name="Normal 4 4 4 2 3" xfId="7015" xr:uid="{00000000-0005-0000-0000-0000661B0000}"/>
    <cellStyle name="Normal 4 4 4 3" xfId="7016" xr:uid="{00000000-0005-0000-0000-0000671B0000}"/>
    <cellStyle name="Normal 4 4 4 3 2" xfId="7017" xr:uid="{00000000-0005-0000-0000-0000681B0000}"/>
    <cellStyle name="Normal 4 4 4 4" xfId="7018" xr:uid="{00000000-0005-0000-0000-0000691B0000}"/>
    <cellStyle name="Normal 4 4 5" xfId="7019" xr:uid="{00000000-0005-0000-0000-00006A1B0000}"/>
    <cellStyle name="Normal 4 4 5 2" xfId="7020" xr:uid="{00000000-0005-0000-0000-00006B1B0000}"/>
    <cellStyle name="Normal 4 4 5 2 2" xfId="7021" xr:uid="{00000000-0005-0000-0000-00006C1B0000}"/>
    <cellStyle name="Normal 4 4 5 3" xfId="7022" xr:uid="{00000000-0005-0000-0000-00006D1B0000}"/>
    <cellStyle name="Normal 4 4 6" xfId="7023" xr:uid="{00000000-0005-0000-0000-00006E1B0000}"/>
    <cellStyle name="Normal 4 4 6 2" xfId="7024" xr:uid="{00000000-0005-0000-0000-00006F1B0000}"/>
    <cellStyle name="Normal 4 4 7" xfId="7025" xr:uid="{00000000-0005-0000-0000-0000701B0000}"/>
    <cellStyle name="Normal 4 5" xfId="7026" xr:uid="{00000000-0005-0000-0000-0000711B0000}"/>
    <cellStyle name="Normal 4 5 2" xfId="7027" xr:uid="{00000000-0005-0000-0000-0000721B0000}"/>
    <cellStyle name="Normal 4 5 2 2" xfId="7028" xr:uid="{00000000-0005-0000-0000-0000731B0000}"/>
    <cellStyle name="Normal 4 5 2 2 2" xfId="7029" xr:uid="{00000000-0005-0000-0000-0000741B0000}"/>
    <cellStyle name="Normal 4 5 2 2 2 2" xfId="7030" xr:uid="{00000000-0005-0000-0000-0000751B0000}"/>
    <cellStyle name="Normal 4 5 2 2 2 2 2" xfId="7031" xr:uid="{00000000-0005-0000-0000-0000761B0000}"/>
    <cellStyle name="Normal 4 5 2 2 2 3" xfId="7032" xr:uid="{00000000-0005-0000-0000-0000771B0000}"/>
    <cellStyle name="Normal 4 5 2 2 3" xfId="7033" xr:uid="{00000000-0005-0000-0000-0000781B0000}"/>
    <cellStyle name="Normal 4 5 2 2 3 2" xfId="7034" xr:uid="{00000000-0005-0000-0000-0000791B0000}"/>
    <cellStyle name="Normal 4 5 2 2 4" xfId="7035" xr:uid="{00000000-0005-0000-0000-00007A1B0000}"/>
    <cellStyle name="Normal 4 5 2 3" xfId="7036" xr:uid="{00000000-0005-0000-0000-00007B1B0000}"/>
    <cellStyle name="Normal 4 5 2 3 2" xfId="7037" xr:uid="{00000000-0005-0000-0000-00007C1B0000}"/>
    <cellStyle name="Normal 4 5 2 3 2 2" xfId="7038" xr:uid="{00000000-0005-0000-0000-00007D1B0000}"/>
    <cellStyle name="Normal 4 5 2 3 3" xfId="7039" xr:uid="{00000000-0005-0000-0000-00007E1B0000}"/>
    <cellStyle name="Normal 4 5 2 4" xfId="7040" xr:uid="{00000000-0005-0000-0000-00007F1B0000}"/>
    <cellStyle name="Normal 4 5 2 4 2" xfId="7041" xr:uid="{00000000-0005-0000-0000-0000801B0000}"/>
    <cellStyle name="Normal 4 5 2 5" xfId="7042" xr:uid="{00000000-0005-0000-0000-0000811B0000}"/>
    <cellStyle name="Normal 4 5 3" xfId="7043" xr:uid="{00000000-0005-0000-0000-0000821B0000}"/>
    <cellStyle name="Normal 4 5 3 2" xfId="7044" xr:uid="{00000000-0005-0000-0000-0000831B0000}"/>
    <cellStyle name="Normal 4 5 3 2 2" xfId="7045" xr:uid="{00000000-0005-0000-0000-0000841B0000}"/>
    <cellStyle name="Normal 4 5 3 2 2 2" xfId="7046" xr:uid="{00000000-0005-0000-0000-0000851B0000}"/>
    <cellStyle name="Normal 4 5 3 2 3" xfId="7047" xr:uid="{00000000-0005-0000-0000-0000861B0000}"/>
    <cellStyle name="Normal 4 5 3 3" xfId="7048" xr:uid="{00000000-0005-0000-0000-0000871B0000}"/>
    <cellStyle name="Normal 4 5 3 3 2" xfId="7049" xr:uid="{00000000-0005-0000-0000-0000881B0000}"/>
    <cellStyle name="Normal 4 5 3 4" xfId="7050" xr:uid="{00000000-0005-0000-0000-0000891B0000}"/>
    <cellStyle name="Normal 4 5 4" xfId="7051" xr:uid="{00000000-0005-0000-0000-00008A1B0000}"/>
    <cellStyle name="Normal 4 5 4 2" xfId="7052" xr:uid="{00000000-0005-0000-0000-00008B1B0000}"/>
    <cellStyle name="Normal 4 5 4 2 2" xfId="7053" xr:uid="{00000000-0005-0000-0000-00008C1B0000}"/>
    <cellStyle name="Normal 4 5 4 3" xfId="7054" xr:uid="{00000000-0005-0000-0000-00008D1B0000}"/>
    <cellStyle name="Normal 4 5 5" xfId="7055" xr:uid="{00000000-0005-0000-0000-00008E1B0000}"/>
    <cellStyle name="Normal 4 5 5 2" xfId="7056" xr:uid="{00000000-0005-0000-0000-00008F1B0000}"/>
    <cellStyle name="Normal 4 5 6" xfId="7057" xr:uid="{00000000-0005-0000-0000-0000901B0000}"/>
    <cellStyle name="Normal 4 6" xfId="7058" xr:uid="{00000000-0005-0000-0000-0000911B0000}"/>
    <cellStyle name="Normal 4 6 2" xfId="7059" xr:uid="{00000000-0005-0000-0000-0000921B0000}"/>
    <cellStyle name="Normal 4 6 2 2" xfId="7060" xr:uid="{00000000-0005-0000-0000-0000931B0000}"/>
    <cellStyle name="Normal 4 6 2 2 2" xfId="7061" xr:uid="{00000000-0005-0000-0000-0000941B0000}"/>
    <cellStyle name="Normal 4 6 2 2 2 2" xfId="7062" xr:uid="{00000000-0005-0000-0000-0000951B0000}"/>
    <cellStyle name="Normal 4 6 2 2 3" xfId="7063" xr:uid="{00000000-0005-0000-0000-0000961B0000}"/>
    <cellStyle name="Normal 4 6 2 3" xfId="7064" xr:uid="{00000000-0005-0000-0000-0000971B0000}"/>
    <cellStyle name="Normal 4 6 2 3 2" xfId="7065" xr:uid="{00000000-0005-0000-0000-0000981B0000}"/>
    <cellStyle name="Normal 4 6 2 4" xfId="7066" xr:uid="{00000000-0005-0000-0000-0000991B0000}"/>
    <cellStyle name="Normal 4 6 3" xfId="7067" xr:uid="{00000000-0005-0000-0000-00009A1B0000}"/>
    <cellStyle name="Normal 4 6 3 2" xfId="7068" xr:uid="{00000000-0005-0000-0000-00009B1B0000}"/>
    <cellStyle name="Normal 4 6 3 2 2" xfId="7069" xr:uid="{00000000-0005-0000-0000-00009C1B0000}"/>
    <cellStyle name="Normal 4 6 3 3" xfId="7070" xr:uid="{00000000-0005-0000-0000-00009D1B0000}"/>
    <cellStyle name="Normal 4 6 4" xfId="7071" xr:uid="{00000000-0005-0000-0000-00009E1B0000}"/>
    <cellStyle name="Normal 4 6 4 2" xfId="7072" xr:uid="{00000000-0005-0000-0000-00009F1B0000}"/>
    <cellStyle name="Normal 4 6 5" xfId="7073" xr:uid="{00000000-0005-0000-0000-0000A01B0000}"/>
    <cellStyle name="Normal 4 7" xfId="7074" xr:uid="{00000000-0005-0000-0000-0000A11B0000}"/>
    <cellStyle name="Normal 4 7 2" xfId="7075" xr:uid="{00000000-0005-0000-0000-0000A21B0000}"/>
    <cellStyle name="Normal 4 7 2 2" xfId="7076" xr:uid="{00000000-0005-0000-0000-0000A31B0000}"/>
    <cellStyle name="Normal 4 7 2 2 2" xfId="7077" xr:uid="{00000000-0005-0000-0000-0000A41B0000}"/>
    <cellStyle name="Normal 4 7 2 3" xfId="7078" xr:uid="{00000000-0005-0000-0000-0000A51B0000}"/>
    <cellStyle name="Normal 4 7 3" xfId="7079" xr:uid="{00000000-0005-0000-0000-0000A61B0000}"/>
    <cellStyle name="Normal 4 7 3 2" xfId="7080" xr:uid="{00000000-0005-0000-0000-0000A71B0000}"/>
    <cellStyle name="Normal 4 7 4" xfId="7081" xr:uid="{00000000-0005-0000-0000-0000A81B0000}"/>
    <cellStyle name="Normal 4 8" xfId="7082" xr:uid="{00000000-0005-0000-0000-0000A91B0000}"/>
    <cellStyle name="Normal 4 8 2" xfId="7083" xr:uid="{00000000-0005-0000-0000-0000AA1B0000}"/>
    <cellStyle name="Normal 4 8 2 2" xfId="7084" xr:uid="{00000000-0005-0000-0000-0000AB1B0000}"/>
    <cellStyle name="Normal 4 8 3" xfId="7085" xr:uid="{00000000-0005-0000-0000-0000AC1B0000}"/>
    <cellStyle name="Normal 4 9" xfId="7086" xr:uid="{00000000-0005-0000-0000-0000AD1B0000}"/>
    <cellStyle name="Normal 4 9 2" xfId="7087" xr:uid="{00000000-0005-0000-0000-0000AE1B0000}"/>
    <cellStyle name="Normal 40" xfId="7088" xr:uid="{00000000-0005-0000-0000-0000AF1B0000}"/>
    <cellStyle name="Normal 40 2" xfId="7089" xr:uid="{00000000-0005-0000-0000-0000B01B0000}"/>
    <cellStyle name="Normal 40 2 2" xfId="7090" xr:uid="{00000000-0005-0000-0000-0000B11B0000}"/>
    <cellStyle name="Normal 40 2 2 2" xfId="7091" xr:uid="{00000000-0005-0000-0000-0000B21B0000}"/>
    <cellStyle name="Normal 40 2 2 2 2" xfId="7092" xr:uid="{00000000-0005-0000-0000-0000B31B0000}"/>
    <cellStyle name="Normal 40 2 2 2 2 2" xfId="7093" xr:uid="{00000000-0005-0000-0000-0000B41B0000}"/>
    <cellStyle name="Normal 40 2 2 2 3" xfId="7094" xr:uid="{00000000-0005-0000-0000-0000B51B0000}"/>
    <cellStyle name="Normal 40 2 2 3" xfId="7095" xr:uid="{00000000-0005-0000-0000-0000B61B0000}"/>
    <cellStyle name="Normal 40 2 2 3 2" xfId="7096" xr:uid="{00000000-0005-0000-0000-0000B71B0000}"/>
    <cellStyle name="Normal 40 2 2 4" xfId="7097" xr:uid="{00000000-0005-0000-0000-0000B81B0000}"/>
    <cellStyle name="Normal 40 2 3" xfId="7098" xr:uid="{00000000-0005-0000-0000-0000B91B0000}"/>
    <cellStyle name="Normal 40 2 3 2" xfId="7099" xr:uid="{00000000-0005-0000-0000-0000BA1B0000}"/>
    <cellStyle name="Normal 40 2 3 2 2" xfId="7100" xr:uid="{00000000-0005-0000-0000-0000BB1B0000}"/>
    <cellStyle name="Normal 40 2 3 3" xfId="7101" xr:uid="{00000000-0005-0000-0000-0000BC1B0000}"/>
    <cellStyle name="Normal 40 2 4" xfId="7102" xr:uid="{00000000-0005-0000-0000-0000BD1B0000}"/>
    <cellStyle name="Normal 40 2 4 2" xfId="7103" xr:uid="{00000000-0005-0000-0000-0000BE1B0000}"/>
    <cellStyle name="Normal 40 2 5" xfId="7104" xr:uid="{00000000-0005-0000-0000-0000BF1B0000}"/>
    <cellStyle name="Normal 40 3" xfId="7105" xr:uid="{00000000-0005-0000-0000-0000C01B0000}"/>
    <cellStyle name="Normal 40 3 2" xfId="7106" xr:uid="{00000000-0005-0000-0000-0000C11B0000}"/>
    <cellStyle name="Normal 40 3 2 2" xfId="7107" xr:uid="{00000000-0005-0000-0000-0000C21B0000}"/>
    <cellStyle name="Normal 40 3 2 2 2" xfId="7108" xr:uid="{00000000-0005-0000-0000-0000C31B0000}"/>
    <cellStyle name="Normal 40 3 2 3" xfId="7109" xr:uid="{00000000-0005-0000-0000-0000C41B0000}"/>
    <cellStyle name="Normal 40 3 3" xfId="7110" xr:uid="{00000000-0005-0000-0000-0000C51B0000}"/>
    <cellStyle name="Normal 40 3 3 2" xfId="7111" xr:uid="{00000000-0005-0000-0000-0000C61B0000}"/>
    <cellStyle name="Normal 40 3 4" xfId="7112" xr:uid="{00000000-0005-0000-0000-0000C71B0000}"/>
    <cellStyle name="Normal 40 4" xfId="7113" xr:uid="{00000000-0005-0000-0000-0000C81B0000}"/>
    <cellStyle name="Normal 40 4 2" xfId="7114" xr:uid="{00000000-0005-0000-0000-0000C91B0000}"/>
    <cellStyle name="Normal 40 4 2 2" xfId="7115" xr:uid="{00000000-0005-0000-0000-0000CA1B0000}"/>
    <cellStyle name="Normal 40 4 3" xfId="7116" xr:uid="{00000000-0005-0000-0000-0000CB1B0000}"/>
    <cellStyle name="Normal 40 5" xfId="7117" xr:uid="{00000000-0005-0000-0000-0000CC1B0000}"/>
    <cellStyle name="Normal 40 5 2" xfId="7118" xr:uid="{00000000-0005-0000-0000-0000CD1B0000}"/>
    <cellStyle name="Normal 40 6" xfId="7119" xr:uid="{00000000-0005-0000-0000-0000CE1B0000}"/>
    <cellStyle name="Normal 41" xfId="7120" xr:uid="{00000000-0005-0000-0000-0000CF1B0000}"/>
    <cellStyle name="Normal 42" xfId="7121" xr:uid="{00000000-0005-0000-0000-0000D01B0000}"/>
    <cellStyle name="Normal 42 2" xfId="7122" xr:uid="{00000000-0005-0000-0000-0000D11B0000}"/>
    <cellStyle name="Normal 42 2 2" xfId="7123" xr:uid="{00000000-0005-0000-0000-0000D21B0000}"/>
    <cellStyle name="Normal 42 2 2 2" xfId="7124" xr:uid="{00000000-0005-0000-0000-0000D31B0000}"/>
    <cellStyle name="Normal 42 2 2 2 2" xfId="7125" xr:uid="{00000000-0005-0000-0000-0000D41B0000}"/>
    <cellStyle name="Normal 42 2 2 3" xfId="7126" xr:uid="{00000000-0005-0000-0000-0000D51B0000}"/>
    <cellStyle name="Normal 42 2 3" xfId="7127" xr:uid="{00000000-0005-0000-0000-0000D61B0000}"/>
    <cellStyle name="Normal 42 2 3 2" xfId="7128" xr:uid="{00000000-0005-0000-0000-0000D71B0000}"/>
    <cellStyle name="Normal 42 2 4" xfId="7129" xr:uid="{00000000-0005-0000-0000-0000D81B0000}"/>
    <cellStyle name="Normal 42 3" xfId="7130" xr:uid="{00000000-0005-0000-0000-0000D91B0000}"/>
    <cellStyle name="Normal 42 3 2" xfId="7131" xr:uid="{00000000-0005-0000-0000-0000DA1B0000}"/>
    <cellStyle name="Normal 42 3 2 2" xfId="7132" xr:uid="{00000000-0005-0000-0000-0000DB1B0000}"/>
    <cellStyle name="Normal 42 3 3" xfId="7133" xr:uid="{00000000-0005-0000-0000-0000DC1B0000}"/>
    <cellStyle name="Normal 42 4" xfId="7134" xr:uid="{00000000-0005-0000-0000-0000DD1B0000}"/>
    <cellStyle name="Normal 42 4 2" xfId="7135" xr:uid="{00000000-0005-0000-0000-0000DE1B0000}"/>
    <cellStyle name="Normal 42 5" xfId="7136" xr:uid="{00000000-0005-0000-0000-0000DF1B0000}"/>
    <cellStyle name="Normal 43" xfId="7137" xr:uid="{00000000-0005-0000-0000-0000E01B0000}"/>
    <cellStyle name="Normal 43 2" xfId="7138" xr:uid="{00000000-0005-0000-0000-0000E11B0000}"/>
    <cellStyle name="Normal 43 2 2" xfId="7139" xr:uid="{00000000-0005-0000-0000-0000E21B0000}"/>
    <cellStyle name="Normal 43 2 2 2" xfId="7140" xr:uid="{00000000-0005-0000-0000-0000E31B0000}"/>
    <cellStyle name="Normal 43 2 2 2 2" xfId="7141" xr:uid="{00000000-0005-0000-0000-0000E41B0000}"/>
    <cellStyle name="Normal 43 2 2 2 2 2" xfId="7142" xr:uid="{00000000-0005-0000-0000-0000E51B0000}"/>
    <cellStyle name="Normal 43 2 2 2 3" xfId="7143" xr:uid="{00000000-0005-0000-0000-0000E61B0000}"/>
    <cellStyle name="Normal 43 2 2 3" xfId="7144" xr:uid="{00000000-0005-0000-0000-0000E71B0000}"/>
    <cellStyle name="Normal 43 2 2 3 2" xfId="7145" xr:uid="{00000000-0005-0000-0000-0000E81B0000}"/>
    <cellStyle name="Normal 43 2 2 4" xfId="7146" xr:uid="{00000000-0005-0000-0000-0000E91B0000}"/>
    <cellStyle name="Normal 43 2 3" xfId="7147" xr:uid="{00000000-0005-0000-0000-0000EA1B0000}"/>
    <cellStyle name="Normal 43 2 3 2" xfId="7148" xr:uid="{00000000-0005-0000-0000-0000EB1B0000}"/>
    <cellStyle name="Normal 43 2 3 2 2" xfId="7149" xr:uid="{00000000-0005-0000-0000-0000EC1B0000}"/>
    <cellStyle name="Normal 43 2 3 3" xfId="7150" xr:uid="{00000000-0005-0000-0000-0000ED1B0000}"/>
    <cellStyle name="Normal 43 2 4" xfId="7151" xr:uid="{00000000-0005-0000-0000-0000EE1B0000}"/>
    <cellStyle name="Normal 43 2 4 2" xfId="7152" xr:uid="{00000000-0005-0000-0000-0000EF1B0000}"/>
    <cellStyle name="Normal 43 2 5" xfId="7153" xr:uid="{00000000-0005-0000-0000-0000F01B0000}"/>
    <cellStyle name="Normal 43 3" xfId="7154" xr:uid="{00000000-0005-0000-0000-0000F11B0000}"/>
    <cellStyle name="Normal 43 3 10" xfId="7155" xr:uid="{00000000-0005-0000-0000-0000F21B0000}"/>
    <cellStyle name="Normal 43 3 10 2" xfId="7156" xr:uid="{00000000-0005-0000-0000-0000F31B0000}"/>
    <cellStyle name="Normal 43 3 11" xfId="7157" xr:uid="{00000000-0005-0000-0000-0000F41B0000}"/>
    <cellStyle name="Normal 43 3 11 2" xfId="7158" xr:uid="{00000000-0005-0000-0000-0000F51B0000}"/>
    <cellStyle name="Normal 43 3 12" xfId="7159" xr:uid="{00000000-0005-0000-0000-0000F61B0000}"/>
    <cellStyle name="Normal 43 3 12 2" xfId="7160" xr:uid="{00000000-0005-0000-0000-0000F71B0000}"/>
    <cellStyle name="Normal 43 3 13" xfId="7161" xr:uid="{00000000-0005-0000-0000-0000F81B0000}"/>
    <cellStyle name="Normal 43 3 13 2" xfId="7162" xr:uid="{00000000-0005-0000-0000-0000F91B0000}"/>
    <cellStyle name="Normal 43 3 14" xfId="7163" xr:uid="{00000000-0005-0000-0000-0000FA1B0000}"/>
    <cellStyle name="Normal 43 3 14 2" xfId="7164" xr:uid="{00000000-0005-0000-0000-0000FB1B0000}"/>
    <cellStyle name="Normal 43 3 15" xfId="7165" xr:uid="{00000000-0005-0000-0000-0000FC1B0000}"/>
    <cellStyle name="Normal 43 3 15 2" xfId="7166" xr:uid="{00000000-0005-0000-0000-0000FD1B0000}"/>
    <cellStyle name="Normal 43 3 16" xfId="7167" xr:uid="{00000000-0005-0000-0000-0000FE1B0000}"/>
    <cellStyle name="Normal 43 3 16 2" xfId="7168" xr:uid="{00000000-0005-0000-0000-0000FF1B0000}"/>
    <cellStyle name="Normal 43 3 17" xfId="7169" xr:uid="{00000000-0005-0000-0000-0000001C0000}"/>
    <cellStyle name="Normal 43 3 17 2" xfId="7170" xr:uid="{00000000-0005-0000-0000-0000011C0000}"/>
    <cellStyle name="Normal 43 3 18" xfId="7171" xr:uid="{00000000-0005-0000-0000-0000021C0000}"/>
    <cellStyle name="Normal 43 3 18 2" xfId="7172" xr:uid="{00000000-0005-0000-0000-0000031C0000}"/>
    <cellStyle name="Normal 43 3 19" xfId="7173" xr:uid="{00000000-0005-0000-0000-0000041C0000}"/>
    <cellStyle name="Normal 43 3 19 2" xfId="7174" xr:uid="{00000000-0005-0000-0000-0000051C0000}"/>
    <cellStyle name="Normal 43 3 2" xfId="7175" xr:uid="{00000000-0005-0000-0000-0000061C0000}"/>
    <cellStyle name="Normal 43 3 2 2" xfId="7176" xr:uid="{00000000-0005-0000-0000-0000071C0000}"/>
    <cellStyle name="Normal 43 3 2 2 2" xfId="7177" xr:uid="{00000000-0005-0000-0000-0000081C0000}"/>
    <cellStyle name="Normal 43 3 2 2 2 2" xfId="7178" xr:uid="{00000000-0005-0000-0000-0000091C0000}"/>
    <cellStyle name="Normal 43 3 2 2 2 2 2" xfId="7179" xr:uid="{00000000-0005-0000-0000-00000A1C0000}"/>
    <cellStyle name="Normal 43 3 2 2 2 3" xfId="7180" xr:uid="{00000000-0005-0000-0000-00000B1C0000}"/>
    <cellStyle name="Normal 43 3 2 2 3" xfId="7181" xr:uid="{00000000-0005-0000-0000-00000C1C0000}"/>
    <cellStyle name="Normal 43 3 2 2 3 2" xfId="7182" xr:uid="{00000000-0005-0000-0000-00000D1C0000}"/>
    <cellStyle name="Normal 43 3 2 2 4" xfId="7183" xr:uid="{00000000-0005-0000-0000-00000E1C0000}"/>
    <cellStyle name="Normal 43 3 2 3" xfId="7184" xr:uid="{00000000-0005-0000-0000-00000F1C0000}"/>
    <cellStyle name="Normal 43 3 2 3 2" xfId="7185" xr:uid="{00000000-0005-0000-0000-0000101C0000}"/>
    <cellStyle name="Normal 43 3 2 3 2 2" xfId="7186" xr:uid="{00000000-0005-0000-0000-0000111C0000}"/>
    <cellStyle name="Normal 43 3 2 3 3" xfId="7187" xr:uid="{00000000-0005-0000-0000-0000121C0000}"/>
    <cellStyle name="Normal 43 3 2 4" xfId="7188" xr:uid="{00000000-0005-0000-0000-0000131C0000}"/>
    <cellStyle name="Normal 43 3 2 4 2" xfId="7189" xr:uid="{00000000-0005-0000-0000-0000141C0000}"/>
    <cellStyle name="Normal 43 3 2 5" xfId="7190" xr:uid="{00000000-0005-0000-0000-0000151C0000}"/>
    <cellStyle name="Normal 43 3 20" xfId="7191" xr:uid="{00000000-0005-0000-0000-0000161C0000}"/>
    <cellStyle name="Normal 43 3 20 2" xfId="7192" xr:uid="{00000000-0005-0000-0000-0000171C0000}"/>
    <cellStyle name="Normal 43 3 21" xfId="7193" xr:uid="{00000000-0005-0000-0000-0000181C0000}"/>
    <cellStyle name="Normal 43 3 21 2" xfId="7194" xr:uid="{00000000-0005-0000-0000-0000191C0000}"/>
    <cellStyle name="Normal 43 3 22" xfId="7195" xr:uid="{00000000-0005-0000-0000-00001A1C0000}"/>
    <cellStyle name="Normal 43 3 22 2" xfId="7196" xr:uid="{00000000-0005-0000-0000-00001B1C0000}"/>
    <cellStyle name="Normal 43 3 23" xfId="7197" xr:uid="{00000000-0005-0000-0000-00001C1C0000}"/>
    <cellStyle name="Normal 43 3 23 2" xfId="7198" xr:uid="{00000000-0005-0000-0000-00001D1C0000}"/>
    <cellStyle name="Normal 43 3 23 2 2" xfId="7199" xr:uid="{00000000-0005-0000-0000-00001E1C0000}"/>
    <cellStyle name="Normal 43 3 23 3" xfId="7200" xr:uid="{00000000-0005-0000-0000-00001F1C0000}"/>
    <cellStyle name="Normal 43 3 24" xfId="7201" xr:uid="{00000000-0005-0000-0000-0000201C0000}"/>
    <cellStyle name="Normal 43 3 24 2" xfId="7202" xr:uid="{00000000-0005-0000-0000-0000211C0000}"/>
    <cellStyle name="Normal 43 3 25" xfId="7203" xr:uid="{00000000-0005-0000-0000-0000221C0000}"/>
    <cellStyle name="Normal 43 3 25 2" xfId="7204" xr:uid="{00000000-0005-0000-0000-0000231C0000}"/>
    <cellStyle name="Normal 43 3 26" xfId="7205" xr:uid="{00000000-0005-0000-0000-0000241C0000}"/>
    <cellStyle name="Normal 43 3 26 2" xfId="7206" xr:uid="{00000000-0005-0000-0000-0000251C0000}"/>
    <cellStyle name="Normal 43 3 27" xfId="7207" xr:uid="{00000000-0005-0000-0000-0000261C0000}"/>
    <cellStyle name="Normal 43 3 27 2" xfId="7208" xr:uid="{00000000-0005-0000-0000-0000271C0000}"/>
    <cellStyle name="Normal 43 3 28" xfId="7209" xr:uid="{00000000-0005-0000-0000-0000281C0000}"/>
    <cellStyle name="Normal 43 3 28 2" xfId="7210" xr:uid="{00000000-0005-0000-0000-0000291C0000}"/>
    <cellStyle name="Normal 43 3 29" xfId="7211" xr:uid="{00000000-0005-0000-0000-00002A1C0000}"/>
    <cellStyle name="Normal 43 3 29 2" xfId="7212" xr:uid="{00000000-0005-0000-0000-00002B1C0000}"/>
    <cellStyle name="Normal 43 3 3" xfId="7213" xr:uid="{00000000-0005-0000-0000-00002C1C0000}"/>
    <cellStyle name="Normal 43 3 3 2" xfId="7214" xr:uid="{00000000-0005-0000-0000-00002D1C0000}"/>
    <cellStyle name="Normal 43 3 3 2 2" xfId="7215" xr:uid="{00000000-0005-0000-0000-00002E1C0000}"/>
    <cellStyle name="Normal 43 3 3 2 2 2" xfId="7216" xr:uid="{00000000-0005-0000-0000-00002F1C0000}"/>
    <cellStyle name="Normal 43 3 3 2 2 2 2" xfId="7217" xr:uid="{00000000-0005-0000-0000-0000301C0000}"/>
    <cellStyle name="Normal 43 3 3 2 2 3" xfId="7218" xr:uid="{00000000-0005-0000-0000-0000311C0000}"/>
    <cellStyle name="Normal 43 3 3 2 3" xfId="7219" xr:uid="{00000000-0005-0000-0000-0000321C0000}"/>
    <cellStyle name="Normal 43 3 3 2 3 2" xfId="7220" xr:uid="{00000000-0005-0000-0000-0000331C0000}"/>
    <cellStyle name="Normal 43 3 3 2 4" xfId="7221" xr:uid="{00000000-0005-0000-0000-0000341C0000}"/>
    <cellStyle name="Normal 43 3 3 3" xfId="7222" xr:uid="{00000000-0005-0000-0000-0000351C0000}"/>
    <cellStyle name="Normal 43 3 3 3 2" xfId="7223" xr:uid="{00000000-0005-0000-0000-0000361C0000}"/>
    <cellStyle name="Normal 43 3 3 3 2 2" xfId="7224" xr:uid="{00000000-0005-0000-0000-0000371C0000}"/>
    <cellStyle name="Normal 43 3 3 3 3" xfId="7225" xr:uid="{00000000-0005-0000-0000-0000381C0000}"/>
    <cellStyle name="Normal 43 3 3 4" xfId="7226" xr:uid="{00000000-0005-0000-0000-0000391C0000}"/>
    <cellStyle name="Normal 43 3 3 4 2" xfId="7227" xr:uid="{00000000-0005-0000-0000-00003A1C0000}"/>
    <cellStyle name="Normal 43 3 3 5" xfId="7228" xr:uid="{00000000-0005-0000-0000-00003B1C0000}"/>
    <cellStyle name="Normal 43 3 30" xfId="7229" xr:uid="{00000000-0005-0000-0000-00003C1C0000}"/>
    <cellStyle name="Normal 43 3 30 2" xfId="7230" xr:uid="{00000000-0005-0000-0000-00003D1C0000}"/>
    <cellStyle name="Normal 43 3 31" xfId="7231" xr:uid="{00000000-0005-0000-0000-00003E1C0000}"/>
    <cellStyle name="Normal 43 3 31 2" xfId="7232" xr:uid="{00000000-0005-0000-0000-00003F1C0000}"/>
    <cellStyle name="Normal 43 3 31 2 2" xfId="7233" xr:uid="{00000000-0005-0000-0000-0000401C0000}"/>
    <cellStyle name="Normal 43 3 31 2 2 2" xfId="7234" xr:uid="{00000000-0005-0000-0000-0000411C0000}"/>
    <cellStyle name="Normal 43 3 31 2 2 2 2" xfId="7235" xr:uid="{00000000-0005-0000-0000-0000421C0000}"/>
    <cellStyle name="Normal 43 3 31 2 2 2 2 2" xfId="7236" xr:uid="{00000000-0005-0000-0000-0000431C0000}"/>
    <cellStyle name="Normal 43 3 31 2 2 2 3" xfId="7237" xr:uid="{00000000-0005-0000-0000-0000441C0000}"/>
    <cellStyle name="Normal 43 3 31 2 2 2 3 2" xfId="7238" xr:uid="{00000000-0005-0000-0000-0000451C0000}"/>
    <cellStyle name="Normal 43 3 31 2 2 2 4" xfId="7239" xr:uid="{00000000-0005-0000-0000-0000461C0000}"/>
    <cellStyle name="Normal 43 3 31 2 2 3" xfId="7240" xr:uid="{00000000-0005-0000-0000-0000471C0000}"/>
    <cellStyle name="Normal 43 3 31 2 3" xfId="7241" xr:uid="{00000000-0005-0000-0000-0000481C0000}"/>
    <cellStyle name="Normal 43 3 31 3" xfId="7242" xr:uid="{00000000-0005-0000-0000-0000491C0000}"/>
    <cellStyle name="Normal 43 3 32" xfId="7243" xr:uid="{00000000-0005-0000-0000-00004A1C0000}"/>
    <cellStyle name="Normal 43 3 4" xfId="7244" xr:uid="{00000000-0005-0000-0000-00004B1C0000}"/>
    <cellStyle name="Normal 43 3 4 2" xfId="7245" xr:uid="{00000000-0005-0000-0000-00004C1C0000}"/>
    <cellStyle name="Normal 43 3 4 2 2" xfId="7246" xr:uid="{00000000-0005-0000-0000-00004D1C0000}"/>
    <cellStyle name="Normal 43 3 4 2 2 2" xfId="7247" xr:uid="{00000000-0005-0000-0000-00004E1C0000}"/>
    <cellStyle name="Normal 43 3 4 2 2 2 2" xfId="7248" xr:uid="{00000000-0005-0000-0000-00004F1C0000}"/>
    <cellStyle name="Normal 43 3 4 2 2 3" xfId="7249" xr:uid="{00000000-0005-0000-0000-0000501C0000}"/>
    <cellStyle name="Normal 43 3 4 2 3" xfId="7250" xr:uid="{00000000-0005-0000-0000-0000511C0000}"/>
    <cellStyle name="Normal 43 3 4 2 3 2" xfId="7251" xr:uid="{00000000-0005-0000-0000-0000521C0000}"/>
    <cellStyle name="Normal 43 3 4 2 4" xfId="7252" xr:uid="{00000000-0005-0000-0000-0000531C0000}"/>
    <cellStyle name="Normal 43 3 4 3" xfId="7253" xr:uid="{00000000-0005-0000-0000-0000541C0000}"/>
    <cellStyle name="Normal 43 3 4 3 2" xfId="7254" xr:uid="{00000000-0005-0000-0000-0000551C0000}"/>
    <cellStyle name="Normal 43 3 4 3 2 2" xfId="7255" xr:uid="{00000000-0005-0000-0000-0000561C0000}"/>
    <cellStyle name="Normal 43 3 4 3 3" xfId="7256" xr:uid="{00000000-0005-0000-0000-0000571C0000}"/>
    <cellStyle name="Normal 43 3 4 4" xfId="7257" xr:uid="{00000000-0005-0000-0000-0000581C0000}"/>
    <cellStyle name="Normal 43 3 4 4 2" xfId="7258" xr:uid="{00000000-0005-0000-0000-0000591C0000}"/>
    <cellStyle name="Normal 43 3 4 5" xfId="7259" xr:uid="{00000000-0005-0000-0000-00005A1C0000}"/>
    <cellStyle name="Normal 43 3 5" xfId="7260" xr:uid="{00000000-0005-0000-0000-00005B1C0000}"/>
    <cellStyle name="Normal 43 3 5 2" xfId="7261" xr:uid="{00000000-0005-0000-0000-00005C1C0000}"/>
    <cellStyle name="Normal 43 3 5 2 2" xfId="7262" xr:uid="{00000000-0005-0000-0000-00005D1C0000}"/>
    <cellStyle name="Normal 43 3 5 2 2 2" xfId="7263" xr:uid="{00000000-0005-0000-0000-00005E1C0000}"/>
    <cellStyle name="Normal 43 3 5 2 3" xfId="7264" xr:uid="{00000000-0005-0000-0000-00005F1C0000}"/>
    <cellStyle name="Normal 43 3 5 3" xfId="7265" xr:uid="{00000000-0005-0000-0000-0000601C0000}"/>
    <cellStyle name="Normal 43 3 5 3 2" xfId="7266" xr:uid="{00000000-0005-0000-0000-0000611C0000}"/>
    <cellStyle name="Normal 43 3 5 4" xfId="7267" xr:uid="{00000000-0005-0000-0000-0000621C0000}"/>
    <cellStyle name="Normal 43 3 6" xfId="7268" xr:uid="{00000000-0005-0000-0000-0000631C0000}"/>
    <cellStyle name="Normal 43 3 6 2" xfId="7269" xr:uid="{00000000-0005-0000-0000-0000641C0000}"/>
    <cellStyle name="Normal 43 3 6 2 2" xfId="7270" xr:uid="{00000000-0005-0000-0000-0000651C0000}"/>
    <cellStyle name="Normal 43 3 6 2 2 2" xfId="7271" xr:uid="{00000000-0005-0000-0000-0000661C0000}"/>
    <cellStyle name="Normal 43 3 6 2 3" xfId="7272" xr:uid="{00000000-0005-0000-0000-0000671C0000}"/>
    <cellStyle name="Normal 43 3 6 3" xfId="7273" xr:uid="{00000000-0005-0000-0000-0000681C0000}"/>
    <cellStyle name="Normal 43 3 6 3 2" xfId="7274" xr:uid="{00000000-0005-0000-0000-0000691C0000}"/>
    <cellStyle name="Normal 43 3 6 4" xfId="7275" xr:uid="{00000000-0005-0000-0000-00006A1C0000}"/>
    <cellStyle name="Normal 43 3 7" xfId="7276" xr:uid="{00000000-0005-0000-0000-00006B1C0000}"/>
    <cellStyle name="Normal 43 3 7 2" xfId="7277" xr:uid="{00000000-0005-0000-0000-00006C1C0000}"/>
    <cellStyle name="Normal 43 3 7 2 2" xfId="7278" xr:uid="{00000000-0005-0000-0000-00006D1C0000}"/>
    <cellStyle name="Normal 43 3 7 2 2 2" xfId="7279" xr:uid="{00000000-0005-0000-0000-00006E1C0000}"/>
    <cellStyle name="Normal 43 3 7 2 3" xfId="7280" xr:uid="{00000000-0005-0000-0000-00006F1C0000}"/>
    <cellStyle name="Normal 43 3 7 3" xfId="7281" xr:uid="{00000000-0005-0000-0000-0000701C0000}"/>
    <cellStyle name="Normal 43 3 7 3 2" xfId="7282" xr:uid="{00000000-0005-0000-0000-0000711C0000}"/>
    <cellStyle name="Normal 43 3 7 4" xfId="7283" xr:uid="{00000000-0005-0000-0000-0000721C0000}"/>
    <cellStyle name="Normal 43 3 8" xfId="7284" xr:uid="{00000000-0005-0000-0000-0000731C0000}"/>
    <cellStyle name="Normal 43 3 8 2" xfId="7285" xr:uid="{00000000-0005-0000-0000-0000741C0000}"/>
    <cellStyle name="Normal 43 3 8 2 2" xfId="7286" xr:uid="{00000000-0005-0000-0000-0000751C0000}"/>
    <cellStyle name="Normal 43 3 8 3" xfId="7287" xr:uid="{00000000-0005-0000-0000-0000761C0000}"/>
    <cellStyle name="Normal 43 3 9" xfId="7288" xr:uid="{00000000-0005-0000-0000-0000771C0000}"/>
    <cellStyle name="Normal 43 3 9 2" xfId="7289" xr:uid="{00000000-0005-0000-0000-0000781C0000}"/>
    <cellStyle name="Normal 43 3 9 2 2" xfId="7290" xr:uid="{00000000-0005-0000-0000-0000791C0000}"/>
    <cellStyle name="Normal 43 3 9 3" xfId="7291" xr:uid="{00000000-0005-0000-0000-00007A1C0000}"/>
    <cellStyle name="Normal 43 4" xfId="7292" xr:uid="{00000000-0005-0000-0000-00007B1C0000}"/>
    <cellStyle name="Normal 43 4 2" xfId="7293" xr:uid="{00000000-0005-0000-0000-00007C1C0000}"/>
    <cellStyle name="Normal 43 4 2 2" xfId="7294" xr:uid="{00000000-0005-0000-0000-00007D1C0000}"/>
    <cellStyle name="Normal 43 4 2 2 2" xfId="7295" xr:uid="{00000000-0005-0000-0000-00007E1C0000}"/>
    <cellStyle name="Normal 43 4 2 3" xfId="7296" xr:uid="{00000000-0005-0000-0000-00007F1C0000}"/>
    <cellStyle name="Normal 43 4 3" xfId="7297" xr:uid="{00000000-0005-0000-0000-0000801C0000}"/>
    <cellStyle name="Normal 43 4 3 2" xfId="7298" xr:uid="{00000000-0005-0000-0000-0000811C0000}"/>
    <cellStyle name="Normal 43 4 4" xfId="7299" xr:uid="{00000000-0005-0000-0000-0000821C0000}"/>
    <cellStyle name="Normal 43 5" xfId="7300" xr:uid="{00000000-0005-0000-0000-0000831C0000}"/>
    <cellStyle name="Normal 43 5 2" xfId="7301" xr:uid="{00000000-0005-0000-0000-0000841C0000}"/>
    <cellStyle name="Normal 43 6" xfId="7302" xr:uid="{00000000-0005-0000-0000-0000851C0000}"/>
    <cellStyle name="Normal 44" xfId="7303" xr:uid="{00000000-0005-0000-0000-0000861C0000}"/>
    <cellStyle name="Normal 44 2" xfId="7304" xr:uid="{00000000-0005-0000-0000-0000871C0000}"/>
    <cellStyle name="Normal 44 2 2" xfId="7305" xr:uid="{00000000-0005-0000-0000-0000881C0000}"/>
    <cellStyle name="Normal 44 2 2 2" xfId="7306" xr:uid="{00000000-0005-0000-0000-0000891C0000}"/>
    <cellStyle name="Normal 44 2 2 2 2" xfId="7307" xr:uid="{00000000-0005-0000-0000-00008A1C0000}"/>
    <cellStyle name="Normal 44 2 2 3" xfId="7308" xr:uid="{00000000-0005-0000-0000-00008B1C0000}"/>
    <cellStyle name="Normal 44 2 3" xfId="7309" xr:uid="{00000000-0005-0000-0000-00008C1C0000}"/>
    <cellStyle name="Normal 44 2 3 2" xfId="7310" xr:uid="{00000000-0005-0000-0000-00008D1C0000}"/>
    <cellStyle name="Normal 44 2 4" xfId="7311" xr:uid="{00000000-0005-0000-0000-00008E1C0000}"/>
    <cellStyle name="Normal 44 3" xfId="7312" xr:uid="{00000000-0005-0000-0000-00008F1C0000}"/>
    <cellStyle name="Normal 44 3 2" xfId="7313" xr:uid="{00000000-0005-0000-0000-0000901C0000}"/>
    <cellStyle name="Normal 44 3 2 2" xfId="7314" xr:uid="{00000000-0005-0000-0000-0000911C0000}"/>
    <cellStyle name="Normal 44 3 3" xfId="7315" xr:uid="{00000000-0005-0000-0000-0000921C0000}"/>
    <cellStyle name="Normal 44 4" xfId="7316" xr:uid="{00000000-0005-0000-0000-0000931C0000}"/>
    <cellStyle name="Normal 44 4 2" xfId="7317" xr:uid="{00000000-0005-0000-0000-0000941C0000}"/>
    <cellStyle name="Normal 44 5" xfId="7318" xr:uid="{00000000-0005-0000-0000-0000951C0000}"/>
    <cellStyle name="Normal 45" xfId="7319" xr:uid="{00000000-0005-0000-0000-0000961C0000}"/>
    <cellStyle name="Normal 45 2" xfId="7320" xr:uid="{00000000-0005-0000-0000-0000971C0000}"/>
    <cellStyle name="Normal 45 2 2" xfId="7321" xr:uid="{00000000-0005-0000-0000-0000981C0000}"/>
    <cellStyle name="Normal 45 2 2 2" xfId="7322" xr:uid="{00000000-0005-0000-0000-0000991C0000}"/>
    <cellStyle name="Normal 45 2 2 2 2" xfId="7323" xr:uid="{00000000-0005-0000-0000-00009A1C0000}"/>
    <cellStyle name="Normal 45 2 2 3" xfId="7324" xr:uid="{00000000-0005-0000-0000-00009B1C0000}"/>
    <cellStyle name="Normal 45 2 3" xfId="7325" xr:uid="{00000000-0005-0000-0000-00009C1C0000}"/>
    <cellStyle name="Normal 45 2 3 2" xfId="7326" xr:uid="{00000000-0005-0000-0000-00009D1C0000}"/>
    <cellStyle name="Normal 45 2 4" xfId="7327" xr:uid="{00000000-0005-0000-0000-00009E1C0000}"/>
    <cellStyle name="Normal 45 3" xfId="7328" xr:uid="{00000000-0005-0000-0000-00009F1C0000}"/>
    <cellStyle name="Normal 45 3 2" xfId="7329" xr:uid="{00000000-0005-0000-0000-0000A01C0000}"/>
    <cellStyle name="Normal 45 3 2 2" xfId="7330" xr:uid="{00000000-0005-0000-0000-0000A11C0000}"/>
    <cellStyle name="Normal 45 3 3" xfId="7331" xr:uid="{00000000-0005-0000-0000-0000A21C0000}"/>
    <cellStyle name="Normal 45 4" xfId="7332" xr:uid="{00000000-0005-0000-0000-0000A31C0000}"/>
    <cellStyle name="Normal 45 4 2" xfId="7333" xr:uid="{00000000-0005-0000-0000-0000A41C0000}"/>
    <cellStyle name="Normal 45 5" xfId="7334" xr:uid="{00000000-0005-0000-0000-0000A51C0000}"/>
    <cellStyle name="Normal 46" xfId="7335" xr:uid="{00000000-0005-0000-0000-0000A61C0000}"/>
    <cellStyle name="Normal 46 2" xfId="7336" xr:uid="{00000000-0005-0000-0000-0000A71C0000}"/>
    <cellStyle name="Normal 46 2 2" xfId="7337" xr:uid="{00000000-0005-0000-0000-0000A81C0000}"/>
    <cellStyle name="Normal 46 2 2 2" xfId="7338" xr:uid="{00000000-0005-0000-0000-0000A91C0000}"/>
    <cellStyle name="Normal 46 2 2 2 2" xfId="7339" xr:uid="{00000000-0005-0000-0000-0000AA1C0000}"/>
    <cellStyle name="Normal 46 2 2 3" xfId="7340" xr:uid="{00000000-0005-0000-0000-0000AB1C0000}"/>
    <cellStyle name="Normal 46 2 3" xfId="7341" xr:uid="{00000000-0005-0000-0000-0000AC1C0000}"/>
    <cellStyle name="Normal 46 2 3 2" xfId="7342" xr:uid="{00000000-0005-0000-0000-0000AD1C0000}"/>
    <cellStyle name="Normal 46 2 4" xfId="7343" xr:uid="{00000000-0005-0000-0000-0000AE1C0000}"/>
    <cellStyle name="Normal 46 3" xfId="7344" xr:uid="{00000000-0005-0000-0000-0000AF1C0000}"/>
    <cellStyle name="Normal 46 3 2" xfId="7345" xr:uid="{00000000-0005-0000-0000-0000B01C0000}"/>
    <cellStyle name="Normal 46 3 2 2" xfId="7346" xr:uid="{00000000-0005-0000-0000-0000B11C0000}"/>
    <cellStyle name="Normal 46 3 3" xfId="7347" xr:uid="{00000000-0005-0000-0000-0000B21C0000}"/>
    <cellStyle name="Normal 46 4" xfId="7348" xr:uid="{00000000-0005-0000-0000-0000B31C0000}"/>
    <cellStyle name="Normal 46 4 2" xfId="7349" xr:uid="{00000000-0005-0000-0000-0000B41C0000}"/>
    <cellStyle name="Normal 46 5" xfId="7350" xr:uid="{00000000-0005-0000-0000-0000B51C0000}"/>
    <cellStyle name="Normal 47" xfId="7351" xr:uid="{00000000-0005-0000-0000-0000B61C0000}"/>
    <cellStyle name="Normal 47 2" xfId="7352" xr:uid="{00000000-0005-0000-0000-0000B71C0000}"/>
    <cellStyle name="Normal 47 2 2" xfId="7353" xr:uid="{00000000-0005-0000-0000-0000B81C0000}"/>
    <cellStyle name="Normal 47 2 2 2" xfId="7354" xr:uid="{00000000-0005-0000-0000-0000B91C0000}"/>
    <cellStyle name="Normal 47 2 3" xfId="7355" xr:uid="{00000000-0005-0000-0000-0000BA1C0000}"/>
    <cellStyle name="Normal 47 3" xfId="7356" xr:uid="{00000000-0005-0000-0000-0000BB1C0000}"/>
    <cellStyle name="Normal 47 3 2" xfId="7357" xr:uid="{00000000-0005-0000-0000-0000BC1C0000}"/>
    <cellStyle name="Normal 47 4" xfId="7358" xr:uid="{00000000-0005-0000-0000-0000BD1C0000}"/>
    <cellStyle name="Normal 48" xfId="7359" xr:uid="{00000000-0005-0000-0000-0000BE1C0000}"/>
    <cellStyle name="Normal 48 2" xfId="7360" xr:uid="{00000000-0005-0000-0000-0000BF1C0000}"/>
    <cellStyle name="Normal 48 2 2" xfId="7361" xr:uid="{00000000-0005-0000-0000-0000C01C0000}"/>
    <cellStyle name="Normal 48 2 2 2" xfId="7362" xr:uid="{00000000-0005-0000-0000-0000C11C0000}"/>
    <cellStyle name="Normal 48 2 3" xfId="7363" xr:uid="{00000000-0005-0000-0000-0000C21C0000}"/>
    <cellStyle name="Normal 48 3" xfId="7364" xr:uid="{00000000-0005-0000-0000-0000C31C0000}"/>
    <cellStyle name="Normal 48 3 2" xfId="7365" xr:uid="{00000000-0005-0000-0000-0000C41C0000}"/>
    <cellStyle name="Normal 48 4" xfId="7366" xr:uid="{00000000-0005-0000-0000-0000C51C0000}"/>
    <cellStyle name="Normal 49" xfId="7367" xr:uid="{00000000-0005-0000-0000-0000C61C0000}"/>
    <cellStyle name="Normal 49 2" xfId="7368" xr:uid="{00000000-0005-0000-0000-0000C71C0000}"/>
    <cellStyle name="Normal 49 2 2" xfId="7369" xr:uid="{00000000-0005-0000-0000-0000C81C0000}"/>
    <cellStyle name="Normal 49 2 2 2" xfId="7370" xr:uid="{00000000-0005-0000-0000-0000C91C0000}"/>
    <cellStyle name="Normal 49 2 3" xfId="7371" xr:uid="{00000000-0005-0000-0000-0000CA1C0000}"/>
    <cellStyle name="Normal 49 3" xfId="7372" xr:uid="{00000000-0005-0000-0000-0000CB1C0000}"/>
    <cellStyle name="Normal 49 3 2" xfId="7373" xr:uid="{00000000-0005-0000-0000-0000CC1C0000}"/>
    <cellStyle name="Normal 49 4" xfId="7374" xr:uid="{00000000-0005-0000-0000-0000CD1C0000}"/>
    <cellStyle name="Normal 5" xfId="7375" xr:uid="{00000000-0005-0000-0000-0000CE1C0000}"/>
    <cellStyle name="Normal 5 10" xfId="7376" xr:uid="{00000000-0005-0000-0000-0000CF1C0000}"/>
    <cellStyle name="Normal 5 10 2" xfId="7377" xr:uid="{00000000-0005-0000-0000-0000D01C0000}"/>
    <cellStyle name="Normal 5 11" xfId="7378" xr:uid="{00000000-0005-0000-0000-0000D11C0000}"/>
    <cellStyle name="Normal 5 2" xfId="7379" xr:uid="{00000000-0005-0000-0000-0000D21C0000}"/>
    <cellStyle name="Normal 5 2 2" xfId="7380" xr:uid="{00000000-0005-0000-0000-0000D31C0000}"/>
    <cellStyle name="Normal 5 2 2 2" xfId="7381" xr:uid="{00000000-0005-0000-0000-0000D41C0000}"/>
    <cellStyle name="Normal 5 2 2 2 2" xfId="7382" xr:uid="{00000000-0005-0000-0000-0000D51C0000}"/>
    <cellStyle name="Normal 5 2 2 2 2 2" xfId="7383" xr:uid="{00000000-0005-0000-0000-0000D61C0000}"/>
    <cellStyle name="Normal 5 2 2 2 2 2 2" xfId="7384" xr:uid="{00000000-0005-0000-0000-0000D71C0000}"/>
    <cellStyle name="Normal 5 2 2 2 2 2 2 2" xfId="7385" xr:uid="{00000000-0005-0000-0000-0000D81C0000}"/>
    <cellStyle name="Normal 5 2 2 2 2 2 2 2 2" xfId="7386" xr:uid="{00000000-0005-0000-0000-0000D91C0000}"/>
    <cellStyle name="Normal 5 2 2 2 2 2 2 2 2 2" xfId="7387" xr:uid="{00000000-0005-0000-0000-0000DA1C0000}"/>
    <cellStyle name="Normal 5 2 2 2 2 2 2 2 3" xfId="7388" xr:uid="{00000000-0005-0000-0000-0000DB1C0000}"/>
    <cellStyle name="Normal 5 2 2 2 2 2 2 3" xfId="7389" xr:uid="{00000000-0005-0000-0000-0000DC1C0000}"/>
    <cellStyle name="Normal 5 2 2 2 2 2 2 3 2" xfId="7390" xr:uid="{00000000-0005-0000-0000-0000DD1C0000}"/>
    <cellStyle name="Normal 5 2 2 2 2 2 2 4" xfId="7391" xr:uid="{00000000-0005-0000-0000-0000DE1C0000}"/>
    <cellStyle name="Normal 5 2 2 2 2 2 3" xfId="7392" xr:uid="{00000000-0005-0000-0000-0000DF1C0000}"/>
    <cellStyle name="Normal 5 2 2 2 2 2 3 2" xfId="7393" xr:uid="{00000000-0005-0000-0000-0000E01C0000}"/>
    <cellStyle name="Normal 5 2 2 2 2 2 3 2 2" xfId="7394" xr:uid="{00000000-0005-0000-0000-0000E11C0000}"/>
    <cellStyle name="Normal 5 2 2 2 2 2 3 3" xfId="7395" xr:uid="{00000000-0005-0000-0000-0000E21C0000}"/>
    <cellStyle name="Normal 5 2 2 2 2 2 4" xfId="7396" xr:uid="{00000000-0005-0000-0000-0000E31C0000}"/>
    <cellStyle name="Normal 5 2 2 2 2 2 4 2" xfId="7397" xr:uid="{00000000-0005-0000-0000-0000E41C0000}"/>
    <cellStyle name="Normal 5 2 2 2 2 2 5" xfId="7398" xr:uid="{00000000-0005-0000-0000-0000E51C0000}"/>
    <cellStyle name="Normal 5 2 2 2 2 3" xfId="7399" xr:uid="{00000000-0005-0000-0000-0000E61C0000}"/>
    <cellStyle name="Normal 5 2 2 2 2 3 2" xfId="7400" xr:uid="{00000000-0005-0000-0000-0000E71C0000}"/>
    <cellStyle name="Normal 5 2 2 2 2 3 2 2" xfId="7401" xr:uid="{00000000-0005-0000-0000-0000E81C0000}"/>
    <cellStyle name="Normal 5 2 2 2 2 3 2 2 2" xfId="7402" xr:uid="{00000000-0005-0000-0000-0000E91C0000}"/>
    <cellStyle name="Normal 5 2 2 2 2 3 2 3" xfId="7403" xr:uid="{00000000-0005-0000-0000-0000EA1C0000}"/>
    <cellStyle name="Normal 5 2 2 2 2 3 3" xfId="7404" xr:uid="{00000000-0005-0000-0000-0000EB1C0000}"/>
    <cellStyle name="Normal 5 2 2 2 2 3 3 2" xfId="7405" xr:uid="{00000000-0005-0000-0000-0000EC1C0000}"/>
    <cellStyle name="Normal 5 2 2 2 2 3 4" xfId="7406" xr:uid="{00000000-0005-0000-0000-0000ED1C0000}"/>
    <cellStyle name="Normal 5 2 2 2 2 4" xfId="7407" xr:uid="{00000000-0005-0000-0000-0000EE1C0000}"/>
    <cellStyle name="Normal 5 2 2 2 2 4 2" xfId="7408" xr:uid="{00000000-0005-0000-0000-0000EF1C0000}"/>
    <cellStyle name="Normal 5 2 2 2 2 4 2 2" xfId="7409" xr:uid="{00000000-0005-0000-0000-0000F01C0000}"/>
    <cellStyle name="Normal 5 2 2 2 2 4 3" xfId="7410" xr:uid="{00000000-0005-0000-0000-0000F11C0000}"/>
    <cellStyle name="Normal 5 2 2 2 2 5" xfId="7411" xr:uid="{00000000-0005-0000-0000-0000F21C0000}"/>
    <cellStyle name="Normal 5 2 2 2 2 5 2" xfId="7412" xr:uid="{00000000-0005-0000-0000-0000F31C0000}"/>
    <cellStyle name="Normal 5 2 2 2 2 6" xfId="7413" xr:uid="{00000000-0005-0000-0000-0000F41C0000}"/>
    <cellStyle name="Normal 5 2 2 2 3" xfId="7414" xr:uid="{00000000-0005-0000-0000-0000F51C0000}"/>
    <cellStyle name="Normal 5 2 2 2 3 2" xfId="7415" xr:uid="{00000000-0005-0000-0000-0000F61C0000}"/>
    <cellStyle name="Normal 5 2 2 2 3 2 2" xfId="7416" xr:uid="{00000000-0005-0000-0000-0000F71C0000}"/>
    <cellStyle name="Normal 5 2 2 2 3 2 2 2" xfId="7417" xr:uid="{00000000-0005-0000-0000-0000F81C0000}"/>
    <cellStyle name="Normal 5 2 2 2 3 2 2 2 2" xfId="7418" xr:uid="{00000000-0005-0000-0000-0000F91C0000}"/>
    <cellStyle name="Normal 5 2 2 2 3 2 2 3" xfId="7419" xr:uid="{00000000-0005-0000-0000-0000FA1C0000}"/>
    <cellStyle name="Normal 5 2 2 2 3 2 3" xfId="7420" xr:uid="{00000000-0005-0000-0000-0000FB1C0000}"/>
    <cellStyle name="Normal 5 2 2 2 3 2 3 2" xfId="7421" xr:uid="{00000000-0005-0000-0000-0000FC1C0000}"/>
    <cellStyle name="Normal 5 2 2 2 3 2 4" xfId="7422" xr:uid="{00000000-0005-0000-0000-0000FD1C0000}"/>
    <cellStyle name="Normal 5 2 2 2 3 3" xfId="7423" xr:uid="{00000000-0005-0000-0000-0000FE1C0000}"/>
    <cellStyle name="Normal 5 2 2 2 3 3 2" xfId="7424" xr:uid="{00000000-0005-0000-0000-0000FF1C0000}"/>
    <cellStyle name="Normal 5 2 2 2 3 3 2 2" xfId="7425" xr:uid="{00000000-0005-0000-0000-0000001D0000}"/>
    <cellStyle name="Normal 5 2 2 2 3 3 3" xfId="7426" xr:uid="{00000000-0005-0000-0000-0000011D0000}"/>
    <cellStyle name="Normal 5 2 2 2 3 4" xfId="7427" xr:uid="{00000000-0005-0000-0000-0000021D0000}"/>
    <cellStyle name="Normal 5 2 2 2 3 4 2" xfId="7428" xr:uid="{00000000-0005-0000-0000-0000031D0000}"/>
    <cellStyle name="Normal 5 2 2 2 3 5" xfId="7429" xr:uid="{00000000-0005-0000-0000-0000041D0000}"/>
    <cellStyle name="Normal 5 2 2 2 4" xfId="7430" xr:uid="{00000000-0005-0000-0000-0000051D0000}"/>
    <cellStyle name="Normal 5 2 2 2 4 2" xfId="7431" xr:uid="{00000000-0005-0000-0000-0000061D0000}"/>
    <cellStyle name="Normal 5 2 2 2 4 2 2" xfId="7432" xr:uid="{00000000-0005-0000-0000-0000071D0000}"/>
    <cellStyle name="Normal 5 2 2 2 4 2 2 2" xfId="7433" xr:uid="{00000000-0005-0000-0000-0000081D0000}"/>
    <cellStyle name="Normal 5 2 2 2 4 2 3" xfId="7434" xr:uid="{00000000-0005-0000-0000-0000091D0000}"/>
    <cellStyle name="Normal 5 2 2 2 4 3" xfId="7435" xr:uid="{00000000-0005-0000-0000-00000A1D0000}"/>
    <cellStyle name="Normal 5 2 2 2 4 3 2" xfId="7436" xr:uid="{00000000-0005-0000-0000-00000B1D0000}"/>
    <cellStyle name="Normal 5 2 2 2 4 4" xfId="7437" xr:uid="{00000000-0005-0000-0000-00000C1D0000}"/>
    <cellStyle name="Normal 5 2 2 2 5" xfId="7438" xr:uid="{00000000-0005-0000-0000-00000D1D0000}"/>
    <cellStyle name="Normal 5 2 2 2 5 2" xfId="7439" xr:uid="{00000000-0005-0000-0000-00000E1D0000}"/>
    <cellStyle name="Normal 5 2 2 2 5 2 2" xfId="7440" xr:uid="{00000000-0005-0000-0000-00000F1D0000}"/>
    <cellStyle name="Normal 5 2 2 2 5 3" xfId="7441" xr:uid="{00000000-0005-0000-0000-0000101D0000}"/>
    <cellStyle name="Normal 5 2 2 2 6" xfId="7442" xr:uid="{00000000-0005-0000-0000-0000111D0000}"/>
    <cellStyle name="Normal 5 2 2 2 6 2" xfId="7443" xr:uid="{00000000-0005-0000-0000-0000121D0000}"/>
    <cellStyle name="Normal 5 2 2 2 7" xfId="7444" xr:uid="{00000000-0005-0000-0000-0000131D0000}"/>
    <cellStyle name="Normal 5 2 2 3" xfId="7445" xr:uid="{00000000-0005-0000-0000-0000141D0000}"/>
    <cellStyle name="Normal 5 2 2 3 2" xfId="7446" xr:uid="{00000000-0005-0000-0000-0000151D0000}"/>
    <cellStyle name="Normal 5 2 2 3 2 2" xfId="7447" xr:uid="{00000000-0005-0000-0000-0000161D0000}"/>
    <cellStyle name="Normal 5 2 2 3 2 2 2" xfId="7448" xr:uid="{00000000-0005-0000-0000-0000171D0000}"/>
    <cellStyle name="Normal 5 2 2 3 2 2 2 2" xfId="7449" xr:uid="{00000000-0005-0000-0000-0000181D0000}"/>
    <cellStyle name="Normal 5 2 2 3 2 2 2 2 2" xfId="7450" xr:uid="{00000000-0005-0000-0000-0000191D0000}"/>
    <cellStyle name="Normal 5 2 2 3 2 2 2 3" xfId="7451" xr:uid="{00000000-0005-0000-0000-00001A1D0000}"/>
    <cellStyle name="Normal 5 2 2 3 2 2 3" xfId="7452" xr:uid="{00000000-0005-0000-0000-00001B1D0000}"/>
    <cellStyle name="Normal 5 2 2 3 2 2 3 2" xfId="7453" xr:uid="{00000000-0005-0000-0000-00001C1D0000}"/>
    <cellStyle name="Normal 5 2 2 3 2 2 4" xfId="7454" xr:uid="{00000000-0005-0000-0000-00001D1D0000}"/>
    <cellStyle name="Normal 5 2 2 3 2 3" xfId="7455" xr:uid="{00000000-0005-0000-0000-00001E1D0000}"/>
    <cellStyle name="Normal 5 2 2 3 2 3 2" xfId="7456" xr:uid="{00000000-0005-0000-0000-00001F1D0000}"/>
    <cellStyle name="Normal 5 2 2 3 2 3 2 2" xfId="7457" xr:uid="{00000000-0005-0000-0000-0000201D0000}"/>
    <cellStyle name="Normal 5 2 2 3 2 3 3" xfId="7458" xr:uid="{00000000-0005-0000-0000-0000211D0000}"/>
    <cellStyle name="Normal 5 2 2 3 2 4" xfId="7459" xr:uid="{00000000-0005-0000-0000-0000221D0000}"/>
    <cellStyle name="Normal 5 2 2 3 2 4 2" xfId="7460" xr:uid="{00000000-0005-0000-0000-0000231D0000}"/>
    <cellStyle name="Normal 5 2 2 3 2 5" xfId="7461" xr:uid="{00000000-0005-0000-0000-0000241D0000}"/>
    <cellStyle name="Normal 5 2 2 3 3" xfId="7462" xr:uid="{00000000-0005-0000-0000-0000251D0000}"/>
    <cellStyle name="Normal 5 2 2 3 3 2" xfId="7463" xr:uid="{00000000-0005-0000-0000-0000261D0000}"/>
    <cellStyle name="Normal 5 2 2 3 3 2 2" xfId="7464" xr:uid="{00000000-0005-0000-0000-0000271D0000}"/>
    <cellStyle name="Normal 5 2 2 3 3 2 2 2" xfId="7465" xr:uid="{00000000-0005-0000-0000-0000281D0000}"/>
    <cellStyle name="Normal 5 2 2 3 3 2 3" xfId="7466" xr:uid="{00000000-0005-0000-0000-0000291D0000}"/>
    <cellStyle name="Normal 5 2 2 3 3 3" xfId="7467" xr:uid="{00000000-0005-0000-0000-00002A1D0000}"/>
    <cellStyle name="Normal 5 2 2 3 3 3 2" xfId="7468" xr:uid="{00000000-0005-0000-0000-00002B1D0000}"/>
    <cellStyle name="Normal 5 2 2 3 3 4" xfId="7469" xr:uid="{00000000-0005-0000-0000-00002C1D0000}"/>
    <cellStyle name="Normal 5 2 2 3 4" xfId="7470" xr:uid="{00000000-0005-0000-0000-00002D1D0000}"/>
    <cellStyle name="Normal 5 2 2 3 4 2" xfId="7471" xr:uid="{00000000-0005-0000-0000-00002E1D0000}"/>
    <cellStyle name="Normal 5 2 2 3 4 2 2" xfId="7472" xr:uid="{00000000-0005-0000-0000-00002F1D0000}"/>
    <cellStyle name="Normal 5 2 2 3 4 3" xfId="7473" xr:uid="{00000000-0005-0000-0000-0000301D0000}"/>
    <cellStyle name="Normal 5 2 2 3 5" xfId="7474" xr:uid="{00000000-0005-0000-0000-0000311D0000}"/>
    <cellStyle name="Normal 5 2 2 3 5 2" xfId="7475" xr:uid="{00000000-0005-0000-0000-0000321D0000}"/>
    <cellStyle name="Normal 5 2 2 3 6" xfId="7476" xr:uid="{00000000-0005-0000-0000-0000331D0000}"/>
    <cellStyle name="Normal 5 2 2 4" xfId="7477" xr:uid="{00000000-0005-0000-0000-0000341D0000}"/>
    <cellStyle name="Normal 5 2 2 4 2" xfId="7478" xr:uid="{00000000-0005-0000-0000-0000351D0000}"/>
    <cellStyle name="Normal 5 2 2 4 2 2" xfId="7479" xr:uid="{00000000-0005-0000-0000-0000361D0000}"/>
    <cellStyle name="Normal 5 2 2 4 2 2 2" xfId="7480" xr:uid="{00000000-0005-0000-0000-0000371D0000}"/>
    <cellStyle name="Normal 5 2 2 4 2 2 2 2" xfId="7481" xr:uid="{00000000-0005-0000-0000-0000381D0000}"/>
    <cellStyle name="Normal 5 2 2 4 2 2 3" xfId="7482" xr:uid="{00000000-0005-0000-0000-0000391D0000}"/>
    <cellStyle name="Normal 5 2 2 4 2 3" xfId="7483" xr:uid="{00000000-0005-0000-0000-00003A1D0000}"/>
    <cellStyle name="Normal 5 2 2 4 2 3 2" xfId="7484" xr:uid="{00000000-0005-0000-0000-00003B1D0000}"/>
    <cellStyle name="Normal 5 2 2 4 2 4" xfId="7485" xr:uid="{00000000-0005-0000-0000-00003C1D0000}"/>
    <cellStyle name="Normal 5 2 2 4 3" xfId="7486" xr:uid="{00000000-0005-0000-0000-00003D1D0000}"/>
    <cellStyle name="Normal 5 2 2 4 3 2" xfId="7487" xr:uid="{00000000-0005-0000-0000-00003E1D0000}"/>
    <cellStyle name="Normal 5 2 2 4 3 2 2" xfId="7488" xr:uid="{00000000-0005-0000-0000-00003F1D0000}"/>
    <cellStyle name="Normal 5 2 2 4 3 3" xfId="7489" xr:uid="{00000000-0005-0000-0000-0000401D0000}"/>
    <cellStyle name="Normal 5 2 2 4 4" xfId="7490" xr:uid="{00000000-0005-0000-0000-0000411D0000}"/>
    <cellStyle name="Normal 5 2 2 4 4 2" xfId="7491" xr:uid="{00000000-0005-0000-0000-0000421D0000}"/>
    <cellStyle name="Normal 5 2 2 4 5" xfId="7492" xr:uid="{00000000-0005-0000-0000-0000431D0000}"/>
    <cellStyle name="Normal 5 2 2 5" xfId="7493" xr:uid="{00000000-0005-0000-0000-0000441D0000}"/>
    <cellStyle name="Normal 5 2 2 5 2" xfId="7494" xr:uid="{00000000-0005-0000-0000-0000451D0000}"/>
    <cellStyle name="Normal 5 2 2 5 2 2" xfId="7495" xr:uid="{00000000-0005-0000-0000-0000461D0000}"/>
    <cellStyle name="Normal 5 2 2 5 2 2 2" xfId="7496" xr:uid="{00000000-0005-0000-0000-0000471D0000}"/>
    <cellStyle name="Normal 5 2 2 5 2 3" xfId="7497" xr:uid="{00000000-0005-0000-0000-0000481D0000}"/>
    <cellStyle name="Normal 5 2 2 5 3" xfId="7498" xr:uid="{00000000-0005-0000-0000-0000491D0000}"/>
    <cellStyle name="Normal 5 2 2 5 3 2" xfId="7499" xr:uid="{00000000-0005-0000-0000-00004A1D0000}"/>
    <cellStyle name="Normal 5 2 2 5 4" xfId="7500" xr:uid="{00000000-0005-0000-0000-00004B1D0000}"/>
    <cellStyle name="Normal 5 2 2 6" xfId="7501" xr:uid="{00000000-0005-0000-0000-00004C1D0000}"/>
    <cellStyle name="Normal 5 2 2 6 2" xfId="7502" xr:uid="{00000000-0005-0000-0000-00004D1D0000}"/>
    <cellStyle name="Normal 5 2 2 6 2 2" xfId="7503" xr:uid="{00000000-0005-0000-0000-00004E1D0000}"/>
    <cellStyle name="Normal 5 2 2 6 3" xfId="7504" xr:uid="{00000000-0005-0000-0000-00004F1D0000}"/>
    <cellStyle name="Normal 5 2 2 7" xfId="7505" xr:uid="{00000000-0005-0000-0000-0000501D0000}"/>
    <cellStyle name="Normal 5 2 2 7 2" xfId="7506" xr:uid="{00000000-0005-0000-0000-0000511D0000}"/>
    <cellStyle name="Normal 5 2 2 8" xfId="7507" xr:uid="{00000000-0005-0000-0000-0000521D0000}"/>
    <cellStyle name="Normal 5 2 3" xfId="7508" xr:uid="{00000000-0005-0000-0000-0000531D0000}"/>
    <cellStyle name="Normal 5 2 3 2" xfId="7509" xr:uid="{00000000-0005-0000-0000-0000541D0000}"/>
    <cellStyle name="Normal 5 2 3 2 2" xfId="7510" xr:uid="{00000000-0005-0000-0000-0000551D0000}"/>
    <cellStyle name="Normal 5 2 3 2 2 2" xfId="7511" xr:uid="{00000000-0005-0000-0000-0000561D0000}"/>
    <cellStyle name="Normal 5 2 3 2 2 2 2" xfId="7512" xr:uid="{00000000-0005-0000-0000-0000571D0000}"/>
    <cellStyle name="Normal 5 2 3 2 2 2 2 2" xfId="7513" xr:uid="{00000000-0005-0000-0000-0000581D0000}"/>
    <cellStyle name="Normal 5 2 3 2 2 2 2 2 2" xfId="7514" xr:uid="{00000000-0005-0000-0000-0000591D0000}"/>
    <cellStyle name="Normal 5 2 3 2 2 2 2 3" xfId="7515" xr:uid="{00000000-0005-0000-0000-00005A1D0000}"/>
    <cellStyle name="Normal 5 2 3 2 2 2 3" xfId="7516" xr:uid="{00000000-0005-0000-0000-00005B1D0000}"/>
    <cellStyle name="Normal 5 2 3 2 2 2 3 2" xfId="7517" xr:uid="{00000000-0005-0000-0000-00005C1D0000}"/>
    <cellStyle name="Normal 5 2 3 2 2 2 4" xfId="7518" xr:uid="{00000000-0005-0000-0000-00005D1D0000}"/>
    <cellStyle name="Normal 5 2 3 2 2 3" xfId="7519" xr:uid="{00000000-0005-0000-0000-00005E1D0000}"/>
    <cellStyle name="Normal 5 2 3 2 2 3 2" xfId="7520" xr:uid="{00000000-0005-0000-0000-00005F1D0000}"/>
    <cellStyle name="Normal 5 2 3 2 2 3 2 2" xfId="7521" xr:uid="{00000000-0005-0000-0000-0000601D0000}"/>
    <cellStyle name="Normal 5 2 3 2 2 3 3" xfId="7522" xr:uid="{00000000-0005-0000-0000-0000611D0000}"/>
    <cellStyle name="Normal 5 2 3 2 2 4" xfId="7523" xr:uid="{00000000-0005-0000-0000-0000621D0000}"/>
    <cellStyle name="Normal 5 2 3 2 2 4 2" xfId="7524" xr:uid="{00000000-0005-0000-0000-0000631D0000}"/>
    <cellStyle name="Normal 5 2 3 2 2 5" xfId="7525" xr:uid="{00000000-0005-0000-0000-0000641D0000}"/>
    <cellStyle name="Normal 5 2 3 2 3" xfId="7526" xr:uid="{00000000-0005-0000-0000-0000651D0000}"/>
    <cellStyle name="Normal 5 2 3 2 3 2" xfId="7527" xr:uid="{00000000-0005-0000-0000-0000661D0000}"/>
    <cellStyle name="Normal 5 2 3 2 3 2 2" xfId="7528" xr:uid="{00000000-0005-0000-0000-0000671D0000}"/>
    <cellStyle name="Normal 5 2 3 2 3 2 2 2" xfId="7529" xr:uid="{00000000-0005-0000-0000-0000681D0000}"/>
    <cellStyle name="Normal 5 2 3 2 3 2 3" xfId="7530" xr:uid="{00000000-0005-0000-0000-0000691D0000}"/>
    <cellStyle name="Normal 5 2 3 2 3 3" xfId="7531" xr:uid="{00000000-0005-0000-0000-00006A1D0000}"/>
    <cellStyle name="Normal 5 2 3 2 3 3 2" xfId="7532" xr:uid="{00000000-0005-0000-0000-00006B1D0000}"/>
    <cellStyle name="Normal 5 2 3 2 3 4" xfId="7533" xr:uid="{00000000-0005-0000-0000-00006C1D0000}"/>
    <cellStyle name="Normal 5 2 3 2 4" xfId="7534" xr:uid="{00000000-0005-0000-0000-00006D1D0000}"/>
    <cellStyle name="Normal 5 2 3 2 4 2" xfId="7535" xr:uid="{00000000-0005-0000-0000-00006E1D0000}"/>
    <cellStyle name="Normal 5 2 3 2 4 2 2" xfId="7536" xr:uid="{00000000-0005-0000-0000-00006F1D0000}"/>
    <cellStyle name="Normal 5 2 3 2 4 3" xfId="7537" xr:uid="{00000000-0005-0000-0000-0000701D0000}"/>
    <cellStyle name="Normal 5 2 3 2 5" xfId="7538" xr:uid="{00000000-0005-0000-0000-0000711D0000}"/>
    <cellStyle name="Normal 5 2 3 2 5 2" xfId="7539" xr:uid="{00000000-0005-0000-0000-0000721D0000}"/>
    <cellStyle name="Normal 5 2 3 2 6" xfId="7540" xr:uid="{00000000-0005-0000-0000-0000731D0000}"/>
    <cellStyle name="Normal 5 2 3 3" xfId="7541" xr:uid="{00000000-0005-0000-0000-0000741D0000}"/>
    <cellStyle name="Normal 5 2 3 3 2" xfId="7542" xr:uid="{00000000-0005-0000-0000-0000751D0000}"/>
    <cellStyle name="Normal 5 2 3 3 2 2" xfId="7543" xr:uid="{00000000-0005-0000-0000-0000761D0000}"/>
    <cellStyle name="Normal 5 2 3 3 2 2 2" xfId="7544" xr:uid="{00000000-0005-0000-0000-0000771D0000}"/>
    <cellStyle name="Normal 5 2 3 3 2 2 2 2" xfId="7545" xr:uid="{00000000-0005-0000-0000-0000781D0000}"/>
    <cellStyle name="Normal 5 2 3 3 2 2 3" xfId="7546" xr:uid="{00000000-0005-0000-0000-0000791D0000}"/>
    <cellStyle name="Normal 5 2 3 3 2 3" xfId="7547" xr:uid="{00000000-0005-0000-0000-00007A1D0000}"/>
    <cellStyle name="Normal 5 2 3 3 2 3 2" xfId="7548" xr:uid="{00000000-0005-0000-0000-00007B1D0000}"/>
    <cellStyle name="Normal 5 2 3 3 2 4" xfId="7549" xr:uid="{00000000-0005-0000-0000-00007C1D0000}"/>
    <cellStyle name="Normal 5 2 3 3 3" xfId="7550" xr:uid="{00000000-0005-0000-0000-00007D1D0000}"/>
    <cellStyle name="Normal 5 2 3 3 3 2" xfId="7551" xr:uid="{00000000-0005-0000-0000-00007E1D0000}"/>
    <cellStyle name="Normal 5 2 3 3 3 2 2" xfId="7552" xr:uid="{00000000-0005-0000-0000-00007F1D0000}"/>
    <cellStyle name="Normal 5 2 3 3 3 3" xfId="7553" xr:uid="{00000000-0005-0000-0000-0000801D0000}"/>
    <cellStyle name="Normal 5 2 3 3 4" xfId="7554" xr:uid="{00000000-0005-0000-0000-0000811D0000}"/>
    <cellStyle name="Normal 5 2 3 3 4 2" xfId="7555" xr:uid="{00000000-0005-0000-0000-0000821D0000}"/>
    <cellStyle name="Normal 5 2 3 3 5" xfId="7556" xr:uid="{00000000-0005-0000-0000-0000831D0000}"/>
    <cellStyle name="Normal 5 2 3 4" xfId="7557" xr:uid="{00000000-0005-0000-0000-0000841D0000}"/>
    <cellStyle name="Normal 5 2 3 4 2" xfId="7558" xr:uid="{00000000-0005-0000-0000-0000851D0000}"/>
    <cellStyle name="Normal 5 2 3 4 2 2" xfId="7559" xr:uid="{00000000-0005-0000-0000-0000861D0000}"/>
    <cellStyle name="Normal 5 2 3 4 2 2 2" xfId="7560" xr:uid="{00000000-0005-0000-0000-0000871D0000}"/>
    <cellStyle name="Normal 5 2 3 4 2 3" xfId="7561" xr:uid="{00000000-0005-0000-0000-0000881D0000}"/>
    <cellStyle name="Normal 5 2 3 4 3" xfId="7562" xr:uid="{00000000-0005-0000-0000-0000891D0000}"/>
    <cellStyle name="Normal 5 2 3 4 3 2" xfId="7563" xr:uid="{00000000-0005-0000-0000-00008A1D0000}"/>
    <cellStyle name="Normal 5 2 3 4 4" xfId="7564" xr:uid="{00000000-0005-0000-0000-00008B1D0000}"/>
    <cellStyle name="Normal 5 2 3 5" xfId="7565" xr:uid="{00000000-0005-0000-0000-00008C1D0000}"/>
    <cellStyle name="Normal 5 2 3 5 2" xfId="7566" xr:uid="{00000000-0005-0000-0000-00008D1D0000}"/>
    <cellStyle name="Normal 5 2 3 5 2 2" xfId="7567" xr:uid="{00000000-0005-0000-0000-00008E1D0000}"/>
    <cellStyle name="Normal 5 2 3 5 3" xfId="7568" xr:uid="{00000000-0005-0000-0000-00008F1D0000}"/>
    <cellStyle name="Normal 5 2 3 6" xfId="7569" xr:uid="{00000000-0005-0000-0000-0000901D0000}"/>
    <cellStyle name="Normal 5 2 3 6 2" xfId="7570" xr:uid="{00000000-0005-0000-0000-0000911D0000}"/>
    <cellStyle name="Normal 5 2 3 7" xfId="7571" xr:uid="{00000000-0005-0000-0000-0000921D0000}"/>
    <cellStyle name="Normal 5 2 4" xfId="7572" xr:uid="{00000000-0005-0000-0000-0000931D0000}"/>
    <cellStyle name="Normal 5 2 4 2" xfId="7573" xr:uid="{00000000-0005-0000-0000-0000941D0000}"/>
    <cellStyle name="Normal 5 2 4 2 2" xfId="7574" xr:uid="{00000000-0005-0000-0000-0000951D0000}"/>
    <cellStyle name="Normal 5 2 4 2 2 2" xfId="7575" xr:uid="{00000000-0005-0000-0000-0000961D0000}"/>
    <cellStyle name="Normal 5 2 4 2 2 2 2" xfId="7576" xr:uid="{00000000-0005-0000-0000-0000971D0000}"/>
    <cellStyle name="Normal 5 2 4 2 2 2 2 2" xfId="7577" xr:uid="{00000000-0005-0000-0000-0000981D0000}"/>
    <cellStyle name="Normal 5 2 4 2 2 2 3" xfId="7578" xr:uid="{00000000-0005-0000-0000-0000991D0000}"/>
    <cellStyle name="Normal 5 2 4 2 2 3" xfId="7579" xr:uid="{00000000-0005-0000-0000-00009A1D0000}"/>
    <cellStyle name="Normal 5 2 4 2 2 3 2" xfId="7580" xr:uid="{00000000-0005-0000-0000-00009B1D0000}"/>
    <cellStyle name="Normal 5 2 4 2 2 4" xfId="7581" xr:uid="{00000000-0005-0000-0000-00009C1D0000}"/>
    <cellStyle name="Normal 5 2 4 2 3" xfId="7582" xr:uid="{00000000-0005-0000-0000-00009D1D0000}"/>
    <cellStyle name="Normal 5 2 4 2 3 2" xfId="7583" xr:uid="{00000000-0005-0000-0000-00009E1D0000}"/>
    <cellStyle name="Normal 5 2 4 2 3 2 2" xfId="7584" xr:uid="{00000000-0005-0000-0000-00009F1D0000}"/>
    <cellStyle name="Normal 5 2 4 2 3 3" xfId="7585" xr:uid="{00000000-0005-0000-0000-0000A01D0000}"/>
    <cellStyle name="Normal 5 2 4 2 4" xfId="7586" xr:uid="{00000000-0005-0000-0000-0000A11D0000}"/>
    <cellStyle name="Normal 5 2 4 2 4 2" xfId="7587" xr:uid="{00000000-0005-0000-0000-0000A21D0000}"/>
    <cellStyle name="Normal 5 2 4 2 5" xfId="7588" xr:uid="{00000000-0005-0000-0000-0000A31D0000}"/>
    <cellStyle name="Normal 5 2 4 3" xfId="7589" xr:uid="{00000000-0005-0000-0000-0000A41D0000}"/>
    <cellStyle name="Normal 5 2 4 3 2" xfId="7590" xr:uid="{00000000-0005-0000-0000-0000A51D0000}"/>
    <cellStyle name="Normal 5 2 4 3 2 2" xfId="7591" xr:uid="{00000000-0005-0000-0000-0000A61D0000}"/>
    <cellStyle name="Normal 5 2 4 3 2 2 2" xfId="7592" xr:uid="{00000000-0005-0000-0000-0000A71D0000}"/>
    <cellStyle name="Normal 5 2 4 3 2 3" xfId="7593" xr:uid="{00000000-0005-0000-0000-0000A81D0000}"/>
    <cellStyle name="Normal 5 2 4 3 3" xfId="7594" xr:uid="{00000000-0005-0000-0000-0000A91D0000}"/>
    <cellStyle name="Normal 5 2 4 3 3 2" xfId="7595" xr:uid="{00000000-0005-0000-0000-0000AA1D0000}"/>
    <cellStyle name="Normal 5 2 4 3 4" xfId="7596" xr:uid="{00000000-0005-0000-0000-0000AB1D0000}"/>
    <cellStyle name="Normal 5 2 4 4" xfId="7597" xr:uid="{00000000-0005-0000-0000-0000AC1D0000}"/>
    <cellStyle name="Normal 5 2 4 4 2" xfId="7598" xr:uid="{00000000-0005-0000-0000-0000AD1D0000}"/>
    <cellStyle name="Normal 5 2 4 4 2 2" xfId="7599" xr:uid="{00000000-0005-0000-0000-0000AE1D0000}"/>
    <cellStyle name="Normal 5 2 4 4 3" xfId="7600" xr:uid="{00000000-0005-0000-0000-0000AF1D0000}"/>
    <cellStyle name="Normal 5 2 4 5" xfId="7601" xr:uid="{00000000-0005-0000-0000-0000B01D0000}"/>
    <cellStyle name="Normal 5 2 4 5 2" xfId="7602" xr:uid="{00000000-0005-0000-0000-0000B11D0000}"/>
    <cellStyle name="Normal 5 2 4 6" xfId="7603" xr:uid="{00000000-0005-0000-0000-0000B21D0000}"/>
    <cellStyle name="Normal 5 2 5" xfId="7604" xr:uid="{00000000-0005-0000-0000-0000B31D0000}"/>
    <cellStyle name="Normal 5 2 5 2" xfId="7605" xr:uid="{00000000-0005-0000-0000-0000B41D0000}"/>
    <cellStyle name="Normal 5 2 5 2 2" xfId="7606" xr:uid="{00000000-0005-0000-0000-0000B51D0000}"/>
    <cellStyle name="Normal 5 2 5 2 2 2" xfId="7607" xr:uid="{00000000-0005-0000-0000-0000B61D0000}"/>
    <cellStyle name="Normal 5 2 5 2 2 2 2" xfId="7608" xr:uid="{00000000-0005-0000-0000-0000B71D0000}"/>
    <cellStyle name="Normal 5 2 5 2 2 3" xfId="7609" xr:uid="{00000000-0005-0000-0000-0000B81D0000}"/>
    <cellStyle name="Normal 5 2 5 2 3" xfId="7610" xr:uid="{00000000-0005-0000-0000-0000B91D0000}"/>
    <cellStyle name="Normal 5 2 5 2 3 2" xfId="7611" xr:uid="{00000000-0005-0000-0000-0000BA1D0000}"/>
    <cellStyle name="Normal 5 2 5 2 4" xfId="7612" xr:uid="{00000000-0005-0000-0000-0000BB1D0000}"/>
    <cellStyle name="Normal 5 2 5 3" xfId="7613" xr:uid="{00000000-0005-0000-0000-0000BC1D0000}"/>
    <cellStyle name="Normal 5 2 5 3 2" xfId="7614" xr:uid="{00000000-0005-0000-0000-0000BD1D0000}"/>
    <cellStyle name="Normal 5 2 5 3 2 2" xfId="7615" xr:uid="{00000000-0005-0000-0000-0000BE1D0000}"/>
    <cellStyle name="Normal 5 2 5 3 3" xfId="7616" xr:uid="{00000000-0005-0000-0000-0000BF1D0000}"/>
    <cellStyle name="Normal 5 2 5 4" xfId="7617" xr:uid="{00000000-0005-0000-0000-0000C01D0000}"/>
    <cellStyle name="Normal 5 2 5 4 2" xfId="7618" xr:uid="{00000000-0005-0000-0000-0000C11D0000}"/>
    <cellStyle name="Normal 5 2 5 5" xfId="7619" xr:uid="{00000000-0005-0000-0000-0000C21D0000}"/>
    <cellStyle name="Normal 5 2 6" xfId="7620" xr:uid="{00000000-0005-0000-0000-0000C31D0000}"/>
    <cellStyle name="Normal 5 2 6 2" xfId="7621" xr:uid="{00000000-0005-0000-0000-0000C41D0000}"/>
    <cellStyle name="Normal 5 2 6 2 2" xfId="7622" xr:uid="{00000000-0005-0000-0000-0000C51D0000}"/>
    <cellStyle name="Normal 5 2 6 2 2 2" xfId="7623" xr:uid="{00000000-0005-0000-0000-0000C61D0000}"/>
    <cellStyle name="Normal 5 2 6 2 3" xfId="7624" xr:uid="{00000000-0005-0000-0000-0000C71D0000}"/>
    <cellStyle name="Normal 5 2 6 3" xfId="7625" xr:uid="{00000000-0005-0000-0000-0000C81D0000}"/>
    <cellStyle name="Normal 5 2 6 3 2" xfId="7626" xr:uid="{00000000-0005-0000-0000-0000C91D0000}"/>
    <cellStyle name="Normal 5 2 6 4" xfId="7627" xr:uid="{00000000-0005-0000-0000-0000CA1D0000}"/>
    <cellStyle name="Normal 5 2 7" xfId="7628" xr:uid="{00000000-0005-0000-0000-0000CB1D0000}"/>
    <cellStyle name="Normal 5 2 7 2" xfId="7629" xr:uid="{00000000-0005-0000-0000-0000CC1D0000}"/>
    <cellStyle name="Normal 5 2 7 2 2" xfId="7630" xr:uid="{00000000-0005-0000-0000-0000CD1D0000}"/>
    <cellStyle name="Normal 5 2 7 3" xfId="7631" xr:uid="{00000000-0005-0000-0000-0000CE1D0000}"/>
    <cellStyle name="Normal 5 2 8" xfId="7632" xr:uid="{00000000-0005-0000-0000-0000CF1D0000}"/>
    <cellStyle name="Normal 5 2 8 2" xfId="7633" xr:uid="{00000000-0005-0000-0000-0000D01D0000}"/>
    <cellStyle name="Normal 5 2 9" xfId="7634" xr:uid="{00000000-0005-0000-0000-0000D11D0000}"/>
    <cellStyle name="Normal 5 3" xfId="7635" xr:uid="{00000000-0005-0000-0000-0000D21D0000}"/>
    <cellStyle name="Normal 5 3 2" xfId="7636" xr:uid="{00000000-0005-0000-0000-0000D31D0000}"/>
    <cellStyle name="Normal 5 3 2 2" xfId="7637" xr:uid="{00000000-0005-0000-0000-0000D41D0000}"/>
    <cellStyle name="Normal 5 3 2 2 2" xfId="7638" xr:uid="{00000000-0005-0000-0000-0000D51D0000}"/>
    <cellStyle name="Normal 5 3 2 2 2 2" xfId="7639" xr:uid="{00000000-0005-0000-0000-0000D61D0000}"/>
    <cellStyle name="Normal 5 3 2 2 2 2 2" xfId="7640" xr:uid="{00000000-0005-0000-0000-0000D71D0000}"/>
    <cellStyle name="Normal 5 3 2 2 2 2 2 2" xfId="7641" xr:uid="{00000000-0005-0000-0000-0000D81D0000}"/>
    <cellStyle name="Normal 5 3 2 2 2 2 2 2 2" xfId="7642" xr:uid="{00000000-0005-0000-0000-0000D91D0000}"/>
    <cellStyle name="Normal 5 3 2 2 2 2 2 3" xfId="7643" xr:uid="{00000000-0005-0000-0000-0000DA1D0000}"/>
    <cellStyle name="Normal 5 3 2 2 2 2 3" xfId="7644" xr:uid="{00000000-0005-0000-0000-0000DB1D0000}"/>
    <cellStyle name="Normal 5 3 2 2 2 2 3 2" xfId="7645" xr:uid="{00000000-0005-0000-0000-0000DC1D0000}"/>
    <cellStyle name="Normal 5 3 2 2 2 2 4" xfId="7646" xr:uid="{00000000-0005-0000-0000-0000DD1D0000}"/>
    <cellStyle name="Normal 5 3 2 2 2 3" xfId="7647" xr:uid="{00000000-0005-0000-0000-0000DE1D0000}"/>
    <cellStyle name="Normal 5 3 2 2 2 3 2" xfId="7648" xr:uid="{00000000-0005-0000-0000-0000DF1D0000}"/>
    <cellStyle name="Normal 5 3 2 2 2 3 2 2" xfId="7649" xr:uid="{00000000-0005-0000-0000-0000E01D0000}"/>
    <cellStyle name="Normal 5 3 2 2 2 3 3" xfId="7650" xr:uid="{00000000-0005-0000-0000-0000E11D0000}"/>
    <cellStyle name="Normal 5 3 2 2 2 4" xfId="7651" xr:uid="{00000000-0005-0000-0000-0000E21D0000}"/>
    <cellStyle name="Normal 5 3 2 2 2 4 2" xfId="7652" xr:uid="{00000000-0005-0000-0000-0000E31D0000}"/>
    <cellStyle name="Normal 5 3 2 2 2 5" xfId="7653" xr:uid="{00000000-0005-0000-0000-0000E41D0000}"/>
    <cellStyle name="Normal 5 3 2 2 3" xfId="7654" xr:uid="{00000000-0005-0000-0000-0000E51D0000}"/>
    <cellStyle name="Normal 5 3 2 2 3 2" xfId="7655" xr:uid="{00000000-0005-0000-0000-0000E61D0000}"/>
    <cellStyle name="Normal 5 3 2 2 3 2 2" xfId="7656" xr:uid="{00000000-0005-0000-0000-0000E71D0000}"/>
    <cellStyle name="Normal 5 3 2 2 3 2 2 2" xfId="7657" xr:uid="{00000000-0005-0000-0000-0000E81D0000}"/>
    <cellStyle name="Normal 5 3 2 2 3 2 3" xfId="7658" xr:uid="{00000000-0005-0000-0000-0000E91D0000}"/>
    <cellStyle name="Normal 5 3 2 2 3 3" xfId="7659" xr:uid="{00000000-0005-0000-0000-0000EA1D0000}"/>
    <cellStyle name="Normal 5 3 2 2 3 3 2" xfId="7660" xr:uid="{00000000-0005-0000-0000-0000EB1D0000}"/>
    <cellStyle name="Normal 5 3 2 2 3 4" xfId="7661" xr:uid="{00000000-0005-0000-0000-0000EC1D0000}"/>
    <cellStyle name="Normal 5 3 2 2 4" xfId="7662" xr:uid="{00000000-0005-0000-0000-0000ED1D0000}"/>
    <cellStyle name="Normal 5 3 2 2 4 2" xfId="7663" xr:uid="{00000000-0005-0000-0000-0000EE1D0000}"/>
    <cellStyle name="Normal 5 3 2 2 4 2 2" xfId="7664" xr:uid="{00000000-0005-0000-0000-0000EF1D0000}"/>
    <cellStyle name="Normal 5 3 2 2 4 3" xfId="7665" xr:uid="{00000000-0005-0000-0000-0000F01D0000}"/>
    <cellStyle name="Normal 5 3 2 2 5" xfId="7666" xr:uid="{00000000-0005-0000-0000-0000F11D0000}"/>
    <cellStyle name="Normal 5 3 2 2 5 2" xfId="7667" xr:uid="{00000000-0005-0000-0000-0000F21D0000}"/>
    <cellStyle name="Normal 5 3 2 2 6" xfId="7668" xr:uid="{00000000-0005-0000-0000-0000F31D0000}"/>
    <cellStyle name="Normal 5 3 2 3" xfId="7669" xr:uid="{00000000-0005-0000-0000-0000F41D0000}"/>
    <cellStyle name="Normal 5 3 2 3 2" xfId="7670" xr:uid="{00000000-0005-0000-0000-0000F51D0000}"/>
    <cellStyle name="Normal 5 3 2 3 2 2" xfId="7671" xr:uid="{00000000-0005-0000-0000-0000F61D0000}"/>
    <cellStyle name="Normal 5 3 2 3 2 2 2" xfId="7672" xr:uid="{00000000-0005-0000-0000-0000F71D0000}"/>
    <cellStyle name="Normal 5 3 2 3 2 2 2 2" xfId="7673" xr:uid="{00000000-0005-0000-0000-0000F81D0000}"/>
    <cellStyle name="Normal 5 3 2 3 2 2 3" xfId="7674" xr:uid="{00000000-0005-0000-0000-0000F91D0000}"/>
    <cellStyle name="Normal 5 3 2 3 2 3" xfId="7675" xr:uid="{00000000-0005-0000-0000-0000FA1D0000}"/>
    <cellStyle name="Normal 5 3 2 3 2 3 2" xfId="7676" xr:uid="{00000000-0005-0000-0000-0000FB1D0000}"/>
    <cellStyle name="Normal 5 3 2 3 2 4" xfId="7677" xr:uid="{00000000-0005-0000-0000-0000FC1D0000}"/>
    <cellStyle name="Normal 5 3 2 3 3" xfId="7678" xr:uid="{00000000-0005-0000-0000-0000FD1D0000}"/>
    <cellStyle name="Normal 5 3 2 3 3 2" xfId="7679" xr:uid="{00000000-0005-0000-0000-0000FE1D0000}"/>
    <cellStyle name="Normal 5 3 2 3 3 2 2" xfId="7680" xr:uid="{00000000-0005-0000-0000-0000FF1D0000}"/>
    <cellStyle name="Normal 5 3 2 3 3 3" xfId="7681" xr:uid="{00000000-0005-0000-0000-0000001E0000}"/>
    <cellStyle name="Normal 5 3 2 3 4" xfId="7682" xr:uid="{00000000-0005-0000-0000-0000011E0000}"/>
    <cellStyle name="Normal 5 3 2 3 4 2" xfId="7683" xr:uid="{00000000-0005-0000-0000-0000021E0000}"/>
    <cellStyle name="Normal 5 3 2 3 5" xfId="7684" xr:uid="{00000000-0005-0000-0000-0000031E0000}"/>
    <cellStyle name="Normal 5 3 2 4" xfId="7685" xr:uid="{00000000-0005-0000-0000-0000041E0000}"/>
    <cellStyle name="Normal 5 3 2 4 2" xfId="7686" xr:uid="{00000000-0005-0000-0000-0000051E0000}"/>
    <cellStyle name="Normal 5 3 2 4 2 2" xfId="7687" xr:uid="{00000000-0005-0000-0000-0000061E0000}"/>
    <cellStyle name="Normal 5 3 2 4 2 2 2" xfId="7688" xr:uid="{00000000-0005-0000-0000-0000071E0000}"/>
    <cellStyle name="Normal 5 3 2 4 2 3" xfId="7689" xr:uid="{00000000-0005-0000-0000-0000081E0000}"/>
    <cellStyle name="Normal 5 3 2 4 3" xfId="7690" xr:uid="{00000000-0005-0000-0000-0000091E0000}"/>
    <cellStyle name="Normal 5 3 2 4 3 2" xfId="7691" xr:uid="{00000000-0005-0000-0000-00000A1E0000}"/>
    <cellStyle name="Normal 5 3 2 4 4" xfId="7692" xr:uid="{00000000-0005-0000-0000-00000B1E0000}"/>
    <cellStyle name="Normal 5 3 2 5" xfId="7693" xr:uid="{00000000-0005-0000-0000-00000C1E0000}"/>
    <cellStyle name="Normal 5 3 2 5 2" xfId="7694" xr:uid="{00000000-0005-0000-0000-00000D1E0000}"/>
    <cellStyle name="Normal 5 3 2 5 2 2" xfId="7695" xr:uid="{00000000-0005-0000-0000-00000E1E0000}"/>
    <cellStyle name="Normal 5 3 2 5 3" xfId="7696" xr:uid="{00000000-0005-0000-0000-00000F1E0000}"/>
    <cellStyle name="Normal 5 3 2 6" xfId="7697" xr:uid="{00000000-0005-0000-0000-0000101E0000}"/>
    <cellStyle name="Normal 5 3 2 6 2" xfId="7698" xr:uid="{00000000-0005-0000-0000-0000111E0000}"/>
    <cellStyle name="Normal 5 3 2 7" xfId="7699" xr:uid="{00000000-0005-0000-0000-0000121E0000}"/>
    <cellStyle name="Normal 5 3 3" xfId="7700" xr:uid="{00000000-0005-0000-0000-0000131E0000}"/>
    <cellStyle name="Normal 5 3 3 2" xfId="7701" xr:uid="{00000000-0005-0000-0000-0000141E0000}"/>
    <cellStyle name="Normal 5 3 3 2 2" xfId="7702" xr:uid="{00000000-0005-0000-0000-0000151E0000}"/>
    <cellStyle name="Normal 5 3 3 2 2 2" xfId="7703" xr:uid="{00000000-0005-0000-0000-0000161E0000}"/>
    <cellStyle name="Normal 5 3 3 2 2 2 2" xfId="7704" xr:uid="{00000000-0005-0000-0000-0000171E0000}"/>
    <cellStyle name="Normal 5 3 3 2 2 2 2 2" xfId="7705" xr:uid="{00000000-0005-0000-0000-0000181E0000}"/>
    <cellStyle name="Normal 5 3 3 2 2 2 3" xfId="7706" xr:uid="{00000000-0005-0000-0000-0000191E0000}"/>
    <cellStyle name="Normal 5 3 3 2 2 3" xfId="7707" xr:uid="{00000000-0005-0000-0000-00001A1E0000}"/>
    <cellStyle name="Normal 5 3 3 2 2 3 2" xfId="7708" xr:uid="{00000000-0005-0000-0000-00001B1E0000}"/>
    <cellStyle name="Normal 5 3 3 2 2 4" xfId="7709" xr:uid="{00000000-0005-0000-0000-00001C1E0000}"/>
    <cellStyle name="Normal 5 3 3 2 3" xfId="7710" xr:uid="{00000000-0005-0000-0000-00001D1E0000}"/>
    <cellStyle name="Normal 5 3 3 2 3 2" xfId="7711" xr:uid="{00000000-0005-0000-0000-00001E1E0000}"/>
    <cellStyle name="Normal 5 3 3 2 3 2 2" xfId="7712" xr:uid="{00000000-0005-0000-0000-00001F1E0000}"/>
    <cellStyle name="Normal 5 3 3 2 3 3" xfId="7713" xr:uid="{00000000-0005-0000-0000-0000201E0000}"/>
    <cellStyle name="Normal 5 3 3 2 4" xfId="7714" xr:uid="{00000000-0005-0000-0000-0000211E0000}"/>
    <cellStyle name="Normal 5 3 3 2 4 2" xfId="7715" xr:uid="{00000000-0005-0000-0000-0000221E0000}"/>
    <cellStyle name="Normal 5 3 3 2 5" xfId="7716" xr:uid="{00000000-0005-0000-0000-0000231E0000}"/>
    <cellStyle name="Normal 5 3 3 3" xfId="7717" xr:uid="{00000000-0005-0000-0000-0000241E0000}"/>
    <cellStyle name="Normal 5 3 3 3 2" xfId="7718" xr:uid="{00000000-0005-0000-0000-0000251E0000}"/>
    <cellStyle name="Normal 5 3 3 3 2 2" xfId="7719" xr:uid="{00000000-0005-0000-0000-0000261E0000}"/>
    <cellStyle name="Normal 5 3 3 3 2 2 2" xfId="7720" xr:uid="{00000000-0005-0000-0000-0000271E0000}"/>
    <cellStyle name="Normal 5 3 3 3 2 3" xfId="7721" xr:uid="{00000000-0005-0000-0000-0000281E0000}"/>
    <cellStyle name="Normal 5 3 3 3 3" xfId="7722" xr:uid="{00000000-0005-0000-0000-0000291E0000}"/>
    <cellStyle name="Normal 5 3 3 3 3 2" xfId="7723" xr:uid="{00000000-0005-0000-0000-00002A1E0000}"/>
    <cellStyle name="Normal 5 3 3 3 4" xfId="7724" xr:uid="{00000000-0005-0000-0000-00002B1E0000}"/>
    <cellStyle name="Normal 5 3 3 4" xfId="7725" xr:uid="{00000000-0005-0000-0000-00002C1E0000}"/>
    <cellStyle name="Normal 5 3 3 4 2" xfId="7726" xr:uid="{00000000-0005-0000-0000-00002D1E0000}"/>
    <cellStyle name="Normal 5 3 3 4 2 2" xfId="7727" xr:uid="{00000000-0005-0000-0000-00002E1E0000}"/>
    <cellStyle name="Normal 5 3 3 4 3" xfId="7728" xr:uid="{00000000-0005-0000-0000-00002F1E0000}"/>
    <cellStyle name="Normal 5 3 3 5" xfId="7729" xr:uid="{00000000-0005-0000-0000-0000301E0000}"/>
    <cellStyle name="Normal 5 3 3 5 2" xfId="7730" xr:uid="{00000000-0005-0000-0000-0000311E0000}"/>
    <cellStyle name="Normal 5 3 3 6" xfId="7731" xr:uid="{00000000-0005-0000-0000-0000321E0000}"/>
    <cellStyle name="Normal 5 3 4" xfId="7732" xr:uid="{00000000-0005-0000-0000-0000331E0000}"/>
    <cellStyle name="Normal 5 3 4 2" xfId="7733" xr:uid="{00000000-0005-0000-0000-0000341E0000}"/>
    <cellStyle name="Normal 5 3 4 2 2" xfId="7734" xr:uid="{00000000-0005-0000-0000-0000351E0000}"/>
    <cellStyle name="Normal 5 3 4 2 2 2" xfId="7735" xr:uid="{00000000-0005-0000-0000-0000361E0000}"/>
    <cellStyle name="Normal 5 3 4 2 2 2 2" xfId="7736" xr:uid="{00000000-0005-0000-0000-0000371E0000}"/>
    <cellStyle name="Normal 5 3 4 2 2 3" xfId="7737" xr:uid="{00000000-0005-0000-0000-0000381E0000}"/>
    <cellStyle name="Normal 5 3 4 2 3" xfId="7738" xr:uid="{00000000-0005-0000-0000-0000391E0000}"/>
    <cellStyle name="Normal 5 3 4 2 3 2" xfId="7739" xr:uid="{00000000-0005-0000-0000-00003A1E0000}"/>
    <cellStyle name="Normal 5 3 4 2 4" xfId="7740" xr:uid="{00000000-0005-0000-0000-00003B1E0000}"/>
    <cellStyle name="Normal 5 3 4 3" xfId="7741" xr:uid="{00000000-0005-0000-0000-00003C1E0000}"/>
    <cellStyle name="Normal 5 3 4 3 2" xfId="7742" xr:uid="{00000000-0005-0000-0000-00003D1E0000}"/>
    <cellStyle name="Normal 5 3 4 3 2 2" xfId="7743" xr:uid="{00000000-0005-0000-0000-00003E1E0000}"/>
    <cellStyle name="Normal 5 3 4 3 3" xfId="7744" xr:uid="{00000000-0005-0000-0000-00003F1E0000}"/>
    <cellStyle name="Normal 5 3 4 4" xfId="7745" xr:uid="{00000000-0005-0000-0000-0000401E0000}"/>
    <cellStyle name="Normal 5 3 4 4 2" xfId="7746" xr:uid="{00000000-0005-0000-0000-0000411E0000}"/>
    <cellStyle name="Normal 5 3 4 5" xfId="7747" xr:uid="{00000000-0005-0000-0000-0000421E0000}"/>
    <cellStyle name="Normal 5 3 5" xfId="7748" xr:uid="{00000000-0005-0000-0000-0000431E0000}"/>
    <cellStyle name="Normal 5 3 5 2" xfId="7749" xr:uid="{00000000-0005-0000-0000-0000441E0000}"/>
    <cellStyle name="Normal 5 3 5 2 2" xfId="7750" xr:uid="{00000000-0005-0000-0000-0000451E0000}"/>
    <cellStyle name="Normal 5 3 5 2 2 2" xfId="7751" xr:uid="{00000000-0005-0000-0000-0000461E0000}"/>
    <cellStyle name="Normal 5 3 5 2 3" xfId="7752" xr:uid="{00000000-0005-0000-0000-0000471E0000}"/>
    <cellStyle name="Normal 5 3 5 3" xfId="7753" xr:uid="{00000000-0005-0000-0000-0000481E0000}"/>
    <cellStyle name="Normal 5 3 5 3 2" xfId="7754" xr:uid="{00000000-0005-0000-0000-0000491E0000}"/>
    <cellStyle name="Normal 5 3 5 4" xfId="7755" xr:uid="{00000000-0005-0000-0000-00004A1E0000}"/>
    <cellStyle name="Normal 5 3 6" xfId="7756" xr:uid="{00000000-0005-0000-0000-00004B1E0000}"/>
    <cellStyle name="Normal 5 3 6 2" xfId="7757" xr:uid="{00000000-0005-0000-0000-00004C1E0000}"/>
    <cellStyle name="Normal 5 3 6 2 2" xfId="7758" xr:uid="{00000000-0005-0000-0000-00004D1E0000}"/>
    <cellStyle name="Normal 5 3 6 3" xfId="7759" xr:uid="{00000000-0005-0000-0000-00004E1E0000}"/>
    <cellStyle name="Normal 5 3 7" xfId="7760" xr:uid="{00000000-0005-0000-0000-00004F1E0000}"/>
    <cellStyle name="Normal 5 3 7 2" xfId="7761" xr:uid="{00000000-0005-0000-0000-0000501E0000}"/>
    <cellStyle name="Normal 5 3 8" xfId="7762" xr:uid="{00000000-0005-0000-0000-0000511E0000}"/>
    <cellStyle name="Normal 5 4" xfId="7763" xr:uid="{00000000-0005-0000-0000-0000521E0000}"/>
    <cellStyle name="Normal 5 4 2" xfId="7764" xr:uid="{00000000-0005-0000-0000-0000531E0000}"/>
    <cellStyle name="Normal 5 4 2 2" xfId="7765" xr:uid="{00000000-0005-0000-0000-0000541E0000}"/>
    <cellStyle name="Normal 5 4 2 2 2" xfId="7766" xr:uid="{00000000-0005-0000-0000-0000551E0000}"/>
    <cellStyle name="Normal 5 4 2 2 2 2" xfId="7767" xr:uid="{00000000-0005-0000-0000-0000561E0000}"/>
    <cellStyle name="Normal 5 4 2 2 2 2 2" xfId="7768" xr:uid="{00000000-0005-0000-0000-0000571E0000}"/>
    <cellStyle name="Normal 5 4 2 2 2 2 2 2" xfId="7769" xr:uid="{00000000-0005-0000-0000-0000581E0000}"/>
    <cellStyle name="Normal 5 4 2 2 2 2 3" xfId="7770" xr:uid="{00000000-0005-0000-0000-0000591E0000}"/>
    <cellStyle name="Normal 5 4 2 2 2 3" xfId="7771" xr:uid="{00000000-0005-0000-0000-00005A1E0000}"/>
    <cellStyle name="Normal 5 4 2 2 2 3 2" xfId="7772" xr:uid="{00000000-0005-0000-0000-00005B1E0000}"/>
    <cellStyle name="Normal 5 4 2 2 2 4" xfId="7773" xr:uid="{00000000-0005-0000-0000-00005C1E0000}"/>
    <cellStyle name="Normal 5 4 2 2 3" xfId="7774" xr:uid="{00000000-0005-0000-0000-00005D1E0000}"/>
    <cellStyle name="Normal 5 4 2 2 3 2" xfId="7775" xr:uid="{00000000-0005-0000-0000-00005E1E0000}"/>
    <cellStyle name="Normal 5 4 2 2 3 2 2" xfId="7776" xr:uid="{00000000-0005-0000-0000-00005F1E0000}"/>
    <cellStyle name="Normal 5 4 2 2 3 3" xfId="7777" xr:uid="{00000000-0005-0000-0000-0000601E0000}"/>
    <cellStyle name="Normal 5 4 2 2 4" xfId="7778" xr:uid="{00000000-0005-0000-0000-0000611E0000}"/>
    <cellStyle name="Normal 5 4 2 2 4 2" xfId="7779" xr:uid="{00000000-0005-0000-0000-0000621E0000}"/>
    <cellStyle name="Normal 5 4 2 2 5" xfId="7780" xr:uid="{00000000-0005-0000-0000-0000631E0000}"/>
    <cellStyle name="Normal 5 4 2 3" xfId="7781" xr:uid="{00000000-0005-0000-0000-0000641E0000}"/>
    <cellStyle name="Normal 5 4 2 3 2" xfId="7782" xr:uid="{00000000-0005-0000-0000-0000651E0000}"/>
    <cellStyle name="Normal 5 4 2 3 2 2" xfId="7783" xr:uid="{00000000-0005-0000-0000-0000661E0000}"/>
    <cellStyle name="Normal 5 4 2 3 2 2 2" xfId="7784" xr:uid="{00000000-0005-0000-0000-0000671E0000}"/>
    <cellStyle name="Normal 5 4 2 3 2 3" xfId="7785" xr:uid="{00000000-0005-0000-0000-0000681E0000}"/>
    <cellStyle name="Normal 5 4 2 3 3" xfId="7786" xr:uid="{00000000-0005-0000-0000-0000691E0000}"/>
    <cellStyle name="Normal 5 4 2 3 3 2" xfId="7787" xr:uid="{00000000-0005-0000-0000-00006A1E0000}"/>
    <cellStyle name="Normal 5 4 2 3 4" xfId="7788" xr:uid="{00000000-0005-0000-0000-00006B1E0000}"/>
    <cellStyle name="Normal 5 4 2 4" xfId="7789" xr:uid="{00000000-0005-0000-0000-00006C1E0000}"/>
    <cellStyle name="Normal 5 4 2 4 2" xfId="7790" xr:uid="{00000000-0005-0000-0000-00006D1E0000}"/>
    <cellStyle name="Normal 5 4 2 4 2 2" xfId="7791" xr:uid="{00000000-0005-0000-0000-00006E1E0000}"/>
    <cellStyle name="Normal 5 4 2 4 3" xfId="7792" xr:uid="{00000000-0005-0000-0000-00006F1E0000}"/>
    <cellStyle name="Normal 5 4 2 5" xfId="7793" xr:uid="{00000000-0005-0000-0000-0000701E0000}"/>
    <cellStyle name="Normal 5 4 2 5 2" xfId="7794" xr:uid="{00000000-0005-0000-0000-0000711E0000}"/>
    <cellStyle name="Normal 5 4 2 6" xfId="7795" xr:uid="{00000000-0005-0000-0000-0000721E0000}"/>
    <cellStyle name="Normal 5 4 3" xfId="7796" xr:uid="{00000000-0005-0000-0000-0000731E0000}"/>
    <cellStyle name="Normal 5 4 3 2" xfId="7797" xr:uid="{00000000-0005-0000-0000-0000741E0000}"/>
    <cellStyle name="Normal 5 4 3 2 2" xfId="7798" xr:uid="{00000000-0005-0000-0000-0000751E0000}"/>
    <cellStyle name="Normal 5 4 3 2 2 2" xfId="7799" xr:uid="{00000000-0005-0000-0000-0000761E0000}"/>
    <cellStyle name="Normal 5 4 3 2 2 2 2" xfId="7800" xr:uid="{00000000-0005-0000-0000-0000771E0000}"/>
    <cellStyle name="Normal 5 4 3 2 2 3" xfId="7801" xr:uid="{00000000-0005-0000-0000-0000781E0000}"/>
    <cellStyle name="Normal 5 4 3 2 3" xfId="7802" xr:uid="{00000000-0005-0000-0000-0000791E0000}"/>
    <cellStyle name="Normal 5 4 3 2 3 2" xfId="7803" xr:uid="{00000000-0005-0000-0000-00007A1E0000}"/>
    <cellStyle name="Normal 5 4 3 2 4" xfId="7804" xr:uid="{00000000-0005-0000-0000-00007B1E0000}"/>
    <cellStyle name="Normal 5 4 3 3" xfId="7805" xr:uid="{00000000-0005-0000-0000-00007C1E0000}"/>
    <cellStyle name="Normal 5 4 3 3 2" xfId="7806" xr:uid="{00000000-0005-0000-0000-00007D1E0000}"/>
    <cellStyle name="Normal 5 4 3 3 2 2" xfId="7807" xr:uid="{00000000-0005-0000-0000-00007E1E0000}"/>
    <cellStyle name="Normal 5 4 3 3 3" xfId="7808" xr:uid="{00000000-0005-0000-0000-00007F1E0000}"/>
    <cellStyle name="Normal 5 4 3 4" xfId="7809" xr:uid="{00000000-0005-0000-0000-0000801E0000}"/>
    <cellStyle name="Normal 5 4 3 4 2" xfId="7810" xr:uid="{00000000-0005-0000-0000-0000811E0000}"/>
    <cellStyle name="Normal 5 4 3 5" xfId="7811" xr:uid="{00000000-0005-0000-0000-0000821E0000}"/>
    <cellStyle name="Normal 5 4 4" xfId="7812" xr:uid="{00000000-0005-0000-0000-0000831E0000}"/>
    <cellStyle name="Normal 5 4 4 2" xfId="7813" xr:uid="{00000000-0005-0000-0000-0000841E0000}"/>
    <cellStyle name="Normal 5 4 4 2 2" xfId="7814" xr:uid="{00000000-0005-0000-0000-0000851E0000}"/>
    <cellStyle name="Normal 5 4 4 2 2 2" xfId="7815" xr:uid="{00000000-0005-0000-0000-0000861E0000}"/>
    <cellStyle name="Normal 5 4 4 2 3" xfId="7816" xr:uid="{00000000-0005-0000-0000-0000871E0000}"/>
    <cellStyle name="Normal 5 4 4 3" xfId="7817" xr:uid="{00000000-0005-0000-0000-0000881E0000}"/>
    <cellStyle name="Normal 5 4 4 3 2" xfId="7818" xr:uid="{00000000-0005-0000-0000-0000891E0000}"/>
    <cellStyle name="Normal 5 4 4 4" xfId="7819" xr:uid="{00000000-0005-0000-0000-00008A1E0000}"/>
    <cellStyle name="Normal 5 4 5" xfId="7820" xr:uid="{00000000-0005-0000-0000-00008B1E0000}"/>
    <cellStyle name="Normal 5 4 5 2" xfId="7821" xr:uid="{00000000-0005-0000-0000-00008C1E0000}"/>
    <cellStyle name="Normal 5 4 5 2 2" xfId="7822" xr:uid="{00000000-0005-0000-0000-00008D1E0000}"/>
    <cellStyle name="Normal 5 4 5 3" xfId="7823" xr:uid="{00000000-0005-0000-0000-00008E1E0000}"/>
    <cellStyle name="Normal 5 4 6" xfId="7824" xr:uid="{00000000-0005-0000-0000-00008F1E0000}"/>
    <cellStyle name="Normal 5 4 6 2" xfId="7825" xr:uid="{00000000-0005-0000-0000-0000901E0000}"/>
    <cellStyle name="Normal 5 4 7" xfId="7826" xr:uid="{00000000-0005-0000-0000-0000911E0000}"/>
    <cellStyle name="Normal 5 5" xfId="7827" xr:uid="{00000000-0005-0000-0000-0000921E0000}"/>
    <cellStyle name="Normal 5 5 2" xfId="7828" xr:uid="{00000000-0005-0000-0000-0000931E0000}"/>
    <cellStyle name="Normal 5 5 2 2" xfId="7829" xr:uid="{00000000-0005-0000-0000-0000941E0000}"/>
    <cellStyle name="Normal 5 5 2 2 2" xfId="7830" xr:uid="{00000000-0005-0000-0000-0000951E0000}"/>
    <cellStyle name="Normal 5 5 2 2 2 2" xfId="7831" xr:uid="{00000000-0005-0000-0000-0000961E0000}"/>
    <cellStyle name="Normal 5 5 2 2 2 2 2" xfId="7832" xr:uid="{00000000-0005-0000-0000-0000971E0000}"/>
    <cellStyle name="Normal 5 5 2 2 2 3" xfId="7833" xr:uid="{00000000-0005-0000-0000-0000981E0000}"/>
    <cellStyle name="Normal 5 5 2 2 3" xfId="7834" xr:uid="{00000000-0005-0000-0000-0000991E0000}"/>
    <cellStyle name="Normal 5 5 2 2 3 2" xfId="7835" xr:uid="{00000000-0005-0000-0000-00009A1E0000}"/>
    <cellStyle name="Normal 5 5 2 2 4" xfId="7836" xr:uid="{00000000-0005-0000-0000-00009B1E0000}"/>
    <cellStyle name="Normal 5 5 2 3" xfId="7837" xr:uid="{00000000-0005-0000-0000-00009C1E0000}"/>
    <cellStyle name="Normal 5 5 2 3 2" xfId="7838" xr:uid="{00000000-0005-0000-0000-00009D1E0000}"/>
    <cellStyle name="Normal 5 5 2 3 2 2" xfId="7839" xr:uid="{00000000-0005-0000-0000-00009E1E0000}"/>
    <cellStyle name="Normal 5 5 2 3 3" xfId="7840" xr:uid="{00000000-0005-0000-0000-00009F1E0000}"/>
    <cellStyle name="Normal 5 5 2 4" xfId="7841" xr:uid="{00000000-0005-0000-0000-0000A01E0000}"/>
    <cellStyle name="Normal 5 5 2 4 2" xfId="7842" xr:uid="{00000000-0005-0000-0000-0000A11E0000}"/>
    <cellStyle name="Normal 5 5 2 5" xfId="7843" xr:uid="{00000000-0005-0000-0000-0000A21E0000}"/>
    <cellStyle name="Normal 5 5 3" xfId="7844" xr:uid="{00000000-0005-0000-0000-0000A31E0000}"/>
    <cellStyle name="Normal 5 5 3 2" xfId="7845" xr:uid="{00000000-0005-0000-0000-0000A41E0000}"/>
    <cellStyle name="Normal 5 5 3 2 2" xfId="7846" xr:uid="{00000000-0005-0000-0000-0000A51E0000}"/>
    <cellStyle name="Normal 5 5 3 2 2 2" xfId="7847" xr:uid="{00000000-0005-0000-0000-0000A61E0000}"/>
    <cellStyle name="Normal 5 5 3 2 3" xfId="7848" xr:uid="{00000000-0005-0000-0000-0000A71E0000}"/>
    <cellStyle name="Normal 5 5 3 3" xfId="7849" xr:uid="{00000000-0005-0000-0000-0000A81E0000}"/>
    <cellStyle name="Normal 5 5 3 3 2" xfId="7850" xr:uid="{00000000-0005-0000-0000-0000A91E0000}"/>
    <cellStyle name="Normal 5 5 3 4" xfId="7851" xr:uid="{00000000-0005-0000-0000-0000AA1E0000}"/>
    <cellStyle name="Normal 5 5 4" xfId="7852" xr:uid="{00000000-0005-0000-0000-0000AB1E0000}"/>
    <cellStyle name="Normal 5 5 4 2" xfId="7853" xr:uid="{00000000-0005-0000-0000-0000AC1E0000}"/>
    <cellStyle name="Normal 5 5 4 2 2" xfId="7854" xr:uid="{00000000-0005-0000-0000-0000AD1E0000}"/>
    <cellStyle name="Normal 5 5 4 3" xfId="7855" xr:uid="{00000000-0005-0000-0000-0000AE1E0000}"/>
    <cellStyle name="Normal 5 5 5" xfId="7856" xr:uid="{00000000-0005-0000-0000-0000AF1E0000}"/>
    <cellStyle name="Normal 5 5 5 2" xfId="7857" xr:uid="{00000000-0005-0000-0000-0000B01E0000}"/>
    <cellStyle name="Normal 5 5 6" xfId="7858" xr:uid="{00000000-0005-0000-0000-0000B11E0000}"/>
    <cellStyle name="Normal 5 6" xfId="7859" xr:uid="{00000000-0005-0000-0000-0000B21E0000}"/>
    <cellStyle name="Normal 5 6 2" xfId="7860" xr:uid="{00000000-0005-0000-0000-0000B31E0000}"/>
    <cellStyle name="Normal 5 6 2 2" xfId="7861" xr:uid="{00000000-0005-0000-0000-0000B41E0000}"/>
    <cellStyle name="Normal 5 6 2 2 2" xfId="7862" xr:uid="{00000000-0005-0000-0000-0000B51E0000}"/>
    <cellStyle name="Normal 5 6 2 2 2 2" xfId="7863" xr:uid="{00000000-0005-0000-0000-0000B61E0000}"/>
    <cellStyle name="Normal 5 6 2 2 3" xfId="7864" xr:uid="{00000000-0005-0000-0000-0000B71E0000}"/>
    <cellStyle name="Normal 5 6 2 3" xfId="7865" xr:uid="{00000000-0005-0000-0000-0000B81E0000}"/>
    <cellStyle name="Normal 5 6 2 3 2" xfId="7866" xr:uid="{00000000-0005-0000-0000-0000B91E0000}"/>
    <cellStyle name="Normal 5 6 2 4" xfId="7867" xr:uid="{00000000-0005-0000-0000-0000BA1E0000}"/>
    <cellStyle name="Normal 5 6 3" xfId="7868" xr:uid="{00000000-0005-0000-0000-0000BB1E0000}"/>
    <cellStyle name="Normal 5 6 3 2" xfId="7869" xr:uid="{00000000-0005-0000-0000-0000BC1E0000}"/>
    <cellStyle name="Normal 5 6 3 2 2" xfId="7870" xr:uid="{00000000-0005-0000-0000-0000BD1E0000}"/>
    <cellStyle name="Normal 5 6 3 3" xfId="7871" xr:uid="{00000000-0005-0000-0000-0000BE1E0000}"/>
    <cellStyle name="Normal 5 6 4" xfId="7872" xr:uid="{00000000-0005-0000-0000-0000BF1E0000}"/>
    <cellStyle name="Normal 5 6 4 2" xfId="7873" xr:uid="{00000000-0005-0000-0000-0000C01E0000}"/>
    <cellStyle name="Normal 5 6 5" xfId="7874" xr:uid="{00000000-0005-0000-0000-0000C11E0000}"/>
    <cellStyle name="Normal 5 7" xfId="7875" xr:uid="{00000000-0005-0000-0000-0000C21E0000}"/>
    <cellStyle name="Normal 5 7 2" xfId="7876" xr:uid="{00000000-0005-0000-0000-0000C31E0000}"/>
    <cellStyle name="Normal 5 7 2 2" xfId="7877" xr:uid="{00000000-0005-0000-0000-0000C41E0000}"/>
    <cellStyle name="Normal 5 7 2 2 2" xfId="7878" xr:uid="{00000000-0005-0000-0000-0000C51E0000}"/>
    <cellStyle name="Normal 5 7 2 3" xfId="7879" xr:uid="{00000000-0005-0000-0000-0000C61E0000}"/>
    <cellStyle name="Normal 5 7 3" xfId="7880" xr:uid="{00000000-0005-0000-0000-0000C71E0000}"/>
    <cellStyle name="Normal 5 7 3 2" xfId="7881" xr:uid="{00000000-0005-0000-0000-0000C81E0000}"/>
    <cellStyle name="Normal 5 7 4" xfId="7882" xr:uid="{00000000-0005-0000-0000-0000C91E0000}"/>
    <cellStyle name="Normal 5 8" xfId="7883" xr:uid="{00000000-0005-0000-0000-0000CA1E0000}"/>
    <cellStyle name="Normal 5 8 2" xfId="7884" xr:uid="{00000000-0005-0000-0000-0000CB1E0000}"/>
    <cellStyle name="Normal 5 8 2 2" xfId="7885" xr:uid="{00000000-0005-0000-0000-0000CC1E0000}"/>
    <cellStyle name="Normal 5 8 3" xfId="7886" xr:uid="{00000000-0005-0000-0000-0000CD1E0000}"/>
    <cellStyle name="Normal 5 9" xfId="7887" xr:uid="{00000000-0005-0000-0000-0000CE1E0000}"/>
    <cellStyle name="Normal 5 9 2" xfId="7888" xr:uid="{00000000-0005-0000-0000-0000CF1E0000}"/>
    <cellStyle name="Normal 50" xfId="7889" xr:uid="{00000000-0005-0000-0000-0000D01E0000}"/>
    <cellStyle name="Normal 50 2" xfId="7890" xr:uid="{00000000-0005-0000-0000-0000D11E0000}"/>
    <cellStyle name="Normal 50 2 2" xfId="7891" xr:uid="{00000000-0005-0000-0000-0000D21E0000}"/>
    <cellStyle name="Normal 50 2 2 2" xfId="7892" xr:uid="{00000000-0005-0000-0000-0000D31E0000}"/>
    <cellStyle name="Normal 50 2 3" xfId="7893" xr:uid="{00000000-0005-0000-0000-0000D41E0000}"/>
    <cellStyle name="Normal 50 3" xfId="7894" xr:uid="{00000000-0005-0000-0000-0000D51E0000}"/>
    <cellStyle name="Normal 50 3 2" xfId="7895" xr:uid="{00000000-0005-0000-0000-0000D61E0000}"/>
    <cellStyle name="Normal 50 4" xfId="7896" xr:uid="{00000000-0005-0000-0000-0000D71E0000}"/>
    <cellStyle name="Normal 51" xfId="7897" xr:uid="{00000000-0005-0000-0000-0000D81E0000}"/>
    <cellStyle name="Normal 51 2" xfId="7898" xr:uid="{00000000-0005-0000-0000-0000D91E0000}"/>
    <cellStyle name="Normal 51 2 2" xfId="7899" xr:uid="{00000000-0005-0000-0000-0000DA1E0000}"/>
    <cellStyle name="Normal 51 2 2 2" xfId="7900" xr:uid="{00000000-0005-0000-0000-0000DB1E0000}"/>
    <cellStyle name="Normal 51 2 3" xfId="7901" xr:uid="{00000000-0005-0000-0000-0000DC1E0000}"/>
    <cellStyle name="Normal 51 3" xfId="7902" xr:uid="{00000000-0005-0000-0000-0000DD1E0000}"/>
    <cellStyle name="Normal 51 3 2" xfId="7903" xr:uid="{00000000-0005-0000-0000-0000DE1E0000}"/>
    <cellStyle name="Normal 51 4" xfId="7904" xr:uid="{00000000-0005-0000-0000-0000DF1E0000}"/>
    <cellStyle name="Normal 52" xfId="7905" xr:uid="{00000000-0005-0000-0000-0000E01E0000}"/>
    <cellStyle name="Normal 53" xfId="7906" xr:uid="{00000000-0005-0000-0000-0000E11E0000}"/>
    <cellStyle name="Normal 54" xfId="7907" xr:uid="{00000000-0005-0000-0000-0000E21E0000}"/>
    <cellStyle name="Normal 54 2" xfId="7908" xr:uid="{00000000-0005-0000-0000-0000E31E0000}"/>
    <cellStyle name="Normal 55" xfId="7909" xr:uid="{00000000-0005-0000-0000-0000E41E0000}"/>
    <cellStyle name="Normal 55 2" xfId="7910" xr:uid="{00000000-0005-0000-0000-0000E51E0000}"/>
    <cellStyle name="Normal 56" xfId="7911" xr:uid="{00000000-0005-0000-0000-0000E61E0000}"/>
    <cellStyle name="Normal 56 2" xfId="7912" xr:uid="{00000000-0005-0000-0000-0000E71E0000}"/>
    <cellStyle name="Normal 57" xfId="7913" xr:uid="{00000000-0005-0000-0000-0000E81E0000}"/>
    <cellStyle name="Normal 57 2" xfId="7914" xr:uid="{00000000-0005-0000-0000-0000E91E0000}"/>
    <cellStyle name="Normal 58" xfId="7915" xr:uid="{00000000-0005-0000-0000-0000EA1E0000}"/>
    <cellStyle name="Normal 58 2" xfId="7916" xr:uid="{00000000-0005-0000-0000-0000EB1E0000}"/>
    <cellStyle name="Normal 59" xfId="7917" xr:uid="{00000000-0005-0000-0000-0000EC1E0000}"/>
    <cellStyle name="Normal 59 2" xfId="7918" xr:uid="{00000000-0005-0000-0000-0000ED1E0000}"/>
    <cellStyle name="Normal 6" xfId="7919" xr:uid="{00000000-0005-0000-0000-0000EE1E0000}"/>
    <cellStyle name="Normal 6 10" xfId="7920" xr:uid="{00000000-0005-0000-0000-0000EF1E0000}"/>
    <cellStyle name="Normal 6 10 2" xfId="7921" xr:uid="{00000000-0005-0000-0000-0000F01E0000}"/>
    <cellStyle name="Normal 6 11" xfId="7922" xr:uid="{00000000-0005-0000-0000-0000F11E0000}"/>
    <cellStyle name="Normal 6 2" xfId="7923" xr:uid="{00000000-0005-0000-0000-0000F21E0000}"/>
    <cellStyle name="Normal 6 2 2" xfId="7924" xr:uid="{00000000-0005-0000-0000-0000F31E0000}"/>
    <cellStyle name="Normal 6 2 2 2" xfId="7925" xr:uid="{00000000-0005-0000-0000-0000F41E0000}"/>
    <cellStyle name="Normal 6 2 2 2 2" xfId="7926" xr:uid="{00000000-0005-0000-0000-0000F51E0000}"/>
    <cellStyle name="Normal 6 2 2 2 2 2" xfId="7927" xr:uid="{00000000-0005-0000-0000-0000F61E0000}"/>
    <cellStyle name="Normal 6 2 2 2 2 2 2" xfId="7928" xr:uid="{00000000-0005-0000-0000-0000F71E0000}"/>
    <cellStyle name="Normal 6 2 2 2 2 2 2 2" xfId="7929" xr:uid="{00000000-0005-0000-0000-0000F81E0000}"/>
    <cellStyle name="Normal 6 2 2 2 2 2 2 2 2" xfId="7930" xr:uid="{00000000-0005-0000-0000-0000F91E0000}"/>
    <cellStyle name="Normal 6 2 2 2 2 2 2 2 2 2" xfId="7931" xr:uid="{00000000-0005-0000-0000-0000FA1E0000}"/>
    <cellStyle name="Normal 6 2 2 2 2 2 2 2 3" xfId="7932" xr:uid="{00000000-0005-0000-0000-0000FB1E0000}"/>
    <cellStyle name="Normal 6 2 2 2 2 2 2 3" xfId="7933" xr:uid="{00000000-0005-0000-0000-0000FC1E0000}"/>
    <cellStyle name="Normal 6 2 2 2 2 2 2 3 2" xfId="7934" xr:uid="{00000000-0005-0000-0000-0000FD1E0000}"/>
    <cellStyle name="Normal 6 2 2 2 2 2 2 4" xfId="7935" xr:uid="{00000000-0005-0000-0000-0000FE1E0000}"/>
    <cellStyle name="Normal 6 2 2 2 2 2 3" xfId="7936" xr:uid="{00000000-0005-0000-0000-0000FF1E0000}"/>
    <cellStyle name="Normal 6 2 2 2 2 2 3 2" xfId="7937" xr:uid="{00000000-0005-0000-0000-0000001F0000}"/>
    <cellStyle name="Normal 6 2 2 2 2 2 3 2 2" xfId="7938" xr:uid="{00000000-0005-0000-0000-0000011F0000}"/>
    <cellStyle name="Normal 6 2 2 2 2 2 3 3" xfId="7939" xr:uid="{00000000-0005-0000-0000-0000021F0000}"/>
    <cellStyle name="Normal 6 2 2 2 2 2 4" xfId="7940" xr:uid="{00000000-0005-0000-0000-0000031F0000}"/>
    <cellStyle name="Normal 6 2 2 2 2 2 4 2" xfId="7941" xr:uid="{00000000-0005-0000-0000-0000041F0000}"/>
    <cellStyle name="Normal 6 2 2 2 2 2 5" xfId="7942" xr:uid="{00000000-0005-0000-0000-0000051F0000}"/>
    <cellStyle name="Normal 6 2 2 2 2 3" xfId="7943" xr:uid="{00000000-0005-0000-0000-0000061F0000}"/>
    <cellStyle name="Normal 6 2 2 2 2 3 2" xfId="7944" xr:uid="{00000000-0005-0000-0000-0000071F0000}"/>
    <cellStyle name="Normal 6 2 2 2 2 3 2 2" xfId="7945" xr:uid="{00000000-0005-0000-0000-0000081F0000}"/>
    <cellStyle name="Normal 6 2 2 2 2 3 2 2 2" xfId="7946" xr:uid="{00000000-0005-0000-0000-0000091F0000}"/>
    <cellStyle name="Normal 6 2 2 2 2 3 2 3" xfId="7947" xr:uid="{00000000-0005-0000-0000-00000A1F0000}"/>
    <cellStyle name="Normal 6 2 2 2 2 3 3" xfId="7948" xr:uid="{00000000-0005-0000-0000-00000B1F0000}"/>
    <cellStyle name="Normal 6 2 2 2 2 3 3 2" xfId="7949" xr:uid="{00000000-0005-0000-0000-00000C1F0000}"/>
    <cellStyle name="Normal 6 2 2 2 2 3 4" xfId="7950" xr:uid="{00000000-0005-0000-0000-00000D1F0000}"/>
    <cellStyle name="Normal 6 2 2 2 2 4" xfId="7951" xr:uid="{00000000-0005-0000-0000-00000E1F0000}"/>
    <cellStyle name="Normal 6 2 2 2 2 4 2" xfId="7952" xr:uid="{00000000-0005-0000-0000-00000F1F0000}"/>
    <cellStyle name="Normal 6 2 2 2 2 4 2 2" xfId="7953" xr:uid="{00000000-0005-0000-0000-0000101F0000}"/>
    <cellStyle name="Normal 6 2 2 2 2 4 3" xfId="7954" xr:uid="{00000000-0005-0000-0000-0000111F0000}"/>
    <cellStyle name="Normal 6 2 2 2 2 5" xfId="7955" xr:uid="{00000000-0005-0000-0000-0000121F0000}"/>
    <cellStyle name="Normal 6 2 2 2 2 5 2" xfId="7956" xr:uid="{00000000-0005-0000-0000-0000131F0000}"/>
    <cellStyle name="Normal 6 2 2 2 2 6" xfId="7957" xr:uid="{00000000-0005-0000-0000-0000141F0000}"/>
    <cellStyle name="Normal 6 2 2 2 3" xfId="7958" xr:uid="{00000000-0005-0000-0000-0000151F0000}"/>
    <cellStyle name="Normal 6 2 2 2 3 2" xfId="7959" xr:uid="{00000000-0005-0000-0000-0000161F0000}"/>
    <cellStyle name="Normal 6 2 2 2 3 2 2" xfId="7960" xr:uid="{00000000-0005-0000-0000-0000171F0000}"/>
    <cellStyle name="Normal 6 2 2 2 3 2 2 2" xfId="7961" xr:uid="{00000000-0005-0000-0000-0000181F0000}"/>
    <cellStyle name="Normal 6 2 2 2 3 2 2 2 2" xfId="7962" xr:uid="{00000000-0005-0000-0000-0000191F0000}"/>
    <cellStyle name="Normal 6 2 2 2 3 2 2 3" xfId="7963" xr:uid="{00000000-0005-0000-0000-00001A1F0000}"/>
    <cellStyle name="Normal 6 2 2 2 3 2 3" xfId="7964" xr:uid="{00000000-0005-0000-0000-00001B1F0000}"/>
    <cellStyle name="Normal 6 2 2 2 3 2 3 2" xfId="7965" xr:uid="{00000000-0005-0000-0000-00001C1F0000}"/>
    <cellStyle name="Normal 6 2 2 2 3 2 4" xfId="7966" xr:uid="{00000000-0005-0000-0000-00001D1F0000}"/>
    <cellStyle name="Normal 6 2 2 2 3 3" xfId="7967" xr:uid="{00000000-0005-0000-0000-00001E1F0000}"/>
    <cellStyle name="Normal 6 2 2 2 3 3 2" xfId="7968" xr:uid="{00000000-0005-0000-0000-00001F1F0000}"/>
    <cellStyle name="Normal 6 2 2 2 3 3 2 2" xfId="7969" xr:uid="{00000000-0005-0000-0000-0000201F0000}"/>
    <cellStyle name="Normal 6 2 2 2 3 3 3" xfId="7970" xr:uid="{00000000-0005-0000-0000-0000211F0000}"/>
    <cellStyle name="Normal 6 2 2 2 3 4" xfId="7971" xr:uid="{00000000-0005-0000-0000-0000221F0000}"/>
    <cellStyle name="Normal 6 2 2 2 3 4 2" xfId="7972" xr:uid="{00000000-0005-0000-0000-0000231F0000}"/>
    <cellStyle name="Normal 6 2 2 2 3 5" xfId="7973" xr:uid="{00000000-0005-0000-0000-0000241F0000}"/>
    <cellStyle name="Normal 6 2 2 2 4" xfId="7974" xr:uid="{00000000-0005-0000-0000-0000251F0000}"/>
    <cellStyle name="Normal 6 2 2 2 4 2" xfId="7975" xr:uid="{00000000-0005-0000-0000-0000261F0000}"/>
    <cellStyle name="Normal 6 2 2 2 4 2 2" xfId="7976" xr:uid="{00000000-0005-0000-0000-0000271F0000}"/>
    <cellStyle name="Normal 6 2 2 2 4 2 2 2" xfId="7977" xr:uid="{00000000-0005-0000-0000-0000281F0000}"/>
    <cellStyle name="Normal 6 2 2 2 4 2 3" xfId="7978" xr:uid="{00000000-0005-0000-0000-0000291F0000}"/>
    <cellStyle name="Normal 6 2 2 2 4 3" xfId="7979" xr:uid="{00000000-0005-0000-0000-00002A1F0000}"/>
    <cellStyle name="Normal 6 2 2 2 4 3 2" xfId="7980" xr:uid="{00000000-0005-0000-0000-00002B1F0000}"/>
    <cellStyle name="Normal 6 2 2 2 4 4" xfId="7981" xr:uid="{00000000-0005-0000-0000-00002C1F0000}"/>
    <cellStyle name="Normal 6 2 2 2 5" xfId="7982" xr:uid="{00000000-0005-0000-0000-00002D1F0000}"/>
    <cellStyle name="Normal 6 2 2 2 5 2" xfId="7983" xr:uid="{00000000-0005-0000-0000-00002E1F0000}"/>
    <cellStyle name="Normal 6 2 2 2 5 2 2" xfId="7984" xr:uid="{00000000-0005-0000-0000-00002F1F0000}"/>
    <cellStyle name="Normal 6 2 2 2 5 3" xfId="7985" xr:uid="{00000000-0005-0000-0000-0000301F0000}"/>
    <cellStyle name="Normal 6 2 2 2 6" xfId="7986" xr:uid="{00000000-0005-0000-0000-0000311F0000}"/>
    <cellStyle name="Normal 6 2 2 2 6 2" xfId="7987" xr:uid="{00000000-0005-0000-0000-0000321F0000}"/>
    <cellStyle name="Normal 6 2 2 2 7" xfId="7988" xr:uid="{00000000-0005-0000-0000-0000331F0000}"/>
    <cellStyle name="Normal 6 2 2 3" xfId="7989" xr:uid="{00000000-0005-0000-0000-0000341F0000}"/>
    <cellStyle name="Normal 6 2 2 3 2" xfId="7990" xr:uid="{00000000-0005-0000-0000-0000351F0000}"/>
    <cellStyle name="Normal 6 2 2 3 2 2" xfId="7991" xr:uid="{00000000-0005-0000-0000-0000361F0000}"/>
    <cellStyle name="Normal 6 2 2 3 2 2 2" xfId="7992" xr:uid="{00000000-0005-0000-0000-0000371F0000}"/>
    <cellStyle name="Normal 6 2 2 3 2 2 2 2" xfId="7993" xr:uid="{00000000-0005-0000-0000-0000381F0000}"/>
    <cellStyle name="Normal 6 2 2 3 2 2 2 2 2" xfId="7994" xr:uid="{00000000-0005-0000-0000-0000391F0000}"/>
    <cellStyle name="Normal 6 2 2 3 2 2 2 3" xfId="7995" xr:uid="{00000000-0005-0000-0000-00003A1F0000}"/>
    <cellStyle name="Normal 6 2 2 3 2 2 3" xfId="7996" xr:uid="{00000000-0005-0000-0000-00003B1F0000}"/>
    <cellStyle name="Normal 6 2 2 3 2 2 3 2" xfId="7997" xr:uid="{00000000-0005-0000-0000-00003C1F0000}"/>
    <cellStyle name="Normal 6 2 2 3 2 2 4" xfId="7998" xr:uid="{00000000-0005-0000-0000-00003D1F0000}"/>
    <cellStyle name="Normal 6 2 2 3 2 3" xfId="7999" xr:uid="{00000000-0005-0000-0000-00003E1F0000}"/>
    <cellStyle name="Normal 6 2 2 3 2 3 2" xfId="8000" xr:uid="{00000000-0005-0000-0000-00003F1F0000}"/>
    <cellStyle name="Normal 6 2 2 3 2 3 2 2" xfId="8001" xr:uid="{00000000-0005-0000-0000-0000401F0000}"/>
    <cellStyle name="Normal 6 2 2 3 2 3 3" xfId="8002" xr:uid="{00000000-0005-0000-0000-0000411F0000}"/>
    <cellStyle name="Normal 6 2 2 3 2 4" xfId="8003" xr:uid="{00000000-0005-0000-0000-0000421F0000}"/>
    <cellStyle name="Normal 6 2 2 3 2 4 2" xfId="8004" xr:uid="{00000000-0005-0000-0000-0000431F0000}"/>
    <cellStyle name="Normal 6 2 2 3 2 5" xfId="8005" xr:uid="{00000000-0005-0000-0000-0000441F0000}"/>
    <cellStyle name="Normal 6 2 2 3 3" xfId="8006" xr:uid="{00000000-0005-0000-0000-0000451F0000}"/>
    <cellStyle name="Normal 6 2 2 3 3 2" xfId="8007" xr:uid="{00000000-0005-0000-0000-0000461F0000}"/>
    <cellStyle name="Normal 6 2 2 3 3 2 2" xfId="8008" xr:uid="{00000000-0005-0000-0000-0000471F0000}"/>
    <cellStyle name="Normal 6 2 2 3 3 2 2 2" xfId="8009" xr:uid="{00000000-0005-0000-0000-0000481F0000}"/>
    <cellStyle name="Normal 6 2 2 3 3 2 3" xfId="8010" xr:uid="{00000000-0005-0000-0000-0000491F0000}"/>
    <cellStyle name="Normal 6 2 2 3 3 3" xfId="8011" xr:uid="{00000000-0005-0000-0000-00004A1F0000}"/>
    <cellStyle name="Normal 6 2 2 3 3 3 2" xfId="8012" xr:uid="{00000000-0005-0000-0000-00004B1F0000}"/>
    <cellStyle name="Normal 6 2 2 3 3 4" xfId="8013" xr:uid="{00000000-0005-0000-0000-00004C1F0000}"/>
    <cellStyle name="Normal 6 2 2 3 4" xfId="8014" xr:uid="{00000000-0005-0000-0000-00004D1F0000}"/>
    <cellStyle name="Normal 6 2 2 3 4 2" xfId="8015" xr:uid="{00000000-0005-0000-0000-00004E1F0000}"/>
    <cellStyle name="Normal 6 2 2 3 4 2 2" xfId="8016" xr:uid="{00000000-0005-0000-0000-00004F1F0000}"/>
    <cellStyle name="Normal 6 2 2 3 4 3" xfId="8017" xr:uid="{00000000-0005-0000-0000-0000501F0000}"/>
    <cellStyle name="Normal 6 2 2 3 5" xfId="8018" xr:uid="{00000000-0005-0000-0000-0000511F0000}"/>
    <cellStyle name="Normal 6 2 2 3 5 2" xfId="8019" xr:uid="{00000000-0005-0000-0000-0000521F0000}"/>
    <cellStyle name="Normal 6 2 2 3 6" xfId="8020" xr:uid="{00000000-0005-0000-0000-0000531F0000}"/>
    <cellStyle name="Normal 6 2 2 4" xfId="8021" xr:uid="{00000000-0005-0000-0000-0000541F0000}"/>
    <cellStyle name="Normal 6 2 2 4 2" xfId="8022" xr:uid="{00000000-0005-0000-0000-0000551F0000}"/>
    <cellStyle name="Normal 6 2 2 4 2 2" xfId="8023" xr:uid="{00000000-0005-0000-0000-0000561F0000}"/>
    <cellStyle name="Normal 6 2 2 4 2 2 2" xfId="8024" xr:uid="{00000000-0005-0000-0000-0000571F0000}"/>
    <cellStyle name="Normal 6 2 2 4 2 2 2 2" xfId="8025" xr:uid="{00000000-0005-0000-0000-0000581F0000}"/>
    <cellStyle name="Normal 6 2 2 4 2 2 3" xfId="8026" xr:uid="{00000000-0005-0000-0000-0000591F0000}"/>
    <cellStyle name="Normal 6 2 2 4 2 3" xfId="8027" xr:uid="{00000000-0005-0000-0000-00005A1F0000}"/>
    <cellStyle name="Normal 6 2 2 4 2 3 2" xfId="8028" xr:uid="{00000000-0005-0000-0000-00005B1F0000}"/>
    <cellStyle name="Normal 6 2 2 4 2 4" xfId="8029" xr:uid="{00000000-0005-0000-0000-00005C1F0000}"/>
    <cellStyle name="Normal 6 2 2 4 3" xfId="8030" xr:uid="{00000000-0005-0000-0000-00005D1F0000}"/>
    <cellStyle name="Normal 6 2 2 4 3 2" xfId="8031" xr:uid="{00000000-0005-0000-0000-00005E1F0000}"/>
    <cellStyle name="Normal 6 2 2 4 3 2 2" xfId="8032" xr:uid="{00000000-0005-0000-0000-00005F1F0000}"/>
    <cellStyle name="Normal 6 2 2 4 3 3" xfId="8033" xr:uid="{00000000-0005-0000-0000-0000601F0000}"/>
    <cellStyle name="Normal 6 2 2 4 4" xfId="8034" xr:uid="{00000000-0005-0000-0000-0000611F0000}"/>
    <cellStyle name="Normal 6 2 2 4 4 2" xfId="8035" xr:uid="{00000000-0005-0000-0000-0000621F0000}"/>
    <cellStyle name="Normal 6 2 2 4 5" xfId="8036" xr:uid="{00000000-0005-0000-0000-0000631F0000}"/>
    <cellStyle name="Normal 6 2 2 5" xfId="8037" xr:uid="{00000000-0005-0000-0000-0000641F0000}"/>
    <cellStyle name="Normal 6 2 2 5 2" xfId="8038" xr:uid="{00000000-0005-0000-0000-0000651F0000}"/>
    <cellStyle name="Normal 6 2 2 5 2 2" xfId="8039" xr:uid="{00000000-0005-0000-0000-0000661F0000}"/>
    <cellStyle name="Normal 6 2 2 5 2 2 2" xfId="8040" xr:uid="{00000000-0005-0000-0000-0000671F0000}"/>
    <cellStyle name="Normal 6 2 2 5 2 3" xfId="8041" xr:uid="{00000000-0005-0000-0000-0000681F0000}"/>
    <cellStyle name="Normal 6 2 2 5 3" xfId="8042" xr:uid="{00000000-0005-0000-0000-0000691F0000}"/>
    <cellStyle name="Normal 6 2 2 5 3 2" xfId="8043" xr:uid="{00000000-0005-0000-0000-00006A1F0000}"/>
    <cellStyle name="Normal 6 2 2 5 4" xfId="8044" xr:uid="{00000000-0005-0000-0000-00006B1F0000}"/>
    <cellStyle name="Normal 6 2 2 6" xfId="8045" xr:uid="{00000000-0005-0000-0000-00006C1F0000}"/>
    <cellStyle name="Normal 6 2 2 6 2" xfId="8046" xr:uid="{00000000-0005-0000-0000-00006D1F0000}"/>
    <cellStyle name="Normal 6 2 2 6 2 2" xfId="8047" xr:uid="{00000000-0005-0000-0000-00006E1F0000}"/>
    <cellStyle name="Normal 6 2 2 6 3" xfId="8048" xr:uid="{00000000-0005-0000-0000-00006F1F0000}"/>
    <cellStyle name="Normal 6 2 2 7" xfId="8049" xr:uid="{00000000-0005-0000-0000-0000701F0000}"/>
    <cellStyle name="Normal 6 2 2 7 2" xfId="8050" xr:uid="{00000000-0005-0000-0000-0000711F0000}"/>
    <cellStyle name="Normal 6 2 2 8" xfId="8051" xr:uid="{00000000-0005-0000-0000-0000721F0000}"/>
    <cellStyle name="Normal 6 2 3" xfId="8052" xr:uid="{00000000-0005-0000-0000-0000731F0000}"/>
    <cellStyle name="Normal 6 2 3 2" xfId="8053" xr:uid="{00000000-0005-0000-0000-0000741F0000}"/>
    <cellStyle name="Normal 6 2 3 2 2" xfId="8054" xr:uid="{00000000-0005-0000-0000-0000751F0000}"/>
    <cellStyle name="Normal 6 2 3 2 2 2" xfId="8055" xr:uid="{00000000-0005-0000-0000-0000761F0000}"/>
    <cellStyle name="Normal 6 2 3 2 2 2 2" xfId="8056" xr:uid="{00000000-0005-0000-0000-0000771F0000}"/>
    <cellStyle name="Normal 6 2 3 2 2 2 2 2" xfId="8057" xr:uid="{00000000-0005-0000-0000-0000781F0000}"/>
    <cellStyle name="Normal 6 2 3 2 2 2 2 2 2" xfId="8058" xr:uid="{00000000-0005-0000-0000-0000791F0000}"/>
    <cellStyle name="Normal 6 2 3 2 2 2 2 3" xfId="8059" xr:uid="{00000000-0005-0000-0000-00007A1F0000}"/>
    <cellStyle name="Normal 6 2 3 2 2 2 3" xfId="8060" xr:uid="{00000000-0005-0000-0000-00007B1F0000}"/>
    <cellStyle name="Normal 6 2 3 2 2 2 3 2" xfId="8061" xr:uid="{00000000-0005-0000-0000-00007C1F0000}"/>
    <cellStyle name="Normal 6 2 3 2 2 2 4" xfId="8062" xr:uid="{00000000-0005-0000-0000-00007D1F0000}"/>
    <cellStyle name="Normal 6 2 3 2 2 3" xfId="8063" xr:uid="{00000000-0005-0000-0000-00007E1F0000}"/>
    <cellStyle name="Normal 6 2 3 2 2 3 2" xfId="8064" xr:uid="{00000000-0005-0000-0000-00007F1F0000}"/>
    <cellStyle name="Normal 6 2 3 2 2 3 2 2" xfId="8065" xr:uid="{00000000-0005-0000-0000-0000801F0000}"/>
    <cellStyle name="Normal 6 2 3 2 2 3 3" xfId="8066" xr:uid="{00000000-0005-0000-0000-0000811F0000}"/>
    <cellStyle name="Normal 6 2 3 2 2 4" xfId="8067" xr:uid="{00000000-0005-0000-0000-0000821F0000}"/>
    <cellStyle name="Normal 6 2 3 2 2 4 2" xfId="8068" xr:uid="{00000000-0005-0000-0000-0000831F0000}"/>
    <cellStyle name="Normal 6 2 3 2 2 5" xfId="8069" xr:uid="{00000000-0005-0000-0000-0000841F0000}"/>
    <cellStyle name="Normal 6 2 3 2 3" xfId="8070" xr:uid="{00000000-0005-0000-0000-0000851F0000}"/>
    <cellStyle name="Normal 6 2 3 2 3 2" xfId="8071" xr:uid="{00000000-0005-0000-0000-0000861F0000}"/>
    <cellStyle name="Normal 6 2 3 2 3 2 2" xfId="8072" xr:uid="{00000000-0005-0000-0000-0000871F0000}"/>
    <cellStyle name="Normal 6 2 3 2 3 2 2 2" xfId="8073" xr:uid="{00000000-0005-0000-0000-0000881F0000}"/>
    <cellStyle name="Normal 6 2 3 2 3 2 3" xfId="8074" xr:uid="{00000000-0005-0000-0000-0000891F0000}"/>
    <cellStyle name="Normal 6 2 3 2 3 3" xfId="8075" xr:uid="{00000000-0005-0000-0000-00008A1F0000}"/>
    <cellStyle name="Normal 6 2 3 2 3 3 2" xfId="8076" xr:uid="{00000000-0005-0000-0000-00008B1F0000}"/>
    <cellStyle name="Normal 6 2 3 2 3 4" xfId="8077" xr:uid="{00000000-0005-0000-0000-00008C1F0000}"/>
    <cellStyle name="Normal 6 2 3 2 4" xfId="8078" xr:uid="{00000000-0005-0000-0000-00008D1F0000}"/>
    <cellStyle name="Normal 6 2 3 2 4 2" xfId="8079" xr:uid="{00000000-0005-0000-0000-00008E1F0000}"/>
    <cellStyle name="Normal 6 2 3 2 4 2 2" xfId="8080" xr:uid="{00000000-0005-0000-0000-00008F1F0000}"/>
    <cellStyle name="Normal 6 2 3 2 4 3" xfId="8081" xr:uid="{00000000-0005-0000-0000-0000901F0000}"/>
    <cellStyle name="Normal 6 2 3 2 5" xfId="8082" xr:uid="{00000000-0005-0000-0000-0000911F0000}"/>
    <cellStyle name="Normal 6 2 3 2 5 2" xfId="8083" xr:uid="{00000000-0005-0000-0000-0000921F0000}"/>
    <cellStyle name="Normal 6 2 3 2 6" xfId="8084" xr:uid="{00000000-0005-0000-0000-0000931F0000}"/>
    <cellStyle name="Normal 6 2 3 3" xfId="8085" xr:uid="{00000000-0005-0000-0000-0000941F0000}"/>
    <cellStyle name="Normal 6 2 3 3 2" xfId="8086" xr:uid="{00000000-0005-0000-0000-0000951F0000}"/>
    <cellStyle name="Normal 6 2 3 3 2 2" xfId="8087" xr:uid="{00000000-0005-0000-0000-0000961F0000}"/>
    <cellStyle name="Normal 6 2 3 3 2 2 2" xfId="8088" xr:uid="{00000000-0005-0000-0000-0000971F0000}"/>
    <cellStyle name="Normal 6 2 3 3 2 2 2 2" xfId="8089" xr:uid="{00000000-0005-0000-0000-0000981F0000}"/>
    <cellStyle name="Normal 6 2 3 3 2 2 3" xfId="8090" xr:uid="{00000000-0005-0000-0000-0000991F0000}"/>
    <cellStyle name="Normal 6 2 3 3 2 3" xfId="8091" xr:uid="{00000000-0005-0000-0000-00009A1F0000}"/>
    <cellStyle name="Normal 6 2 3 3 2 3 2" xfId="8092" xr:uid="{00000000-0005-0000-0000-00009B1F0000}"/>
    <cellStyle name="Normal 6 2 3 3 2 4" xfId="8093" xr:uid="{00000000-0005-0000-0000-00009C1F0000}"/>
    <cellStyle name="Normal 6 2 3 3 3" xfId="8094" xr:uid="{00000000-0005-0000-0000-00009D1F0000}"/>
    <cellStyle name="Normal 6 2 3 3 3 2" xfId="8095" xr:uid="{00000000-0005-0000-0000-00009E1F0000}"/>
    <cellStyle name="Normal 6 2 3 3 3 2 2" xfId="8096" xr:uid="{00000000-0005-0000-0000-00009F1F0000}"/>
    <cellStyle name="Normal 6 2 3 3 3 3" xfId="8097" xr:uid="{00000000-0005-0000-0000-0000A01F0000}"/>
    <cellStyle name="Normal 6 2 3 3 4" xfId="8098" xr:uid="{00000000-0005-0000-0000-0000A11F0000}"/>
    <cellStyle name="Normal 6 2 3 3 4 2" xfId="8099" xr:uid="{00000000-0005-0000-0000-0000A21F0000}"/>
    <cellStyle name="Normal 6 2 3 3 5" xfId="8100" xr:uid="{00000000-0005-0000-0000-0000A31F0000}"/>
    <cellStyle name="Normal 6 2 3 4" xfId="8101" xr:uid="{00000000-0005-0000-0000-0000A41F0000}"/>
    <cellStyle name="Normal 6 2 3 4 2" xfId="8102" xr:uid="{00000000-0005-0000-0000-0000A51F0000}"/>
    <cellStyle name="Normal 6 2 3 4 2 2" xfId="8103" xr:uid="{00000000-0005-0000-0000-0000A61F0000}"/>
    <cellStyle name="Normal 6 2 3 4 2 2 2" xfId="8104" xr:uid="{00000000-0005-0000-0000-0000A71F0000}"/>
    <cellStyle name="Normal 6 2 3 4 2 3" xfId="8105" xr:uid="{00000000-0005-0000-0000-0000A81F0000}"/>
    <cellStyle name="Normal 6 2 3 4 3" xfId="8106" xr:uid="{00000000-0005-0000-0000-0000A91F0000}"/>
    <cellStyle name="Normal 6 2 3 4 3 2" xfId="8107" xr:uid="{00000000-0005-0000-0000-0000AA1F0000}"/>
    <cellStyle name="Normal 6 2 3 4 4" xfId="8108" xr:uid="{00000000-0005-0000-0000-0000AB1F0000}"/>
    <cellStyle name="Normal 6 2 3 5" xfId="8109" xr:uid="{00000000-0005-0000-0000-0000AC1F0000}"/>
    <cellStyle name="Normal 6 2 3 5 2" xfId="8110" xr:uid="{00000000-0005-0000-0000-0000AD1F0000}"/>
    <cellStyle name="Normal 6 2 3 5 2 2" xfId="8111" xr:uid="{00000000-0005-0000-0000-0000AE1F0000}"/>
    <cellStyle name="Normal 6 2 3 5 3" xfId="8112" xr:uid="{00000000-0005-0000-0000-0000AF1F0000}"/>
    <cellStyle name="Normal 6 2 3 6" xfId="8113" xr:uid="{00000000-0005-0000-0000-0000B01F0000}"/>
    <cellStyle name="Normal 6 2 3 6 2" xfId="8114" xr:uid="{00000000-0005-0000-0000-0000B11F0000}"/>
    <cellStyle name="Normal 6 2 3 7" xfId="8115" xr:uid="{00000000-0005-0000-0000-0000B21F0000}"/>
    <cellStyle name="Normal 6 2 4" xfId="8116" xr:uid="{00000000-0005-0000-0000-0000B31F0000}"/>
    <cellStyle name="Normal 6 2 4 2" xfId="8117" xr:uid="{00000000-0005-0000-0000-0000B41F0000}"/>
    <cellStyle name="Normal 6 2 4 2 2" xfId="8118" xr:uid="{00000000-0005-0000-0000-0000B51F0000}"/>
    <cellStyle name="Normal 6 2 4 2 2 2" xfId="8119" xr:uid="{00000000-0005-0000-0000-0000B61F0000}"/>
    <cellStyle name="Normal 6 2 4 2 2 2 2" xfId="8120" xr:uid="{00000000-0005-0000-0000-0000B71F0000}"/>
    <cellStyle name="Normal 6 2 4 2 2 2 2 2" xfId="8121" xr:uid="{00000000-0005-0000-0000-0000B81F0000}"/>
    <cellStyle name="Normal 6 2 4 2 2 2 3" xfId="8122" xr:uid="{00000000-0005-0000-0000-0000B91F0000}"/>
    <cellStyle name="Normal 6 2 4 2 2 3" xfId="8123" xr:uid="{00000000-0005-0000-0000-0000BA1F0000}"/>
    <cellStyle name="Normal 6 2 4 2 2 3 2" xfId="8124" xr:uid="{00000000-0005-0000-0000-0000BB1F0000}"/>
    <cellStyle name="Normal 6 2 4 2 2 4" xfId="8125" xr:uid="{00000000-0005-0000-0000-0000BC1F0000}"/>
    <cellStyle name="Normal 6 2 4 2 3" xfId="8126" xr:uid="{00000000-0005-0000-0000-0000BD1F0000}"/>
    <cellStyle name="Normal 6 2 4 2 3 2" xfId="8127" xr:uid="{00000000-0005-0000-0000-0000BE1F0000}"/>
    <cellStyle name="Normal 6 2 4 2 3 2 2" xfId="8128" xr:uid="{00000000-0005-0000-0000-0000BF1F0000}"/>
    <cellStyle name="Normal 6 2 4 2 3 3" xfId="8129" xr:uid="{00000000-0005-0000-0000-0000C01F0000}"/>
    <cellStyle name="Normal 6 2 4 2 4" xfId="8130" xr:uid="{00000000-0005-0000-0000-0000C11F0000}"/>
    <cellStyle name="Normal 6 2 4 2 4 2" xfId="8131" xr:uid="{00000000-0005-0000-0000-0000C21F0000}"/>
    <cellStyle name="Normal 6 2 4 2 5" xfId="8132" xr:uid="{00000000-0005-0000-0000-0000C31F0000}"/>
    <cellStyle name="Normal 6 2 4 3" xfId="8133" xr:uid="{00000000-0005-0000-0000-0000C41F0000}"/>
    <cellStyle name="Normal 6 2 4 3 2" xfId="8134" xr:uid="{00000000-0005-0000-0000-0000C51F0000}"/>
    <cellStyle name="Normal 6 2 4 3 2 2" xfId="8135" xr:uid="{00000000-0005-0000-0000-0000C61F0000}"/>
    <cellStyle name="Normal 6 2 4 3 2 2 2" xfId="8136" xr:uid="{00000000-0005-0000-0000-0000C71F0000}"/>
    <cellStyle name="Normal 6 2 4 3 2 3" xfId="8137" xr:uid="{00000000-0005-0000-0000-0000C81F0000}"/>
    <cellStyle name="Normal 6 2 4 3 3" xfId="8138" xr:uid="{00000000-0005-0000-0000-0000C91F0000}"/>
    <cellStyle name="Normal 6 2 4 3 3 2" xfId="8139" xr:uid="{00000000-0005-0000-0000-0000CA1F0000}"/>
    <cellStyle name="Normal 6 2 4 3 4" xfId="8140" xr:uid="{00000000-0005-0000-0000-0000CB1F0000}"/>
    <cellStyle name="Normal 6 2 4 4" xfId="8141" xr:uid="{00000000-0005-0000-0000-0000CC1F0000}"/>
    <cellStyle name="Normal 6 2 4 4 2" xfId="8142" xr:uid="{00000000-0005-0000-0000-0000CD1F0000}"/>
    <cellStyle name="Normal 6 2 4 4 2 2" xfId="8143" xr:uid="{00000000-0005-0000-0000-0000CE1F0000}"/>
    <cellStyle name="Normal 6 2 4 4 3" xfId="8144" xr:uid="{00000000-0005-0000-0000-0000CF1F0000}"/>
    <cellStyle name="Normal 6 2 4 5" xfId="8145" xr:uid="{00000000-0005-0000-0000-0000D01F0000}"/>
    <cellStyle name="Normal 6 2 4 5 2" xfId="8146" xr:uid="{00000000-0005-0000-0000-0000D11F0000}"/>
    <cellStyle name="Normal 6 2 4 6" xfId="8147" xr:uid="{00000000-0005-0000-0000-0000D21F0000}"/>
    <cellStyle name="Normal 6 2 5" xfId="8148" xr:uid="{00000000-0005-0000-0000-0000D31F0000}"/>
    <cellStyle name="Normal 6 2 5 2" xfId="8149" xr:uid="{00000000-0005-0000-0000-0000D41F0000}"/>
    <cellStyle name="Normal 6 2 5 2 2" xfId="8150" xr:uid="{00000000-0005-0000-0000-0000D51F0000}"/>
    <cellStyle name="Normal 6 2 5 2 2 2" xfId="8151" xr:uid="{00000000-0005-0000-0000-0000D61F0000}"/>
    <cellStyle name="Normal 6 2 5 2 2 2 2" xfId="8152" xr:uid="{00000000-0005-0000-0000-0000D71F0000}"/>
    <cellStyle name="Normal 6 2 5 2 2 3" xfId="8153" xr:uid="{00000000-0005-0000-0000-0000D81F0000}"/>
    <cellStyle name="Normal 6 2 5 2 3" xfId="8154" xr:uid="{00000000-0005-0000-0000-0000D91F0000}"/>
    <cellStyle name="Normal 6 2 5 2 3 2" xfId="8155" xr:uid="{00000000-0005-0000-0000-0000DA1F0000}"/>
    <cellStyle name="Normal 6 2 5 2 4" xfId="8156" xr:uid="{00000000-0005-0000-0000-0000DB1F0000}"/>
    <cellStyle name="Normal 6 2 5 3" xfId="8157" xr:uid="{00000000-0005-0000-0000-0000DC1F0000}"/>
    <cellStyle name="Normal 6 2 5 3 2" xfId="8158" xr:uid="{00000000-0005-0000-0000-0000DD1F0000}"/>
    <cellStyle name="Normal 6 2 5 3 2 2" xfId="8159" xr:uid="{00000000-0005-0000-0000-0000DE1F0000}"/>
    <cellStyle name="Normal 6 2 5 3 3" xfId="8160" xr:uid="{00000000-0005-0000-0000-0000DF1F0000}"/>
    <cellStyle name="Normal 6 2 5 4" xfId="8161" xr:uid="{00000000-0005-0000-0000-0000E01F0000}"/>
    <cellStyle name="Normal 6 2 5 4 2" xfId="8162" xr:uid="{00000000-0005-0000-0000-0000E11F0000}"/>
    <cellStyle name="Normal 6 2 5 5" xfId="8163" xr:uid="{00000000-0005-0000-0000-0000E21F0000}"/>
    <cellStyle name="Normal 6 2 6" xfId="8164" xr:uid="{00000000-0005-0000-0000-0000E31F0000}"/>
    <cellStyle name="Normal 6 2 6 2" xfId="8165" xr:uid="{00000000-0005-0000-0000-0000E41F0000}"/>
    <cellStyle name="Normal 6 2 6 2 2" xfId="8166" xr:uid="{00000000-0005-0000-0000-0000E51F0000}"/>
    <cellStyle name="Normal 6 2 6 2 2 2" xfId="8167" xr:uid="{00000000-0005-0000-0000-0000E61F0000}"/>
    <cellStyle name="Normal 6 2 6 2 3" xfId="8168" xr:uid="{00000000-0005-0000-0000-0000E71F0000}"/>
    <cellStyle name="Normal 6 2 6 3" xfId="8169" xr:uid="{00000000-0005-0000-0000-0000E81F0000}"/>
    <cellStyle name="Normal 6 2 6 3 2" xfId="8170" xr:uid="{00000000-0005-0000-0000-0000E91F0000}"/>
    <cellStyle name="Normal 6 2 6 4" xfId="8171" xr:uid="{00000000-0005-0000-0000-0000EA1F0000}"/>
    <cellStyle name="Normal 6 2 7" xfId="8172" xr:uid="{00000000-0005-0000-0000-0000EB1F0000}"/>
    <cellStyle name="Normal 6 2 7 2" xfId="8173" xr:uid="{00000000-0005-0000-0000-0000EC1F0000}"/>
    <cellStyle name="Normal 6 2 7 2 2" xfId="8174" xr:uid="{00000000-0005-0000-0000-0000ED1F0000}"/>
    <cellStyle name="Normal 6 2 7 3" xfId="8175" xr:uid="{00000000-0005-0000-0000-0000EE1F0000}"/>
    <cellStyle name="Normal 6 2 8" xfId="8176" xr:uid="{00000000-0005-0000-0000-0000EF1F0000}"/>
    <cellStyle name="Normal 6 2 8 2" xfId="8177" xr:uid="{00000000-0005-0000-0000-0000F01F0000}"/>
    <cellStyle name="Normal 6 2 9" xfId="8178" xr:uid="{00000000-0005-0000-0000-0000F11F0000}"/>
    <cellStyle name="Normal 6 3" xfId="8179" xr:uid="{00000000-0005-0000-0000-0000F21F0000}"/>
    <cellStyle name="Normal 6 3 2" xfId="8180" xr:uid="{00000000-0005-0000-0000-0000F31F0000}"/>
    <cellStyle name="Normal 6 3 2 2" xfId="8181" xr:uid="{00000000-0005-0000-0000-0000F41F0000}"/>
    <cellStyle name="Normal 6 3 2 2 2" xfId="8182" xr:uid="{00000000-0005-0000-0000-0000F51F0000}"/>
    <cellStyle name="Normal 6 3 2 2 2 2" xfId="8183" xr:uid="{00000000-0005-0000-0000-0000F61F0000}"/>
    <cellStyle name="Normal 6 3 2 2 2 2 2" xfId="8184" xr:uid="{00000000-0005-0000-0000-0000F71F0000}"/>
    <cellStyle name="Normal 6 3 2 2 2 2 2 2" xfId="8185" xr:uid="{00000000-0005-0000-0000-0000F81F0000}"/>
    <cellStyle name="Normal 6 3 2 2 2 2 2 2 2" xfId="8186" xr:uid="{00000000-0005-0000-0000-0000F91F0000}"/>
    <cellStyle name="Normal 6 3 2 2 2 2 2 3" xfId="8187" xr:uid="{00000000-0005-0000-0000-0000FA1F0000}"/>
    <cellStyle name="Normal 6 3 2 2 2 2 3" xfId="8188" xr:uid="{00000000-0005-0000-0000-0000FB1F0000}"/>
    <cellStyle name="Normal 6 3 2 2 2 2 3 2" xfId="8189" xr:uid="{00000000-0005-0000-0000-0000FC1F0000}"/>
    <cellStyle name="Normal 6 3 2 2 2 2 4" xfId="8190" xr:uid="{00000000-0005-0000-0000-0000FD1F0000}"/>
    <cellStyle name="Normal 6 3 2 2 2 3" xfId="8191" xr:uid="{00000000-0005-0000-0000-0000FE1F0000}"/>
    <cellStyle name="Normal 6 3 2 2 2 3 2" xfId="8192" xr:uid="{00000000-0005-0000-0000-0000FF1F0000}"/>
    <cellStyle name="Normal 6 3 2 2 2 3 2 2" xfId="8193" xr:uid="{00000000-0005-0000-0000-000000200000}"/>
    <cellStyle name="Normal 6 3 2 2 2 3 3" xfId="8194" xr:uid="{00000000-0005-0000-0000-000001200000}"/>
    <cellStyle name="Normal 6 3 2 2 2 4" xfId="8195" xr:uid="{00000000-0005-0000-0000-000002200000}"/>
    <cellStyle name="Normal 6 3 2 2 2 4 2" xfId="8196" xr:uid="{00000000-0005-0000-0000-000003200000}"/>
    <cellStyle name="Normal 6 3 2 2 2 5" xfId="8197" xr:uid="{00000000-0005-0000-0000-000004200000}"/>
    <cellStyle name="Normal 6 3 2 2 3" xfId="8198" xr:uid="{00000000-0005-0000-0000-000005200000}"/>
    <cellStyle name="Normal 6 3 2 2 3 2" xfId="8199" xr:uid="{00000000-0005-0000-0000-000006200000}"/>
    <cellStyle name="Normal 6 3 2 2 3 2 2" xfId="8200" xr:uid="{00000000-0005-0000-0000-000007200000}"/>
    <cellStyle name="Normal 6 3 2 2 3 2 2 2" xfId="8201" xr:uid="{00000000-0005-0000-0000-000008200000}"/>
    <cellStyle name="Normal 6 3 2 2 3 2 3" xfId="8202" xr:uid="{00000000-0005-0000-0000-000009200000}"/>
    <cellStyle name="Normal 6 3 2 2 3 3" xfId="8203" xr:uid="{00000000-0005-0000-0000-00000A200000}"/>
    <cellStyle name="Normal 6 3 2 2 3 3 2" xfId="8204" xr:uid="{00000000-0005-0000-0000-00000B200000}"/>
    <cellStyle name="Normal 6 3 2 2 3 4" xfId="8205" xr:uid="{00000000-0005-0000-0000-00000C200000}"/>
    <cellStyle name="Normal 6 3 2 2 4" xfId="8206" xr:uid="{00000000-0005-0000-0000-00000D200000}"/>
    <cellStyle name="Normal 6 3 2 2 4 2" xfId="8207" xr:uid="{00000000-0005-0000-0000-00000E200000}"/>
    <cellStyle name="Normal 6 3 2 2 4 2 2" xfId="8208" xr:uid="{00000000-0005-0000-0000-00000F200000}"/>
    <cellStyle name="Normal 6 3 2 2 4 3" xfId="8209" xr:uid="{00000000-0005-0000-0000-000010200000}"/>
    <cellStyle name="Normal 6 3 2 2 5" xfId="8210" xr:uid="{00000000-0005-0000-0000-000011200000}"/>
    <cellStyle name="Normal 6 3 2 2 5 2" xfId="8211" xr:uid="{00000000-0005-0000-0000-000012200000}"/>
    <cellStyle name="Normal 6 3 2 2 6" xfId="8212" xr:uid="{00000000-0005-0000-0000-000013200000}"/>
    <cellStyle name="Normal 6 3 2 3" xfId="8213" xr:uid="{00000000-0005-0000-0000-000014200000}"/>
    <cellStyle name="Normal 6 3 2 3 2" xfId="8214" xr:uid="{00000000-0005-0000-0000-000015200000}"/>
    <cellStyle name="Normal 6 3 2 3 2 2" xfId="8215" xr:uid="{00000000-0005-0000-0000-000016200000}"/>
    <cellStyle name="Normal 6 3 2 3 2 2 2" xfId="8216" xr:uid="{00000000-0005-0000-0000-000017200000}"/>
    <cellStyle name="Normal 6 3 2 3 2 2 2 2" xfId="8217" xr:uid="{00000000-0005-0000-0000-000018200000}"/>
    <cellStyle name="Normal 6 3 2 3 2 2 3" xfId="8218" xr:uid="{00000000-0005-0000-0000-000019200000}"/>
    <cellStyle name="Normal 6 3 2 3 2 3" xfId="8219" xr:uid="{00000000-0005-0000-0000-00001A200000}"/>
    <cellStyle name="Normal 6 3 2 3 2 3 2" xfId="8220" xr:uid="{00000000-0005-0000-0000-00001B200000}"/>
    <cellStyle name="Normal 6 3 2 3 2 4" xfId="8221" xr:uid="{00000000-0005-0000-0000-00001C200000}"/>
    <cellStyle name="Normal 6 3 2 3 3" xfId="8222" xr:uid="{00000000-0005-0000-0000-00001D200000}"/>
    <cellStyle name="Normal 6 3 2 3 3 2" xfId="8223" xr:uid="{00000000-0005-0000-0000-00001E200000}"/>
    <cellStyle name="Normal 6 3 2 3 3 2 2" xfId="8224" xr:uid="{00000000-0005-0000-0000-00001F200000}"/>
    <cellStyle name="Normal 6 3 2 3 3 3" xfId="8225" xr:uid="{00000000-0005-0000-0000-000020200000}"/>
    <cellStyle name="Normal 6 3 2 3 4" xfId="8226" xr:uid="{00000000-0005-0000-0000-000021200000}"/>
    <cellStyle name="Normal 6 3 2 3 4 2" xfId="8227" xr:uid="{00000000-0005-0000-0000-000022200000}"/>
    <cellStyle name="Normal 6 3 2 3 5" xfId="8228" xr:uid="{00000000-0005-0000-0000-000023200000}"/>
    <cellStyle name="Normal 6 3 2 4" xfId="8229" xr:uid="{00000000-0005-0000-0000-000024200000}"/>
    <cellStyle name="Normal 6 3 2 4 2" xfId="8230" xr:uid="{00000000-0005-0000-0000-000025200000}"/>
    <cellStyle name="Normal 6 3 2 4 2 2" xfId="8231" xr:uid="{00000000-0005-0000-0000-000026200000}"/>
    <cellStyle name="Normal 6 3 2 4 2 2 2" xfId="8232" xr:uid="{00000000-0005-0000-0000-000027200000}"/>
    <cellStyle name="Normal 6 3 2 4 2 3" xfId="8233" xr:uid="{00000000-0005-0000-0000-000028200000}"/>
    <cellStyle name="Normal 6 3 2 4 3" xfId="8234" xr:uid="{00000000-0005-0000-0000-000029200000}"/>
    <cellStyle name="Normal 6 3 2 4 3 2" xfId="8235" xr:uid="{00000000-0005-0000-0000-00002A200000}"/>
    <cellStyle name="Normal 6 3 2 4 4" xfId="8236" xr:uid="{00000000-0005-0000-0000-00002B200000}"/>
    <cellStyle name="Normal 6 3 2 5" xfId="8237" xr:uid="{00000000-0005-0000-0000-00002C200000}"/>
    <cellStyle name="Normal 6 3 2 5 2" xfId="8238" xr:uid="{00000000-0005-0000-0000-00002D200000}"/>
    <cellStyle name="Normal 6 3 2 5 2 2" xfId="8239" xr:uid="{00000000-0005-0000-0000-00002E200000}"/>
    <cellStyle name="Normal 6 3 2 5 3" xfId="8240" xr:uid="{00000000-0005-0000-0000-00002F200000}"/>
    <cellStyle name="Normal 6 3 2 6" xfId="8241" xr:uid="{00000000-0005-0000-0000-000030200000}"/>
    <cellStyle name="Normal 6 3 2 6 2" xfId="8242" xr:uid="{00000000-0005-0000-0000-000031200000}"/>
    <cellStyle name="Normal 6 3 2 7" xfId="8243" xr:uid="{00000000-0005-0000-0000-000032200000}"/>
    <cellStyle name="Normal 6 3 3" xfId="8244" xr:uid="{00000000-0005-0000-0000-000033200000}"/>
    <cellStyle name="Normal 6 3 3 2" xfId="8245" xr:uid="{00000000-0005-0000-0000-000034200000}"/>
    <cellStyle name="Normal 6 3 3 2 2" xfId="8246" xr:uid="{00000000-0005-0000-0000-000035200000}"/>
    <cellStyle name="Normal 6 3 3 2 2 2" xfId="8247" xr:uid="{00000000-0005-0000-0000-000036200000}"/>
    <cellStyle name="Normal 6 3 3 2 2 2 2" xfId="8248" xr:uid="{00000000-0005-0000-0000-000037200000}"/>
    <cellStyle name="Normal 6 3 3 2 2 2 2 2" xfId="8249" xr:uid="{00000000-0005-0000-0000-000038200000}"/>
    <cellStyle name="Normal 6 3 3 2 2 2 3" xfId="8250" xr:uid="{00000000-0005-0000-0000-000039200000}"/>
    <cellStyle name="Normal 6 3 3 2 2 3" xfId="8251" xr:uid="{00000000-0005-0000-0000-00003A200000}"/>
    <cellStyle name="Normal 6 3 3 2 2 3 2" xfId="8252" xr:uid="{00000000-0005-0000-0000-00003B200000}"/>
    <cellStyle name="Normal 6 3 3 2 2 4" xfId="8253" xr:uid="{00000000-0005-0000-0000-00003C200000}"/>
    <cellStyle name="Normal 6 3 3 2 3" xfId="8254" xr:uid="{00000000-0005-0000-0000-00003D200000}"/>
    <cellStyle name="Normal 6 3 3 2 3 2" xfId="8255" xr:uid="{00000000-0005-0000-0000-00003E200000}"/>
    <cellStyle name="Normal 6 3 3 2 3 2 2" xfId="8256" xr:uid="{00000000-0005-0000-0000-00003F200000}"/>
    <cellStyle name="Normal 6 3 3 2 3 3" xfId="8257" xr:uid="{00000000-0005-0000-0000-000040200000}"/>
    <cellStyle name="Normal 6 3 3 2 4" xfId="8258" xr:uid="{00000000-0005-0000-0000-000041200000}"/>
    <cellStyle name="Normal 6 3 3 2 4 2" xfId="8259" xr:uid="{00000000-0005-0000-0000-000042200000}"/>
    <cellStyle name="Normal 6 3 3 2 5" xfId="8260" xr:uid="{00000000-0005-0000-0000-000043200000}"/>
    <cellStyle name="Normal 6 3 3 3" xfId="8261" xr:uid="{00000000-0005-0000-0000-000044200000}"/>
    <cellStyle name="Normal 6 3 3 3 2" xfId="8262" xr:uid="{00000000-0005-0000-0000-000045200000}"/>
    <cellStyle name="Normal 6 3 3 3 2 2" xfId="8263" xr:uid="{00000000-0005-0000-0000-000046200000}"/>
    <cellStyle name="Normal 6 3 3 3 2 2 2" xfId="8264" xr:uid="{00000000-0005-0000-0000-000047200000}"/>
    <cellStyle name="Normal 6 3 3 3 2 3" xfId="8265" xr:uid="{00000000-0005-0000-0000-000048200000}"/>
    <cellStyle name="Normal 6 3 3 3 3" xfId="8266" xr:uid="{00000000-0005-0000-0000-000049200000}"/>
    <cellStyle name="Normal 6 3 3 3 3 2" xfId="8267" xr:uid="{00000000-0005-0000-0000-00004A200000}"/>
    <cellStyle name="Normal 6 3 3 3 4" xfId="8268" xr:uid="{00000000-0005-0000-0000-00004B200000}"/>
    <cellStyle name="Normal 6 3 3 4" xfId="8269" xr:uid="{00000000-0005-0000-0000-00004C200000}"/>
    <cellStyle name="Normal 6 3 3 4 2" xfId="8270" xr:uid="{00000000-0005-0000-0000-00004D200000}"/>
    <cellStyle name="Normal 6 3 3 4 2 2" xfId="8271" xr:uid="{00000000-0005-0000-0000-00004E200000}"/>
    <cellStyle name="Normal 6 3 3 4 3" xfId="8272" xr:uid="{00000000-0005-0000-0000-00004F200000}"/>
    <cellStyle name="Normal 6 3 3 5" xfId="8273" xr:uid="{00000000-0005-0000-0000-000050200000}"/>
    <cellStyle name="Normal 6 3 3 5 2" xfId="8274" xr:uid="{00000000-0005-0000-0000-000051200000}"/>
    <cellStyle name="Normal 6 3 3 6" xfId="8275" xr:uid="{00000000-0005-0000-0000-000052200000}"/>
    <cellStyle name="Normal 6 3 4" xfId="8276" xr:uid="{00000000-0005-0000-0000-000053200000}"/>
    <cellStyle name="Normal 6 3 4 2" xfId="8277" xr:uid="{00000000-0005-0000-0000-000054200000}"/>
    <cellStyle name="Normal 6 3 4 2 2" xfId="8278" xr:uid="{00000000-0005-0000-0000-000055200000}"/>
    <cellStyle name="Normal 6 3 4 2 2 2" xfId="8279" xr:uid="{00000000-0005-0000-0000-000056200000}"/>
    <cellStyle name="Normal 6 3 4 2 2 2 2" xfId="8280" xr:uid="{00000000-0005-0000-0000-000057200000}"/>
    <cellStyle name="Normal 6 3 4 2 2 3" xfId="8281" xr:uid="{00000000-0005-0000-0000-000058200000}"/>
    <cellStyle name="Normal 6 3 4 2 3" xfId="8282" xr:uid="{00000000-0005-0000-0000-000059200000}"/>
    <cellStyle name="Normal 6 3 4 2 3 2" xfId="8283" xr:uid="{00000000-0005-0000-0000-00005A200000}"/>
    <cellStyle name="Normal 6 3 4 2 4" xfId="8284" xr:uid="{00000000-0005-0000-0000-00005B200000}"/>
    <cellStyle name="Normal 6 3 4 3" xfId="8285" xr:uid="{00000000-0005-0000-0000-00005C200000}"/>
    <cellStyle name="Normal 6 3 4 3 2" xfId="8286" xr:uid="{00000000-0005-0000-0000-00005D200000}"/>
    <cellStyle name="Normal 6 3 4 3 2 2" xfId="8287" xr:uid="{00000000-0005-0000-0000-00005E200000}"/>
    <cellStyle name="Normal 6 3 4 3 3" xfId="8288" xr:uid="{00000000-0005-0000-0000-00005F200000}"/>
    <cellStyle name="Normal 6 3 4 4" xfId="8289" xr:uid="{00000000-0005-0000-0000-000060200000}"/>
    <cellStyle name="Normal 6 3 4 4 2" xfId="8290" xr:uid="{00000000-0005-0000-0000-000061200000}"/>
    <cellStyle name="Normal 6 3 4 5" xfId="8291" xr:uid="{00000000-0005-0000-0000-000062200000}"/>
    <cellStyle name="Normal 6 3 5" xfId="8292" xr:uid="{00000000-0005-0000-0000-000063200000}"/>
    <cellStyle name="Normal 6 3 5 2" xfId="8293" xr:uid="{00000000-0005-0000-0000-000064200000}"/>
    <cellStyle name="Normal 6 3 5 2 2" xfId="8294" xr:uid="{00000000-0005-0000-0000-000065200000}"/>
    <cellStyle name="Normal 6 3 5 2 2 2" xfId="8295" xr:uid="{00000000-0005-0000-0000-000066200000}"/>
    <cellStyle name="Normal 6 3 5 2 3" xfId="8296" xr:uid="{00000000-0005-0000-0000-000067200000}"/>
    <cellStyle name="Normal 6 3 5 3" xfId="8297" xr:uid="{00000000-0005-0000-0000-000068200000}"/>
    <cellStyle name="Normal 6 3 5 3 2" xfId="8298" xr:uid="{00000000-0005-0000-0000-000069200000}"/>
    <cellStyle name="Normal 6 3 5 4" xfId="8299" xr:uid="{00000000-0005-0000-0000-00006A200000}"/>
    <cellStyle name="Normal 6 3 6" xfId="8300" xr:uid="{00000000-0005-0000-0000-00006B200000}"/>
    <cellStyle name="Normal 6 3 6 2" xfId="8301" xr:uid="{00000000-0005-0000-0000-00006C200000}"/>
    <cellStyle name="Normal 6 3 6 2 2" xfId="8302" xr:uid="{00000000-0005-0000-0000-00006D200000}"/>
    <cellStyle name="Normal 6 3 6 3" xfId="8303" xr:uid="{00000000-0005-0000-0000-00006E200000}"/>
    <cellStyle name="Normal 6 3 7" xfId="8304" xr:uid="{00000000-0005-0000-0000-00006F200000}"/>
    <cellStyle name="Normal 6 3 7 2" xfId="8305" xr:uid="{00000000-0005-0000-0000-000070200000}"/>
    <cellStyle name="Normal 6 3 8" xfId="8306" xr:uid="{00000000-0005-0000-0000-000071200000}"/>
    <cellStyle name="Normal 6 4" xfId="8307" xr:uid="{00000000-0005-0000-0000-000072200000}"/>
    <cellStyle name="Normal 6 5" xfId="8308" xr:uid="{00000000-0005-0000-0000-000073200000}"/>
    <cellStyle name="Normal 6 5 2" xfId="8309" xr:uid="{00000000-0005-0000-0000-000074200000}"/>
    <cellStyle name="Normal 6 5 2 2" xfId="8310" xr:uid="{00000000-0005-0000-0000-000075200000}"/>
    <cellStyle name="Normal 6 5 2 2 2" xfId="8311" xr:uid="{00000000-0005-0000-0000-000076200000}"/>
    <cellStyle name="Normal 6 5 2 2 2 2" xfId="8312" xr:uid="{00000000-0005-0000-0000-000077200000}"/>
    <cellStyle name="Normal 6 5 2 2 2 2 2" xfId="8313" xr:uid="{00000000-0005-0000-0000-000078200000}"/>
    <cellStyle name="Normal 6 5 2 2 2 2 2 2" xfId="8314" xr:uid="{00000000-0005-0000-0000-000079200000}"/>
    <cellStyle name="Normal 6 5 2 2 2 2 3" xfId="8315" xr:uid="{00000000-0005-0000-0000-00007A200000}"/>
    <cellStyle name="Normal 6 5 2 2 2 3" xfId="8316" xr:uid="{00000000-0005-0000-0000-00007B200000}"/>
    <cellStyle name="Normal 6 5 2 2 2 3 2" xfId="8317" xr:uid="{00000000-0005-0000-0000-00007C200000}"/>
    <cellStyle name="Normal 6 5 2 2 2 4" xfId="8318" xr:uid="{00000000-0005-0000-0000-00007D200000}"/>
    <cellStyle name="Normal 6 5 2 2 3" xfId="8319" xr:uid="{00000000-0005-0000-0000-00007E200000}"/>
    <cellStyle name="Normal 6 5 2 2 3 2" xfId="8320" xr:uid="{00000000-0005-0000-0000-00007F200000}"/>
    <cellStyle name="Normal 6 5 2 2 3 2 2" xfId="8321" xr:uid="{00000000-0005-0000-0000-000080200000}"/>
    <cellStyle name="Normal 6 5 2 2 3 3" xfId="8322" xr:uid="{00000000-0005-0000-0000-000081200000}"/>
    <cellStyle name="Normal 6 5 2 2 4" xfId="8323" xr:uid="{00000000-0005-0000-0000-000082200000}"/>
    <cellStyle name="Normal 6 5 2 2 4 2" xfId="8324" xr:uid="{00000000-0005-0000-0000-000083200000}"/>
    <cellStyle name="Normal 6 5 2 2 5" xfId="8325" xr:uid="{00000000-0005-0000-0000-000084200000}"/>
    <cellStyle name="Normal 6 5 2 3" xfId="8326" xr:uid="{00000000-0005-0000-0000-000085200000}"/>
    <cellStyle name="Normal 6 5 2 3 2" xfId="8327" xr:uid="{00000000-0005-0000-0000-000086200000}"/>
    <cellStyle name="Normal 6 5 2 3 2 2" xfId="8328" xr:uid="{00000000-0005-0000-0000-000087200000}"/>
    <cellStyle name="Normal 6 5 2 3 2 2 2" xfId="8329" xr:uid="{00000000-0005-0000-0000-000088200000}"/>
    <cellStyle name="Normal 6 5 2 3 2 3" xfId="8330" xr:uid="{00000000-0005-0000-0000-000089200000}"/>
    <cellStyle name="Normal 6 5 2 3 3" xfId="8331" xr:uid="{00000000-0005-0000-0000-00008A200000}"/>
    <cellStyle name="Normal 6 5 2 3 3 2" xfId="8332" xr:uid="{00000000-0005-0000-0000-00008B200000}"/>
    <cellStyle name="Normal 6 5 2 3 4" xfId="8333" xr:uid="{00000000-0005-0000-0000-00008C200000}"/>
    <cellStyle name="Normal 6 5 2 4" xfId="8334" xr:uid="{00000000-0005-0000-0000-00008D200000}"/>
    <cellStyle name="Normal 6 5 2 4 2" xfId="8335" xr:uid="{00000000-0005-0000-0000-00008E200000}"/>
    <cellStyle name="Normal 6 5 2 4 2 2" xfId="8336" xr:uid="{00000000-0005-0000-0000-00008F200000}"/>
    <cellStyle name="Normal 6 5 2 4 3" xfId="8337" xr:uid="{00000000-0005-0000-0000-000090200000}"/>
    <cellStyle name="Normal 6 5 2 5" xfId="8338" xr:uid="{00000000-0005-0000-0000-000091200000}"/>
    <cellStyle name="Normal 6 5 2 5 2" xfId="8339" xr:uid="{00000000-0005-0000-0000-000092200000}"/>
    <cellStyle name="Normal 6 5 2 6" xfId="8340" xr:uid="{00000000-0005-0000-0000-000093200000}"/>
    <cellStyle name="Normal 6 5 3" xfId="8341" xr:uid="{00000000-0005-0000-0000-000094200000}"/>
    <cellStyle name="Normal 6 5 3 2" xfId="8342" xr:uid="{00000000-0005-0000-0000-000095200000}"/>
    <cellStyle name="Normal 6 5 3 2 2" xfId="8343" xr:uid="{00000000-0005-0000-0000-000096200000}"/>
    <cellStyle name="Normal 6 5 3 2 2 2" xfId="8344" xr:uid="{00000000-0005-0000-0000-000097200000}"/>
    <cellStyle name="Normal 6 5 3 2 2 2 2" xfId="8345" xr:uid="{00000000-0005-0000-0000-000098200000}"/>
    <cellStyle name="Normal 6 5 3 2 2 3" xfId="8346" xr:uid="{00000000-0005-0000-0000-000099200000}"/>
    <cellStyle name="Normal 6 5 3 2 3" xfId="8347" xr:uid="{00000000-0005-0000-0000-00009A200000}"/>
    <cellStyle name="Normal 6 5 3 2 3 2" xfId="8348" xr:uid="{00000000-0005-0000-0000-00009B200000}"/>
    <cellStyle name="Normal 6 5 3 2 4" xfId="8349" xr:uid="{00000000-0005-0000-0000-00009C200000}"/>
    <cellStyle name="Normal 6 5 3 3" xfId="8350" xr:uid="{00000000-0005-0000-0000-00009D200000}"/>
    <cellStyle name="Normal 6 5 3 3 2" xfId="8351" xr:uid="{00000000-0005-0000-0000-00009E200000}"/>
    <cellStyle name="Normal 6 5 3 3 2 2" xfId="8352" xr:uid="{00000000-0005-0000-0000-00009F200000}"/>
    <cellStyle name="Normal 6 5 3 3 3" xfId="8353" xr:uid="{00000000-0005-0000-0000-0000A0200000}"/>
    <cellStyle name="Normal 6 5 3 4" xfId="8354" xr:uid="{00000000-0005-0000-0000-0000A1200000}"/>
    <cellStyle name="Normal 6 5 3 4 2" xfId="8355" xr:uid="{00000000-0005-0000-0000-0000A2200000}"/>
    <cellStyle name="Normal 6 5 3 5" xfId="8356" xr:uid="{00000000-0005-0000-0000-0000A3200000}"/>
    <cellStyle name="Normal 6 5 4" xfId="8357" xr:uid="{00000000-0005-0000-0000-0000A4200000}"/>
    <cellStyle name="Normal 6 5 4 2" xfId="8358" xr:uid="{00000000-0005-0000-0000-0000A5200000}"/>
    <cellStyle name="Normal 6 5 4 2 2" xfId="8359" xr:uid="{00000000-0005-0000-0000-0000A6200000}"/>
    <cellStyle name="Normal 6 5 4 2 2 2" xfId="8360" xr:uid="{00000000-0005-0000-0000-0000A7200000}"/>
    <cellStyle name="Normal 6 5 4 2 3" xfId="8361" xr:uid="{00000000-0005-0000-0000-0000A8200000}"/>
    <cellStyle name="Normal 6 5 4 3" xfId="8362" xr:uid="{00000000-0005-0000-0000-0000A9200000}"/>
    <cellStyle name="Normal 6 5 4 3 2" xfId="8363" xr:uid="{00000000-0005-0000-0000-0000AA200000}"/>
    <cellStyle name="Normal 6 5 4 4" xfId="8364" xr:uid="{00000000-0005-0000-0000-0000AB200000}"/>
    <cellStyle name="Normal 6 5 5" xfId="8365" xr:uid="{00000000-0005-0000-0000-0000AC200000}"/>
    <cellStyle name="Normal 6 5 5 2" xfId="8366" xr:uid="{00000000-0005-0000-0000-0000AD200000}"/>
    <cellStyle name="Normal 6 5 5 2 2" xfId="8367" xr:uid="{00000000-0005-0000-0000-0000AE200000}"/>
    <cellStyle name="Normal 6 5 5 3" xfId="8368" xr:uid="{00000000-0005-0000-0000-0000AF200000}"/>
    <cellStyle name="Normal 6 5 6" xfId="8369" xr:uid="{00000000-0005-0000-0000-0000B0200000}"/>
    <cellStyle name="Normal 6 5 6 2" xfId="8370" xr:uid="{00000000-0005-0000-0000-0000B1200000}"/>
    <cellStyle name="Normal 6 5 7" xfId="8371" xr:uid="{00000000-0005-0000-0000-0000B2200000}"/>
    <cellStyle name="Normal 6 6" xfId="8372" xr:uid="{00000000-0005-0000-0000-0000B3200000}"/>
    <cellStyle name="Normal 6 6 2" xfId="8373" xr:uid="{00000000-0005-0000-0000-0000B4200000}"/>
    <cellStyle name="Normal 6 6 2 2" xfId="8374" xr:uid="{00000000-0005-0000-0000-0000B5200000}"/>
    <cellStyle name="Normal 6 6 2 2 2" xfId="8375" xr:uid="{00000000-0005-0000-0000-0000B6200000}"/>
    <cellStyle name="Normal 6 6 2 2 2 2" xfId="8376" xr:uid="{00000000-0005-0000-0000-0000B7200000}"/>
    <cellStyle name="Normal 6 6 2 2 2 2 2" xfId="8377" xr:uid="{00000000-0005-0000-0000-0000B8200000}"/>
    <cellStyle name="Normal 6 6 2 2 2 3" xfId="8378" xr:uid="{00000000-0005-0000-0000-0000B9200000}"/>
    <cellStyle name="Normal 6 6 2 2 3" xfId="8379" xr:uid="{00000000-0005-0000-0000-0000BA200000}"/>
    <cellStyle name="Normal 6 6 2 2 3 2" xfId="8380" xr:uid="{00000000-0005-0000-0000-0000BB200000}"/>
    <cellStyle name="Normal 6 6 2 2 4" xfId="8381" xr:uid="{00000000-0005-0000-0000-0000BC200000}"/>
    <cellStyle name="Normal 6 6 2 3" xfId="8382" xr:uid="{00000000-0005-0000-0000-0000BD200000}"/>
    <cellStyle name="Normal 6 6 2 3 2" xfId="8383" xr:uid="{00000000-0005-0000-0000-0000BE200000}"/>
    <cellStyle name="Normal 6 6 2 3 2 2" xfId="8384" xr:uid="{00000000-0005-0000-0000-0000BF200000}"/>
    <cellStyle name="Normal 6 6 2 3 3" xfId="8385" xr:uid="{00000000-0005-0000-0000-0000C0200000}"/>
    <cellStyle name="Normal 6 6 2 4" xfId="8386" xr:uid="{00000000-0005-0000-0000-0000C1200000}"/>
    <cellStyle name="Normal 6 6 2 4 2" xfId="8387" xr:uid="{00000000-0005-0000-0000-0000C2200000}"/>
    <cellStyle name="Normal 6 6 2 5" xfId="8388" xr:uid="{00000000-0005-0000-0000-0000C3200000}"/>
    <cellStyle name="Normal 6 6 3" xfId="8389" xr:uid="{00000000-0005-0000-0000-0000C4200000}"/>
    <cellStyle name="Normal 6 6 3 2" xfId="8390" xr:uid="{00000000-0005-0000-0000-0000C5200000}"/>
    <cellStyle name="Normal 6 6 3 2 2" xfId="8391" xr:uid="{00000000-0005-0000-0000-0000C6200000}"/>
    <cellStyle name="Normal 6 6 3 2 2 2" xfId="8392" xr:uid="{00000000-0005-0000-0000-0000C7200000}"/>
    <cellStyle name="Normal 6 6 3 2 3" xfId="8393" xr:uid="{00000000-0005-0000-0000-0000C8200000}"/>
    <cellStyle name="Normal 6 6 3 3" xfId="8394" xr:uid="{00000000-0005-0000-0000-0000C9200000}"/>
    <cellStyle name="Normal 6 6 3 3 2" xfId="8395" xr:uid="{00000000-0005-0000-0000-0000CA200000}"/>
    <cellStyle name="Normal 6 6 3 4" xfId="8396" xr:uid="{00000000-0005-0000-0000-0000CB200000}"/>
    <cellStyle name="Normal 6 6 4" xfId="8397" xr:uid="{00000000-0005-0000-0000-0000CC200000}"/>
    <cellStyle name="Normal 6 6 4 2" xfId="8398" xr:uid="{00000000-0005-0000-0000-0000CD200000}"/>
    <cellStyle name="Normal 6 6 4 2 2" xfId="8399" xr:uid="{00000000-0005-0000-0000-0000CE200000}"/>
    <cellStyle name="Normal 6 6 4 3" xfId="8400" xr:uid="{00000000-0005-0000-0000-0000CF200000}"/>
    <cellStyle name="Normal 6 6 5" xfId="8401" xr:uid="{00000000-0005-0000-0000-0000D0200000}"/>
    <cellStyle name="Normal 6 6 5 2" xfId="8402" xr:uid="{00000000-0005-0000-0000-0000D1200000}"/>
    <cellStyle name="Normal 6 6 6" xfId="8403" xr:uid="{00000000-0005-0000-0000-0000D2200000}"/>
    <cellStyle name="Normal 6 7" xfId="8404" xr:uid="{00000000-0005-0000-0000-0000D3200000}"/>
    <cellStyle name="Normal 6 7 2" xfId="8405" xr:uid="{00000000-0005-0000-0000-0000D4200000}"/>
    <cellStyle name="Normal 6 7 2 2" xfId="8406" xr:uid="{00000000-0005-0000-0000-0000D5200000}"/>
    <cellStyle name="Normal 6 7 2 2 2" xfId="8407" xr:uid="{00000000-0005-0000-0000-0000D6200000}"/>
    <cellStyle name="Normal 6 7 2 2 2 2" xfId="8408" xr:uid="{00000000-0005-0000-0000-0000D7200000}"/>
    <cellStyle name="Normal 6 7 2 2 3" xfId="8409" xr:uid="{00000000-0005-0000-0000-0000D8200000}"/>
    <cellStyle name="Normal 6 7 2 3" xfId="8410" xr:uid="{00000000-0005-0000-0000-0000D9200000}"/>
    <cellStyle name="Normal 6 7 2 3 2" xfId="8411" xr:uid="{00000000-0005-0000-0000-0000DA200000}"/>
    <cellStyle name="Normal 6 7 2 4" xfId="8412" xr:uid="{00000000-0005-0000-0000-0000DB200000}"/>
    <cellStyle name="Normal 6 7 3" xfId="8413" xr:uid="{00000000-0005-0000-0000-0000DC200000}"/>
    <cellStyle name="Normal 6 7 3 2" xfId="8414" xr:uid="{00000000-0005-0000-0000-0000DD200000}"/>
    <cellStyle name="Normal 6 7 3 2 2" xfId="8415" xr:uid="{00000000-0005-0000-0000-0000DE200000}"/>
    <cellStyle name="Normal 6 7 3 3" xfId="8416" xr:uid="{00000000-0005-0000-0000-0000DF200000}"/>
    <cellStyle name="Normal 6 7 4" xfId="8417" xr:uid="{00000000-0005-0000-0000-0000E0200000}"/>
    <cellStyle name="Normal 6 7 4 2" xfId="8418" xr:uid="{00000000-0005-0000-0000-0000E1200000}"/>
    <cellStyle name="Normal 6 7 5" xfId="8419" xr:uid="{00000000-0005-0000-0000-0000E2200000}"/>
    <cellStyle name="Normal 6 8" xfId="8420" xr:uid="{00000000-0005-0000-0000-0000E3200000}"/>
    <cellStyle name="Normal 6 8 2" xfId="8421" xr:uid="{00000000-0005-0000-0000-0000E4200000}"/>
    <cellStyle name="Normal 6 8 2 2" xfId="8422" xr:uid="{00000000-0005-0000-0000-0000E5200000}"/>
    <cellStyle name="Normal 6 8 2 2 2" xfId="8423" xr:uid="{00000000-0005-0000-0000-0000E6200000}"/>
    <cellStyle name="Normal 6 8 2 3" xfId="8424" xr:uid="{00000000-0005-0000-0000-0000E7200000}"/>
    <cellStyle name="Normal 6 8 3" xfId="8425" xr:uid="{00000000-0005-0000-0000-0000E8200000}"/>
    <cellStyle name="Normal 6 8 3 2" xfId="8426" xr:uid="{00000000-0005-0000-0000-0000E9200000}"/>
    <cellStyle name="Normal 6 8 4" xfId="8427" xr:uid="{00000000-0005-0000-0000-0000EA200000}"/>
    <cellStyle name="Normal 6 9" xfId="8428" xr:uid="{00000000-0005-0000-0000-0000EB200000}"/>
    <cellStyle name="Normal 6 9 2" xfId="8429" xr:uid="{00000000-0005-0000-0000-0000EC200000}"/>
    <cellStyle name="Normal 6 9 2 2" xfId="8430" xr:uid="{00000000-0005-0000-0000-0000ED200000}"/>
    <cellStyle name="Normal 6 9 3" xfId="8431" xr:uid="{00000000-0005-0000-0000-0000EE200000}"/>
    <cellStyle name="Normal 60" xfId="8432" xr:uid="{00000000-0005-0000-0000-0000EF200000}"/>
    <cellStyle name="Normal 60 2" xfId="8433" xr:uid="{00000000-0005-0000-0000-0000F0200000}"/>
    <cellStyle name="Normal 61" xfId="8434" xr:uid="{00000000-0005-0000-0000-0000F1200000}"/>
    <cellStyle name="Normal 61 2" xfId="8435" xr:uid="{00000000-0005-0000-0000-0000F2200000}"/>
    <cellStyle name="Normal 62" xfId="8436" xr:uid="{00000000-0005-0000-0000-0000F3200000}"/>
    <cellStyle name="Normal 63" xfId="8437" xr:uid="{00000000-0005-0000-0000-0000F4200000}"/>
    <cellStyle name="Normal 64" xfId="8438" xr:uid="{00000000-0005-0000-0000-0000F5200000}"/>
    <cellStyle name="Normal 65" xfId="8439" xr:uid="{00000000-0005-0000-0000-0000F6200000}"/>
    <cellStyle name="Normal 7" xfId="8440" xr:uid="{00000000-0005-0000-0000-0000F7200000}"/>
    <cellStyle name="Normal 7 10" xfId="8441" xr:uid="{00000000-0005-0000-0000-0000F8200000}"/>
    <cellStyle name="Normal 7 2" xfId="8442" xr:uid="{00000000-0005-0000-0000-0000F9200000}"/>
    <cellStyle name="Normal 7 2 2" xfId="8443" xr:uid="{00000000-0005-0000-0000-0000FA200000}"/>
    <cellStyle name="Normal 7 2 2 2" xfId="8444" xr:uid="{00000000-0005-0000-0000-0000FB200000}"/>
    <cellStyle name="Normal 7 2 2 2 2" xfId="8445" xr:uid="{00000000-0005-0000-0000-0000FC200000}"/>
    <cellStyle name="Normal 7 2 2 2 2 2" xfId="8446" xr:uid="{00000000-0005-0000-0000-0000FD200000}"/>
    <cellStyle name="Normal 7 2 2 2 2 2 2" xfId="8447" xr:uid="{00000000-0005-0000-0000-0000FE200000}"/>
    <cellStyle name="Normal 7 2 2 2 2 2 2 2" xfId="8448" xr:uid="{00000000-0005-0000-0000-0000FF200000}"/>
    <cellStyle name="Normal 7 2 2 2 2 2 2 2 2" xfId="8449" xr:uid="{00000000-0005-0000-0000-000000210000}"/>
    <cellStyle name="Normal 7 2 2 2 2 2 2 2 2 2" xfId="8450" xr:uid="{00000000-0005-0000-0000-000001210000}"/>
    <cellStyle name="Normal 7 2 2 2 2 2 2 2 3" xfId="8451" xr:uid="{00000000-0005-0000-0000-000002210000}"/>
    <cellStyle name="Normal 7 2 2 2 2 2 2 3" xfId="8452" xr:uid="{00000000-0005-0000-0000-000003210000}"/>
    <cellStyle name="Normal 7 2 2 2 2 2 2 3 2" xfId="8453" xr:uid="{00000000-0005-0000-0000-000004210000}"/>
    <cellStyle name="Normal 7 2 2 2 2 2 2 4" xfId="8454" xr:uid="{00000000-0005-0000-0000-000005210000}"/>
    <cellStyle name="Normal 7 2 2 2 2 2 3" xfId="8455" xr:uid="{00000000-0005-0000-0000-000006210000}"/>
    <cellStyle name="Normal 7 2 2 2 2 2 3 2" xfId="8456" xr:uid="{00000000-0005-0000-0000-000007210000}"/>
    <cellStyle name="Normal 7 2 2 2 2 2 3 2 2" xfId="8457" xr:uid="{00000000-0005-0000-0000-000008210000}"/>
    <cellStyle name="Normal 7 2 2 2 2 2 3 3" xfId="8458" xr:uid="{00000000-0005-0000-0000-000009210000}"/>
    <cellStyle name="Normal 7 2 2 2 2 2 4" xfId="8459" xr:uid="{00000000-0005-0000-0000-00000A210000}"/>
    <cellStyle name="Normal 7 2 2 2 2 2 4 2" xfId="8460" xr:uid="{00000000-0005-0000-0000-00000B210000}"/>
    <cellStyle name="Normal 7 2 2 2 2 2 5" xfId="8461" xr:uid="{00000000-0005-0000-0000-00000C210000}"/>
    <cellStyle name="Normal 7 2 2 2 2 3" xfId="8462" xr:uid="{00000000-0005-0000-0000-00000D210000}"/>
    <cellStyle name="Normal 7 2 2 2 2 3 2" xfId="8463" xr:uid="{00000000-0005-0000-0000-00000E210000}"/>
    <cellStyle name="Normal 7 2 2 2 2 3 2 2" xfId="8464" xr:uid="{00000000-0005-0000-0000-00000F210000}"/>
    <cellStyle name="Normal 7 2 2 2 2 3 2 2 2" xfId="8465" xr:uid="{00000000-0005-0000-0000-000010210000}"/>
    <cellStyle name="Normal 7 2 2 2 2 3 2 3" xfId="8466" xr:uid="{00000000-0005-0000-0000-000011210000}"/>
    <cellStyle name="Normal 7 2 2 2 2 3 3" xfId="8467" xr:uid="{00000000-0005-0000-0000-000012210000}"/>
    <cellStyle name="Normal 7 2 2 2 2 3 3 2" xfId="8468" xr:uid="{00000000-0005-0000-0000-000013210000}"/>
    <cellStyle name="Normal 7 2 2 2 2 3 4" xfId="8469" xr:uid="{00000000-0005-0000-0000-000014210000}"/>
    <cellStyle name="Normal 7 2 2 2 2 4" xfId="8470" xr:uid="{00000000-0005-0000-0000-000015210000}"/>
    <cellStyle name="Normal 7 2 2 2 2 4 2" xfId="8471" xr:uid="{00000000-0005-0000-0000-000016210000}"/>
    <cellStyle name="Normal 7 2 2 2 2 4 2 2" xfId="8472" xr:uid="{00000000-0005-0000-0000-000017210000}"/>
    <cellStyle name="Normal 7 2 2 2 2 4 3" xfId="8473" xr:uid="{00000000-0005-0000-0000-000018210000}"/>
    <cellStyle name="Normal 7 2 2 2 2 5" xfId="8474" xr:uid="{00000000-0005-0000-0000-000019210000}"/>
    <cellStyle name="Normal 7 2 2 2 2 5 2" xfId="8475" xr:uid="{00000000-0005-0000-0000-00001A210000}"/>
    <cellStyle name="Normal 7 2 2 2 2 6" xfId="8476" xr:uid="{00000000-0005-0000-0000-00001B210000}"/>
    <cellStyle name="Normal 7 2 2 2 3" xfId="8477" xr:uid="{00000000-0005-0000-0000-00001C210000}"/>
    <cellStyle name="Normal 7 2 2 2 3 2" xfId="8478" xr:uid="{00000000-0005-0000-0000-00001D210000}"/>
    <cellStyle name="Normal 7 2 2 2 3 2 2" xfId="8479" xr:uid="{00000000-0005-0000-0000-00001E210000}"/>
    <cellStyle name="Normal 7 2 2 2 3 2 2 2" xfId="8480" xr:uid="{00000000-0005-0000-0000-00001F210000}"/>
    <cellStyle name="Normal 7 2 2 2 3 2 2 2 2" xfId="8481" xr:uid="{00000000-0005-0000-0000-000020210000}"/>
    <cellStyle name="Normal 7 2 2 2 3 2 2 3" xfId="8482" xr:uid="{00000000-0005-0000-0000-000021210000}"/>
    <cellStyle name="Normal 7 2 2 2 3 2 3" xfId="8483" xr:uid="{00000000-0005-0000-0000-000022210000}"/>
    <cellStyle name="Normal 7 2 2 2 3 2 3 2" xfId="8484" xr:uid="{00000000-0005-0000-0000-000023210000}"/>
    <cellStyle name="Normal 7 2 2 2 3 2 4" xfId="8485" xr:uid="{00000000-0005-0000-0000-000024210000}"/>
    <cellStyle name="Normal 7 2 2 2 3 3" xfId="8486" xr:uid="{00000000-0005-0000-0000-000025210000}"/>
    <cellStyle name="Normal 7 2 2 2 3 3 2" xfId="8487" xr:uid="{00000000-0005-0000-0000-000026210000}"/>
    <cellStyle name="Normal 7 2 2 2 3 3 2 2" xfId="8488" xr:uid="{00000000-0005-0000-0000-000027210000}"/>
    <cellStyle name="Normal 7 2 2 2 3 3 3" xfId="8489" xr:uid="{00000000-0005-0000-0000-000028210000}"/>
    <cellStyle name="Normal 7 2 2 2 3 4" xfId="8490" xr:uid="{00000000-0005-0000-0000-000029210000}"/>
    <cellStyle name="Normal 7 2 2 2 3 4 2" xfId="8491" xr:uid="{00000000-0005-0000-0000-00002A210000}"/>
    <cellStyle name="Normal 7 2 2 2 3 5" xfId="8492" xr:uid="{00000000-0005-0000-0000-00002B210000}"/>
    <cellStyle name="Normal 7 2 2 2 4" xfId="8493" xr:uid="{00000000-0005-0000-0000-00002C210000}"/>
    <cellStyle name="Normal 7 2 2 2 4 2" xfId="8494" xr:uid="{00000000-0005-0000-0000-00002D210000}"/>
    <cellStyle name="Normal 7 2 2 2 4 2 2" xfId="8495" xr:uid="{00000000-0005-0000-0000-00002E210000}"/>
    <cellStyle name="Normal 7 2 2 2 4 2 2 2" xfId="8496" xr:uid="{00000000-0005-0000-0000-00002F210000}"/>
    <cellStyle name="Normal 7 2 2 2 4 2 3" xfId="8497" xr:uid="{00000000-0005-0000-0000-000030210000}"/>
    <cellStyle name="Normal 7 2 2 2 4 3" xfId="8498" xr:uid="{00000000-0005-0000-0000-000031210000}"/>
    <cellStyle name="Normal 7 2 2 2 4 3 2" xfId="8499" xr:uid="{00000000-0005-0000-0000-000032210000}"/>
    <cellStyle name="Normal 7 2 2 2 4 4" xfId="8500" xr:uid="{00000000-0005-0000-0000-000033210000}"/>
    <cellStyle name="Normal 7 2 2 2 5" xfId="8501" xr:uid="{00000000-0005-0000-0000-000034210000}"/>
    <cellStyle name="Normal 7 2 2 2 5 2" xfId="8502" xr:uid="{00000000-0005-0000-0000-000035210000}"/>
    <cellStyle name="Normal 7 2 2 2 5 2 2" xfId="8503" xr:uid="{00000000-0005-0000-0000-000036210000}"/>
    <cellStyle name="Normal 7 2 2 2 5 3" xfId="8504" xr:uid="{00000000-0005-0000-0000-000037210000}"/>
    <cellStyle name="Normal 7 2 2 2 6" xfId="8505" xr:uid="{00000000-0005-0000-0000-000038210000}"/>
    <cellStyle name="Normal 7 2 2 2 6 2" xfId="8506" xr:uid="{00000000-0005-0000-0000-000039210000}"/>
    <cellStyle name="Normal 7 2 2 2 7" xfId="8507" xr:uid="{00000000-0005-0000-0000-00003A210000}"/>
    <cellStyle name="Normal 7 2 2 3" xfId="8508" xr:uid="{00000000-0005-0000-0000-00003B210000}"/>
    <cellStyle name="Normal 7 2 2 3 2" xfId="8509" xr:uid="{00000000-0005-0000-0000-00003C210000}"/>
    <cellStyle name="Normal 7 2 2 3 2 2" xfId="8510" xr:uid="{00000000-0005-0000-0000-00003D210000}"/>
    <cellStyle name="Normal 7 2 2 3 2 2 2" xfId="8511" xr:uid="{00000000-0005-0000-0000-00003E210000}"/>
    <cellStyle name="Normal 7 2 2 3 2 2 2 2" xfId="8512" xr:uid="{00000000-0005-0000-0000-00003F210000}"/>
    <cellStyle name="Normal 7 2 2 3 2 2 2 2 2" xfId="8513" xr:uid="{00000000-0005-0000-0000-000040210000}"/>
    <cellStyle name="Normal 7 2 2 3 2 2 2 3" xfId="8514" xr:uid="{00000000-0005-0000-0000-000041210000}"/>
    <cellStyle name="Normal 7 2 2 3 2 2 3" xfId="8515" xr:uid="{00000000-0005-0000-0000-000042210000}"/>
    <cellStyle name="Normal 7 2 2 3 2 2 3 2" xfId="8516" xr:uid="{00000000-0005-0000-0000-000043210000}"/>
    <cellStyle name="Normal 7 2 2 3 2 2 4" xfId="8517" xr:uid="{00000000-0005-0000-0000-000044210000}"/>
    <cellStyle name="Normal 7 2 2 3 2 3" xfId="8518" xr:uid="{00000000-0005-0000-0000-000045210000}"/>
    <cellStyle name="Normal 7 2 2 3 2 3 2" xfId="8519" xr:uid="{00000000-0005-0000-0000-000046210000}"/>
    <cellStyle name="Normal 7 2 2 3 2 3 2 2" xfId="8520" xr:uid="{00000000-0005-0000-0000-000047210000}"/>
    <cellStyle name="Normal 7 2 2 3 2 3 3" xfId="8521" xr:uid="{00000000-0005-0000-0000-000048210000}"/>
    <cellStyle name="Normal 7 2 2 3 2 4" xfId="8522" xr:uid="{00000000-0005-0000-0000-000049210000}"/>
    <cellStyle name="Normal 7 2 2 3 2 4 2" xfId="8523" xr:uid="{00000000-0005-0000-0000-00004A210000}"/>
    <cellStyle name="Normal 7 2 2 3 2 5" xfId="8524" xr:uid="{00000000-0005-0000-0000-00004B210000}"/>
    <cellStyle name="Normal 7 2 2 3 3" xfId="8525" xr:uid="{00000000-0005-0000-0000-00004C210000}"/>
    <cellStyle name="Normal 7 2 2 3 3 2" xfId="8526" xr:uid="{00000000-0005-0000-0000-00004D210000}"/>
    <cellStyle name="Normal 7 2 2 3 3 2 2" xfId="8527" xr:uid="{00000000-0005-0000-0000-00004E210000}"/>
    <cellStyle name="Normal 7 2 2 3 3 2 2 2" xfId="8528" xr:uid="{00000000-0005-0000-0000-00004F210000}"/>
    <cellStyle name="Normal 7 2 2 3 3 2 3" xfId="8529" xr:uid="{00000000-0005-0000-0000-000050210000}"/>
    <cellStyle name="Normal 7 2 2 3 3 3" xfId="8530" xr:uid="{00000000-0005-0000-0000-000051210000}"/>
    <cellStyle name="Normal 7 2 2 3 3 3 2" xfId="8531" xr:uid="{00000000-0005-0000-0000-000052210000}"/>
    <cellStyle name="Normal 7 2 2 3 3 4" xfId="8532" xr:uid="{00000000-0005-0000-0000-000053210000}"/>
    <cellStyle name="Normal 7 2 2 3 4" xfId="8533" xr:uid="{00000000-0005-0000-0000-000054210000}"/>
    <cellStyle name="Normal 7 2 2 3 4 2" xfId="8534" xr:uid="{00000000-0005-0000-0000-000055210000}"/>
    <cellStyle name="Normal 7 2 2 3 4 2 2" xfId="8535" xr:uid="{00000000-0005-0000-0000-000056210000}"/>
    <cellStyle name="Normal 7 2 2 3 4 3" xfId="8536" xr:uid="{00000000-0005-0000-0000-000057210000}"/>
    <cellStyle name="Normal 7 2 2 3 5" xfId="8537" xr:uid="{00000000-0005-0000-0000-000058210000}"/>
    <cellStyle name="Normal 7 2 2 3 5 2" xfId="8538" xr:uid="{00000000-0005-0000-0000-000059210000}"/>
    <cellStyle name="Normal 7 2 2 3 6" xfId="8539" xr:uid="{00000000-0005-0000-0000-00005A210000}"/>
    <cellStyle name="Normal 7 2 2 4" xfId="8540" xr:uid="{00000000-0005-0000-0000-00005B210000}"/>
    <cellStyle name="Normal 7 2 2 4 2" xfId="8541" xr:uid="{00000000-0005-0000-0000-00005C210000}"/>
    <cellStyle name="Normal 7 2 2 4 2 2" xfId="8542" xr:uid="{00000000-0005-0000-0000-00005D210000}"/>
    <cellStyle name="Normal 7 2 2 4 2 2 2" xfId="8543" xr:uid="{00000000-0005-0000-0000-00005E210000}"/>
    <cellStyle name="Normal 7 2 2 4 2 2 2 2" xfId="8544" xr:uid="{00000000-0005-0000-0000-00005F210000}"/>
    <cellStyle name="Normal 7 2 2 4 2 2 3" xfId="8545" xr:uid="{00000000-0005-0000-0000-000060210000}"/>
    <cellStyle name="Normal 7 2 2 4 2 3" xfId="8546" xr:uid="{00000000-0005-0000-0000-000061210000}"/>
    <cellStyle name="Normal 7 2 2 4 2 3 2" xfId="8547" xr:uid="{00000000-0005-0000-0000-000062210000}"/>
    <cellStyle name="Normal 7 2 2 4 2 4" xfId="8548" xr:uid="{00000000-0005-0000-0000-000063210000}"/>
    <cellStyle name="Normal 7 2 2 4 3" xfId="8549" xr:uid="{00000000-0005-0000-0000-000064210000}"/>
    <cellStyle name="Normal 7 2 2 4 3 2" xfId="8550" xr:uid="{00000000-0005-0000-0000-000065210000}"/>
    <cellStyle name="Normal 7 2 2 4 3 2 2" xfId="8551" xr:uid="{00000000-0005-0000-0000-000066210000}"/>
    <cellStyle name="Normal 7 2 2 4 3 3" xfId="8552" xr:uid="{00000000-0005-0000-0000-000067210000}"/>
    <cellStyle name="Normal 7 2 2 4 4" xfId="8553" xr:uid="{00000000-0005-0000-0000-000068210000}"/>
    <cellStyle name="Normal 7 2 2 4 4 2" xfId="8554" xr:uid="{00000000-0005-0000-0000-000069210000}"/>
    <cellStyle name="Normal 7 2 2 4 5" xfId="8555" xr:uid="{00000000-0005-0000-0000-00006A210000}"/>
    <cellStyle name="Normal 7 2 2 5" xfId="8556" xr:uid="{00000000-0005-0000-0000-00006B210000}"/>
    <cellStyle name="Normal 7 2 2 5 2" xfId="8557" xr:uid="{00000000-0005-0000-0000-00006C210000}"/>
    <cellStyle name="Normal 7 2 2 5 2 2" xfId="8558" xr:uid="{00000000-0005-0000-0000-00006D210000}"/>
    <cellStyle name="Normal 7 2 2 5 2 2 2" xfId="8559" xr:uid="{00000000-0005-0000-0000-00006E210000}"/>
    <cellStyle name="Normal 7 2 2 5 2 3" xfId="8560" xr:uid="{00000000-0005-0000-0000-00006F210000}"/>
    <cellStyle name="Normal 7 2 2 5 3" xfId="8561" xr:uid="{00000000-0005-0000-0000-000070210000}"/>
    <cellStyle name="Normal 7 2 2 5 3 2" xfId="8562" xr:uid="{00000000-0005-0000-0000-000071210000}"/>
    <cellStyle name="Normal 7 2 2 5 4" xfId="8563" xr:uid="{00000000-0005-0000-0000-000072210000}"/>
    <cellStyle name="Normal 7 2 2 6" xfId="8564" xr:uid="{00000000-0005-0000-0000-000073210000}"/>
    <cellStyle name="Normal 7 2 2 6 2" xfId="8565" xr:uid="{00000000-0005-0000-0000-000074210000}"/>
    <cellStyle name="Normal 7 2 2 6 2 2" xfId="8566" xr:uid="{00000000-0005-0000-0000-000075210000}"/>
    <cellStyle name="Normal 7 2 2 6 3" xfId="8567" xr:uid="{00000000-0005-0000-0000-000076210000}"/>
    <cellStyle name="Normal 7 2 2 7" xfId="8568" xr:uid="{00000000-0005-0000-0000-000077210000}"/>
    <cellStyle name="Normal 7 2 2 7 2" xfId="8569" xr:uid="{00000000-0005-0000-0000-000078210000}"/>
    <cellStyle name="Normal 7 2 2 8" xfId="8570" xr:uid="{00000000-0005-0000-0000-000079210000}"/>
    <cellStyle name="Normal 7 2 3" xfId="8571" xr:uid="{00000000-0005-0000-0000-00007A210000}"/>
    <cellStyle name="Normal 7 2 3 2" xfId="8572" xr:uid="{00000000-0005-0000-0000-00007B210000}"/>
    <cellStyle name="Normal 7 2 3 2 2" xfId="8573" xr:uid="{00000000-0005-0000-0000-00007C210000}"/>
    <cellStyle name="Normal 7 2 3 2 2 2" xfId="8574" xr:uid="{00000000-0005-0000-0000-00007D210000}"/>
    <cellStyle name="Normal 7 2 3 2 2 2 2" xfId="8575" xr:uid="{00000000-0005-0000-0000-00007E210000}"/>
    <cellStyle name="Normal 7 2 3 2 2 2 2 2" xfId="8576" xr:uid="{00000000-0005-0000-0000-00007F210000}"/>
    <cellStyle name="Normal 7 2 3 2 2 2 2 2 2" xfId="8577" xr:uid="{00000000-0005-0000-0000-000080210000}"/>
    <cellStyle name="Normal 7 2 3 2 2 2 2 3" xfId="8578" xr:uid="{00000000-0005-0000-0000-000081210000}"/>
    <cellStyle name="Normal 7 2 3 2 2 2 3" xfId="8579" xr:uid="{00000000-0005-0000-0000-000082210000}"/>
    <cellStyle name="Normal 7 2 3 2 2 2 3 2" xfId="8580" xr:uid="{00000000-0005-0000-0000-000083210000}"/>
    <cellStyle name="Normal 7 2 3 2 2 2 4" xfId="8581" xr:uid="{00000000-0005-0000-0000-000084210000}"/>
    <cellStyle name="Normal 7 2 3 2 2 3" xfId="8582" xr:uid="{00000000-0005-0000-0000-000085210000}"/>
    <cellStyle name="Normal 7 2 3 2 2 3 2" xfId="8583" xr:uid="{00000000-0005-0000-0000-000086210000}"/>
    <cellStyle name="Normal 7 2 3 2 2 3 2 2" xfId="8584" xr:uid="{00000000-0005-0000-0000-000087210000}"/>
    <cellStyle name="Normal 7 2 3 2 2 3 3" xfId="8585" xr:uid="{00000000-0005-0000-0000-000088210000}"/>
    <cellStyle name="Normal 7 2 3 2 2 4" xfId="8586" xr:uid="{00000000-0005-0000-0000-000089210000}"/>
    <cellStyle name="Normal 7 2 3 2 2 4 2" xfId="8587" xr:uid="{00000000-0005-0000-0000-00008A210000}"/>
    <cellStyle name="Normal 7 2 3 2 2 5" xfId="8588" xr:uid="{00000000-0005-0000-0000-00008B210000}"/>
    <cellStyle name="Normal 7 2 3 2 3" xfId="8589" xr:uid="{00000000-0005-0000-0000-00008C210000}"/>
    <cellStyle name="Normal 7 2 3 2 3 2" xfId="8590" xr:uid="{00000000-0005-0000-0000-00008D210000}"/>
    <cellStyle name="Normal 7 2 3 2 3 2 2" xfId="8591" xr:uid="{00000000-0005-0000-0000-00008E210000}"/>
    <cellStyle name="Normal 7 2 3 2 3 2 2 2" xfId="8592" xr:uid="{00000000-0005-0000-0000-00008F210000}"/>
    <cellStyle name="Normal 7 2 3 2 3 2 3" xfId="8593" xr:uid="{00000000-0005-0000-0000-000090210000}"/>
    <cellStyle name="Normal 7 2 3 2 3 3" xfId="8594" xr:uid="{00000000-0005-0000-0000-000091210000}"/>
    <cellStyle name="Normal 7 2 3 2 3 3 2" xfId="8595" xr:uid="{00000000-0005-0000-0000-000092210000}"/>
    <cellStyle name="Normal 7 2 3 2 3 4" xfId="8596" xr:uid="{00000000-0005-0000-0000-000093210000}"/>
    <cellStyle name="Normal 7 2 3 2 4" xfId="8597" xr:uid="{00000000-0005-0000-0000-000094210000}"/>
    <cellStyle name="Normal 7 2 3 2 4 2" xfId="8598" xr:uid="{00000000-0005-0000-0000-000095210000}"/>
    <cellStyle name="Normal 7 2 3 2 4 2 2" xfId="8599" xr:uid="{00000000-0005-0000-0000-000096210000}"/>
    <cellStyle name="Normal 7 2 3 2 4 3" xfId="8600" xr:uid="{00000000-0005-0000-0000-000097210000}"/>
    <cellStyle name="Normal 7 2 3 2 5" xfId="8601" xr:uid="{00000000-0005-0000-0000-000098210000}"/>
    <cellStyle name="Normal 7 2 3 2 5 2" xfId="8602" xr:uid="{00000000-0005-0000-0000-000099210000}"/>
    <cellStyle name="Normal 7 2 3 2 6" xfId="8603" xr:uid="{00000000-0005-0000-0000-00009A210000}"/>
    <cellStyle name="Normal 7 2 3 3" xfId="8604" xr:uid="{00000000-0005-0000-0000-00009B210000}"/>
    <cellStyle name="Normal 7 2 3 3 2" xfId="8605" xr:uid="{00000000-0005-0000-0000-00009C210000}"/>
    <cellStyle name="Normal 7 2 3 3 2 2" xfId="8606" xr:uid="{00000000-0005-0000-0000-00009D210000}"/>
    <cellStyle name="Normal 7 2 3 3 2 2 2" xfId="8607" xr:uid="{00000000-0005-0000-0000-00009E210000}"/>
    <cellStyle name="Normal 7 2 3 3 2 2 2 2" xfId="8608" xr:uid="{00000000-0005-0000-0000-00009F210000}"/>
    <cellStyle name="Normal 7 2 3 3 2 2 3" xfId="8609" xr:uid="{00000000-0005-0000-0000-0000A0210000}"/>
    <cellStyle name="Normal 7 2 3 3 2 3" xfId="8610" xr:uid="{00000000-0005-0000-0000-0000A1210000}"/>
    <cellStyle name="Normal 7 2 3 3 2 3 2" xfId="8611" xr:uid="{00000000-0005-0000-0000-0000A2210000}"/>
    <cellStyle name="Normal 7 2 3 3 2 4" xfId="8612" xr:uid="{00000000-0005-0000-0000-0000A3210000}"/>
    <cellStyle name="Normal 7 2 3 3 3" xfId="8613" xr:uid="{00000000-0005-0000-0000-0000A4210000}"/>
    <cellStyle name="Normal 7 2 3 3 3 2" xfId="8614" xr:uid="{00000000-0005-0000-0000-0000A5210000}"/>
    <cellStyle name="Normal 7 2 3 3 3 2 2" xfId="8615" xr:uid="{00000000-0005-0000-0000-0000A6210000}"/>
    <cellStyle name="Normal 7 2 3 3 3 3" xfId="8616" xr:uid="{00000000-0005-0000-0000-0000A7210000}"/>
    <cellStyle name="Normal 7 2 3 3 4" xfId="8617" xr:uid="{00000000-0005-0000-0000-0000A8210000}"/>
    <cellStyle name="Normal 7 2 3 3 4 2" xfId="8618" xr:uid="{00000000-0005-0000-0000-0000A9210000}"/>
    <cellStyle name="Normal 7 2 3 3 5" xfId="8619" xr:uid="{00000000-0005-0000-0000-0000AA210000}"/>
    <cellStyle name="Normal 7 2 3 4" xfId="8620" xr:uid="{00000000-0005-0000-0000-0000AB210000}"/>
    <cellStyle name="Normal 7 2 3 4 2" xfId="8621" xr:uid="{00000000-0005-0000-0000-0000AC210000}"/>
    <cellStyle name="Normal 7 2 3 4 2 2" xfId="8622" xr:uid="{00000000-0005-0000-0000-0000AD210000}"/>
    <cellStyle name="Normal 7 2 3 4 2 2 2" xfId="8623" xr:uid="{00000000-0005-0000-0000-0000AE210000}"/>
    <cellStyle name="Normal 7 2 3 4 2 3" xfId="8624" xr:uid="{00000000-0005-0000-0000-0000AF210000}"/>
    <cellStyle name="Normal 7 2 3 4 3" xfId="8625" xr:uid="{00000000-0005-0000-0000-0000B0210000}"/>
    <cellStyle name="Normal 7 2 3 4 3 2" xfId="8626" xr:uid="{00000000-0005-0000-0000-0000B1210000}"/>
    <cellStyle name="Normal 7 2 3 4 4" xfId="8627" xr:uid="{00000000-0005-0000-0000-0000B2210000}"/>
    <cellStyle name="Normal 7 2 3 5" xfId="8628" xr:uid="{00000000-0005-0000-0000-0000B3210000}"/>
    <cellStyle name="Normal 7 2 3 5 2" xfId="8629" xr:uid="{00000000-0005-0000-0000-0000B4210000}"/>
    <cellStyle name="Normal 7 2 3 5 2 2" xfId="8630" xr:uid="{00000000-0005-0000-0000-0000B5210000}"/>
    <cellStyle name="Normal 7 2 3 5 3" xfId="8631" xr:uid="{00000000-0005-0000-0000-0000B6210000}"/>
    <cellStyle name="Normal 7 2 3 6" xfId="8632" xr:uid="{00000000-0005-0000-0000-0000B7210000}"/>
    <cellStyle name="Normal 7 2 3 6 2" xfId="8633" xr:uid="{00000000-0005-0000-0000-0000B8210000}"/>
    <cellStyle name="Normal 7 2 3 7" xfId="8634" xr:uid="{00000000-0005-0000-0000-0000B9210000}"/>
    <cellStyle name="Normal 7 2 4" xfId="8635" xr:uid="{00000000-0005-0000-0000-0000BA210000}"/>
    <cellStyle name="Normal 7 2 4 2" xfId="8636" xr:uid="{00000000-0005-0000-0000-0000BB210000}"/>
    <cellStyle name="Normal 7 2 4 2 2" xfId="8637" xr:uid="{00000000-0005-0000-0000-0000BC210000}"/>
    <cellStyle name="Normal 7 2 4 2 2 2" xfId="8638" xr:uid="{00000000-0005-0000-0000-0000BD210000}"/>
    <cellStyle name="Normal 7 2 4 2 2 2 2" xfId="8639" xr:uid="{00000000-0005-0000-0000-0000BE210000}"/>
    <cellStyle name="Normal 7 2 4 2 2 2 2 2" xfId="8640" xr:uid="{00000000-0005-0000-0000-0000BF210000}"/>
    <cellStyle name="Normal 7 2 4 2 2 2 3" xfId="8641" xr:uid="{00000000-0005-0000-0000-0000C0210000}"/>
    <cellStyle name="Normal 7 2 4 2 2 3" xfId="8642" xr:uid="{00000000-0005-0000-0000-0000C1210000}"/>
    <cellStyle name="Normal 7 2 4 2 2 3 2" xfId="8643" xr:uid="{00000000-0005-0000-0000-0000C2210000}"/>
    <cellStyle name="Normal 7 2 4 2 2 4" xfId="8644" xr:uid="{00000000-0005-0000-0000-0000C3210000}"/>
    <cellStyle name="Normal 7 2 4 2 3" xfId="8645" xr:uid="{00000000-0005-0000-0000-0000C4210000}"/>
    <cellStyle name="Normal 7 2 4 2 3 2" xfId="8646" xr:uid="{00000000-0005-0000-0000-0000C5210000}"/>
    <cellStyle name="Normal 7 2 4 2 3 2 2" xfId="8647" xr:uid="{00000000-0005-0000-0000-0000C6210000}"/>
    <cellStyle name="Normal 7 2 4 2 3 3" xfId="8648" xr:uid="{00000000-0005-0000-0000-0000C7210000}"/>
    <cellStyle name="Normal 7 2 4 2 4" xfId="8649" xr:uid="{00000000-0005-0000-0000-0000C8210000}"/>
    <cellStyle name="Normal 7 2 4 2 4 2" xfId="8650" xr:uid="{00000000-0005-0000-0000-0000C9210000}"/>
    <cellStyle name="Normal 7 2 4 2 5" xfId="8651" xr:uid="{00000000-0005-0000-0000-0000CA210000}"/>
    <cellStyle name="Normal 7 2 4 3" xfId="8652" xr:uid="{00000000-0005-0000-0000-0000CB210000}"/>
    <cellStyle name="Normal 7 2 4 3 2" xfId="8653" xr:uid="{00000000-0005-0000-0000-0000CC210000}"/>
    <cellStyle name="Normal 7 2 4 3 2 2" xfId="8654" xr:uid="{00000000-0005-0000-0000-0000CD210000}"/>
    <cellStyle name="Normal 7 2 4 3 2 2 2" xfId="8655" xr:uid="{00000000-0005-0000-0000-0000CE210000}"/>
    <cellStyle name="Normal 7 2 4 3 2 3" xfId="8656" xr:uid="{00000000-0005-0000-0000-0000CF210000}"/>
    <cellStyle name="Normal 7 2 4 3 3" xfId="8657" xr:uid="{00000000-0005-0000-0000-0000D0210000}"/>
    <cellStyle name="Normal 7 2 4 3 3 2" xfId="8658" xr:uid="{00000000-0005-0000-0000-0000D1210000}"/>
    <cellStyle name="Normal 7 2 4 3 4" xfId="8659" xr:uid="{00000000-0005-0000-0000-0000D2210000}"/>
    <cellStyle name="Normal 7 2 4 4" xfId="8660" xr:uid="{00000000-0005-0000-0000-0000D3210000}"/>
    <cellStyle name="Normal 7 2 4 4 2" xfId="8661" xr:uid="{00000000-0005-0000-0000-0000D4210000}"/>
    <cellStyle name="Normal 7 2 4 4 2 2" xfId="8662" xr:uid="{00000000-0005-0000-0000-0000D5210000}"/>
    <cellStyle name="Normal 7 2 4 4 3" xfId="8663" xr:uid="{00000000-0005-0000-0000-0000D6210000}"/>
    <cellStyle name="Normal 7 2 4 5" xfId="8664" xr:uid="{00000000-0005-0000-0000-0000D7210000}"/>
    <cellStyle name="Normal 7 2 4 5 2" xfId="8665" xr:uid="{00000000-0005-0000-0000-0000D8210000}"/>
    <cellStyle name="Normal 7 2 4 6" xfId="8666" xr:uid="{00000000-0005-0000-0000-0000D9210000}"/>
    <cellStyle name="Normal 7 2 5" xfId="8667" xr:uid="{00000000-0005-0000-0000-0000DA210000}"/>
    <cellStyle name="Normal 7 2 5 2" xfId="8668" xr:uid="{00000000-0005-0000-0000-0000DB210000}"/>
    <cellStyle name="Normal 7 2 5 2 2" xfId="8669" xr:uid="{00000000-0005-0000-0000-0000DC210000}"/>
    <cellStyle name="Normal 7 2 5 2 2 2" xfId="8670" xr:uid="{00000000-0005-0000-0000-0000DD210000}"/>
    <cellStyle name="Normal 7 2 5 2 2 2 2" xfId="8671" xr:uid="{00000000-0005-0000-0000-0000DE210000}"/>
    <cellStyle name="Normal 7 2 5 2 2 3" xfId="8672" xr:uid="{00000000-0005-0000-0000-0000DF210000}"/>
    <cellStyle name="Normal 7 2 5 2 3" xfId="8673" xr:uid="{00000000-0005-0000-0000-0000E0210000}"/>
    <cellStyle name="Normal 7 2 5 2 3 2" xfId="8674" xr:uid="{00000000-0005-0000-0000-0000E1210000}"/>
    <cellStyle name="Normal 7 2 5 2 4" xfId="8675" xr:uid="{00000000-0005-0000-0000-0000E2210000}"/>
    <cellStyle name="Normal 7 2 5 3" xfId="8676" xr:uid="{00000000-0005-0000-0000-0000E3210000}"/>
    <cellStyle name="Normal 7 2 5 3 2" xfId="8677" xr:uid="{00000000-0005-0000-0000-0000E4210000}"/>
    <cellStyle name="Normal 7 2 5 3 2 2" xfId="8678" xr:uid="{00000000-0005-0000-0000-0000E5210000}"/>
    <cellStyle name="Normal 7 2 5 3 3" xfId="8679" xr:uid="{00000000-0005-0000-0000-0000E6210000}"/>
    <cellStyle name="Normal 7 2 5 4" xfId="8680" xr:uid="{00000000-0005-0000-0000-0000E7210000}"/>
    <cellStyle name="Normal 7 2 5 4 2" xfId="8681" xr:uid="{00000000-0005-0000-0000-0000E8210000}"/>
    <cellStyle name="Normal 7 2 5 5" xfId="8682" xr:uid="{00000000-0005-0000-0000-0000E9210000}"/>
    <cellStyle name="Normal 7 2 6" xfId="8683" xr:uid="{00000000-0005-0000-0000-0000EA210000}"/>
    <cellStyle name="Normal 7 2 6 2" xfId="8684" xr:uid="{00000000-0005-0000-0000-0000EB210000}"/>
    <cellStyle name="Normal 7 2 6 2 2" xfId="8685" xr:uid="{00000000-0005-0000-0000-0000EC210000}"/>
    <cellStyle name="Normal 7 2 6 2 2 2" xfId="8686" xr:uid="{00000000-0005-0000-0000-0000ED210000}"/>
    <cellStyle name="Normal 7 2 6 2 3" xfId="8687" xr:uid="{00000000-0005-0000-0000-0000EE210000}"/>
    <cellStyle name="Normal 7 2 6 3" xfId="8688" xr:uid="{00000000-0005-0000-0000-0000EF210000}"/>
    <cellStyle name="Normal 7 2 6 3 2" xfId="8689" xr:uid="{00000000-0005-0000-0000-0000F0210000}"/>
    <cellStyle name="Normal 7 2 6 4" xfId="8690" xr:uid="{00000000-0005-0000-0000-0000F1210000}"/>
    <cellStyle name="Normal 7 2 7" xfId="8691" xr:uid="{00000000-0005-0000-0000-0000F2210000}"/>
    <cellStyle name="Normal 7 2 7 2" xfId="8692" xr:uid="{00000000-0005-0000-0000-0000F3210000}"/>
    <cellStyle name="Normal 7 2 7 2 2" xfId="8693" xr:uid="{00000000-0005-0000-0000-0000F4210000}"/>
    <cellStyle name="Normal 7 2 7 3" xfId="8694" xr:uid="{00000000-0005-0000-0000-0000F5210000}"/>
    <cellStyle name="Normal 7 2 8" xfId="8695" xr:uid="{00000000-0005-0000-0000-0000F6210000}"/>
    <cellStyle name="Normal 7 2 8 2" xfId="8696" xr:uid="{00000000-0005-0000-0000-0000F7210000}"/>
    <cellStyle name="Normal 7 2 9" xfId="8697" xr:uid="{00000000-0005-0000-0000-0000F8210000}"/>
    <cellStyle name="Normal 7 3" xfId="8698" xr:uid="{00000000-0005-0000-0000-0000F9210000}"/>
    <cellStyle name="Normal 7 3 2" xfId="8699" xr:uid="{00000000-0005-0000-0000-0000FA210000}"/>
    <cellStyle name="Normal 7 3 2 2" xfId="8700" xr:uid="{00000000-0005-0000-0000-0000FB210000}"/>
    <cellStyle name="Normal 7 3 2 2 2" xfId="8701" xr:uid="{00000000-0005-0000-0000-0000FC210000}"/>
    <cellStyle name="Normal 7 3 2 2 2 2" xfId="8702" xr:uid="{00000000-0005-0000-0000-0000FD210000}"/>
    <cellStyle name="Normal 7 3 2 2 2 2 2" xfId="8703" xr:uid="{00000000-0005-0000-0000-0000FE210000}"/>
    <cellStyle name="Normal 7 3 2 2 2 2 2 2" xfId="8704" xr:uid="{00000000-0005-0000-0000-0000FF210000}"/>
    <cellStyle name="Normal 7 3 2 2 2 2 2 2 2" xfId="8705" xr:uid="{00000000-0005-0000-0000-000000220000}"/>
    <cellStyle name="Normal 7 3 2 2 2 2 2 3" xfId="8706" xr:uid="{00000000-0005-0000-0000-000001220000}"/>
    <cellStyle name="Normal 7 3 2 2 2 2 3" xfId="8707" xr:uid="{00000000-0005-0000-0000-000002220000}"/>
    <cellStyle name="Normal 7 3 2 2 2 2 3 2" xfId="8708" xr:uid="{00000000-0005-0000-0000-000003220000}"/>
    <cellStyle name="Normal 7 3 2 2 2 2 4" xfId="8709" xr:uid="{00000000-0005-0000-0000-000004220000}"/>
    <cellStyle name="Normal 7 3 2 2 2 3" xfId="8710" xr:uid="{00000000-0005-0000-0000-000005220000}"/>
    <cellStyle name="Normal 7 3 2 2 2 3 2" xfId="8711" xr:uid="{00000000-0005-0000-0000-000006220000}"/>
    <cellStyle name="Normal 7 3 2 2 2 3 2 2" xfId="8712" xr:uid="{00000000-0005-0000-0000-000007220000}"/>
    <cellStyle name="Normal 7 3 2 2 2 3 3" xfId="8713" xr:uid="{00000000-0005-0000-0000-000008220000}"/>
    <cellStyle name="Normal 7 3 2 2 2 4" xfId="8714" xr:uid="{00000000-0005-0000-0000-000009220000}"/>
    <cellStyle name="Normal 7 3 2 2 2 4 2" xfId="8715" xr:uid="{00000000-0005-0000-0000-00000A220000}"/>
    <cellStyle name="Normal 7 3 2 2 2 5" xfId="8716" xr:uid="{00000000-0005-0000-0000-00000B220000}"/>
    <cellStyle name="Normal 7 3 2 2 3" xfId="8717" xr:uid="{00000000-0005-0000-0000-00000C220000}"/>
    <cellStyle name="Normal 7 3 2 2 3 2" xfId="8718" xr:uid="{00000000-0005-0000-0000-00000D220000}"/>
    <cellStyle name="Normal 7 3 2 2 3 2 2" xfId="8719" xr:uid="{00000000-0005-0000-0000-00000E220000}"/>
    <cellStyle name="Normal 7 3 2 2 3 2 2 2" xfId="8720" xr:uid="{00000000-0005-0000-0000-00000F220000}"/>
    <cellStyle name="Normal 7 3 2 2 3 2 3" xfId="8721" xr:uid="{00000000-0005-0000-0000-000010220000}"/>
    <cellStyle name="Normal 7 3 2 2 3 3" xfId="8722" xr:uid="{00000000-0005-0000-0000-000011220000}"/>
    <cellStyle name="Normal 7 3 2 2 3 3 2" xfId="8723" xr:uid="{00000000-0005-0000-0000-000012220000}"/>
    <cellStyle name="Normal 7 3 2 2 3 4" xfId="8724" xr:uid="{00000000-0005-0000-0000-000013220000}"/>
    <cellStyle name="Normal 7 3 2 2 4" xfId="8725" xr:uid="{00000000-0005-0000-0000-000014220000}"/>
    <cellStyle name="Normal 7 3 2 2 4 2" xfId="8726" xr:uid="{00000000-0005-0000-0000-000015220000}"/>
    <cellStyle name="Normal 7 3 2 2 4 2 2" xfId="8727" xr:uid="{00000000-0005-0000-0000-000016220000}"/>
    <cellStyle name="Normal 7 3 2 2 4 3" xfId="8728" xr:uid="{00000000-0005-0000-0000-000017220000}"/>
    <cellStyle name="Normal 7 3 2 2 5" xfId="8729" xr:uid="{00000000-0005-0000-0000-000018220000}"/>
    <cellStyle name="Normal 7 3 2 2 5 2" xfId="8730" xr:uid="{00000000-0005-0000-0000-000019220000}"/>
    <cellStyle name="Normal 7 3 2 2 6" xfId="8731" xr:uid="{00000000-0005-0000-0000-00001A220000}"/>
    <cellStyle name="Normal 7 3 2 3" xfId="8732" xr:uid="{00000000-0005-0000-0000-00001B220000}"/>
    <cellStyle name="Normal 7 3 2 3 2" xfId="8733" xr:uid="{00000000-0005-0000-0000-00001C220000}"/>
    <cellStyle name="Normal 7 3 2 3 2 2" xfId="8734" xr:uid="{00000000-0005-0000-0000-00001D220000}"/>
    <cellStyle name="Normal 7 3 2 3 2 2 2" xfId="8735" xr:uid="{00000000-0005-0000-0000-00001E220000}"/>
    <cellStyle name="Normal 7 3 2 3 2 2 2 2" xfId="8736" xr:uid="{00000000-0005-0000-0000-00001F220000}"/>
    <cellStyle name="Normal 7 3 2 3 2 2 3" xfId="8737" xr:uid="{00000000-0005-0000-0000-000020220000}"/>
    <cellStyle name="Normal 7 3 2 3 2 3" xfId="8738" xr:uid="{00000000-0005-0000-0000-000021220000}"/>
    <cellStyle name="Normal 7 3 2 3 2 3 2" xfId="8739" xr:uid="{00000000-0005-0000-0000-000022220000}"/>
    <cellStyle name="Normal 7 3 2 3 2 4" xfId="8740" xr:uid="{00000000-0005-0000-0000-000023220000}"/>
    <cellStyle name="Normal 7 3 2 3 3" xfId="8741" xr:uid="{00000000-0005-0000-0000-000024220000}"/>
    <cellStyle name="Normal 7 3 2 3 3 2" xfId="8742" xr:uid="{00000000-0005-0000-0000-000025220000}"/>
    <cellStyle name="Normal 7 3 2 3 3 2 2" xfId="8743" xr:uid="{00000000-0005-0000-0000-000026220000}"/>
    <cellStyle name="Normal 7 3 2 3 3 3" xfId="8744" xr:uid="{00000000-0005-0000-0000-000027220000}"/>
    <cellStyle name="Normal 7 3 2 3 4" xfId="8745" xr:uid="{00000000-0005-0000-0000-000028220000}"/>
    <cellStyle name="Normal 7 3 2 3 4 2" xfId="8746" xr:uid="{00000000-0005-0000-0000-000029220000}"/>
    <cellStyle name="Normal 7 3 2 3 5" xfId="8747" xr:uid="{00000000-0005-0000-0000-00002A220000}"/>
    <cellStyle name="Normal 7 3 2 4" xfId="8748" xr:uid="{00000000-0005-0000-0000-00002B220000}"/>
    <cellStyle name="Normal 7 3 2 4 2" xfId="8749" xr:uid="{00000000-0005-0000-0000-00002C220000}"/>
    <cellStyle name="Normal 7 3 2 4 2 2" xfId="8750" xr:uid="{00000000-0005-0000-0000-00002D220000}"/>
    <cellStyle name="Normal 7 3 2 4 2 2 2" xfId="8751" xr:uid="{00000000-0005-0000-0000-00002E220000}"/>
    <cellStyle name="Normal 7 3 2 4 2 3" xfId="8752" xr:uid="{00000000-0005-0000-0000-00002F220000}"/>
    <cellStyle name="Normal 7 3 2 4 3" xfId="8753" xr:uid="{00000000-0005-0000-0000-000030220000}"/>
    <cellStyle name="Normal 7 3 2 4 3 2" xfId="8754" xr:uid="{00000000-0005-0000-0000-000031220000}"/>
    <cellStyle name="Normal 7 3 2 4 4" xfId="8755" xr:uid="{00000000-0005-0000-0000-000032220000}"/>
    <cellStyle name="Normal 7 3 2 5" xfId="8756" xr:uid="{00000000-0005-0000-0000-000033220000}"/>
    <cellStyle name="Normal 7 3 2 5 2" xfId="8757" xr:uid="{00000000-0005-0000-0000-000034220000}"/>
    <cellStyle name="Normal 7 3 2 5 2 2" xfId="8758" xr:uid="{00000000-0005-0000-0000-000035220000}"/>
    <cellStyle name="Normal 7 3 2 5 3" xfId="8759" xr:uid="{00000000-0005-0000-0000-000036220000}"/>
    <cellStyle name="Normal 7 3 2 6" xfId="8760" xr:uid="{00000000-0005-0000-0000-000037220000}"/>
    <cellStyle name="Normal 7 3 2 6 2" xfId="8761" xr:uid="{00000000-0005-0000-0000-000038220000}"/>
    <cellStyle name="Normal 7 3 2 7" xfId="8762" xr:uid="{00000000-0005-0000-0000-000039220000}"/>
    <cellStyle name="Normal 7 3 3" xfId="8763" xr:uid="{00000000-0005-0000-0000-00003A220000}"/>
    <cellStyle name="Normal 7 3 3 2" xfId="8764" xr:uid="{00000000-0005-0000-0000-00003B220000}"/>
    <cellStyle name="Normal 7 3 3 2 2" xfId="8765" xr:uid="{00000000-0005-0000-0000-00003C220000}"/>
    <cellStyle name="Normal 7 3 3 2 2 2" xfId="8766" xr:uid="{00000000-0005-0000-0000-00003D220000}"/>
    <cellStyle name="Normal 7 3 3 2 2 2 2" xfId="8767" xr:uid="{00000000-0005-0000-0000-00003E220000}"/>
    <cellStyle name="Normal 7 3 3 2 2 2 2 2" xfId="8768" xr:uid="{00000000-0005-0000-0000-00003F220000}"/>
    <cellStyle name="Normal 7 3 3 2 2 2 3" xfId="8769" xr:uid="{00000000-0005-0000-0000-000040220000}"/>
    <cellStyle name="Normal 7 3 3 2 2 3" xfId="8770" xr:uid="{00000000-0005-0000-0000-000041220000}"/>
    <cellStyle name="Normal 7 3 3 2 2 3 2" xfId="8771" xr:uid="{00000000-0005-0000-0000-000042220000}"/>
    <cellStyle name="Normal 7 3 3 2 2 4" xfId="8772" xr:uid="{00000000-0005-0000-0000-000043220000}"/>
    <cellStyle name="Normal 7 3 3 2 3" xfId="8773" xr:uid="{00000000-0005-0000-0000-000044220000}"/>
    <cellStyle name="Normal 7 3 3 2 3 2" xfId="8774" xr:uid="{00000000-0005-0000-0000-000045220000}"/>
    <cellStyle name="Normal 7 3 3 2 3 2 2" xfId="8775" xr:uid="{00000000-0005-0000-0000-000046220000}"/>
    <cellStyle name="Normal 7 3 3 2 3 3" xfId="8776" xr:uid="{00000000-0005-0000-0000-000047220000}"/>
    <cellStyle name="Normal 7 3 3 2 4" xfId="8777" xr:uid="{00000000-0005-0000-0000-000048220000}"/>
    <cellStyle name="Normal 7 3 3 2 4 2" xfId="8778" xr:uid="{00000000-0005-0000-0000-000049220000}"/>
    <cellStyle name="Normal 7 3 3 2 5" xfId="8779" xr:uid="{00000000-0005-0000-0000-00004A220000}"/>
    <cellStyle name="Normal 7 3 3 3" xfId="8780" xr:uid="{00000000-0005-0000-0000-00004B220000}"/>
    <cellStyle name="Normal 7 3 3 3 2" xfId="8781" xr:uid="{00000000-0005-0000-0000-00004C220000}"/>
    <cellStyle name="Normal 7 3 3 3 2 2" xfId="8782" xr:uid="{00000000-0005-0000-0000-00004D220000}"/>
    <cellStyle name="Normal 7 3 3 3 2 2 2" xfId="8783" xr:uid="{00000000-0005-0000-0000-00004E220000}"/>
    <cellStyle name="Normal 7 3 3 3 2 3" xfId="8784" xr:uid="{00000000-0005-0000-0000-00004F220000}"/>
    <cellStyle name="Normal 7 3 3 3 3" xfId="8785" xr:uid="{00000000-0005-0000-0000-000050220000}"/>
    <cellStyle name="Normal 7 3 3 3 3 2" xfId="8786" xr:uid="{00000000-0005-0000-0000-000051220000}"/>
    <cellStyle name="Normal 7 3 3 3 4" xfId="8787" xr:uid="{00000000-0005-0000-0000-000052220000}"/>
    <cellStyle name="Normal 7 3 3 4" xfId="8788" xr:uid="{00000000-0005-0000-0000-000053220000}"/>
    <cellStyle name="Normal 7 3 3 4 2" xfId="8789" xr:uid="{00000000-0005-0000-0000-000054220000}"/>
    <cellStyle name="Normal 7 3 3 4 2 2" xfId="8790" xr:uid="{00000000-0005-0000-0000-000055220000}"/>
    <cellStyle name="Normal 7 3 3 4 3" xfId="8791" xr:uid="{00000000-0005-0000-0000-000056220000}"/>
    <cellStyle name="Normal 7 3 3 5" xfId="8792" xr:uid="{00000000-0005-0000-0000-000057220000}"/>
    <cellStyle name="Normal 7 3 3 5 2" xfId="8793" xr:uid="{00000000-0005-0000-0000-000058220000}"/>
    <cellStyle name="Normal 7 3 3 6" xfId="8794" xr:uid="{00000000-0005-0000-0000-000059220000}"/>
    <cellStyle name="Normal 7 3 4" xfId="8795" xr:uid="{00000000-0005-0000-0000-00005A220000}"/>
    <cellStyle name="Normal 7 3 4 2" xfId="8796" xr:uid="{00000000-0005-0000-0000-00005B220000}"/>
    <cellStyle name="Normal 7 3 4 2 2" xfId="8797" xr:uid="{00000000-0005-0000-0000-00005C220000}"/>
    <cellStyle name="Normal 7 3 4 2 2 2" xfId="8798" xr:uid="{00000000-0005-0000-0000-00005D220000}"/>
    <cellStyle name="Normal 7 3 4 2 2 2 2" xfId="8799" xr:uid="{00000000-0005-0000-0000-00005E220000}"/>
    <cellStyle name="Normal 7 3 4 2 2 3" xfId="8800" xr:uid="{00000000-0005-0000-0000-00005F220000}"/>
    <cellStyle name="Normal 7 3 4 2 3" xfId="8801" xr:uid="{00000000-0005-0000-0000-000060220000}"/>
    <cellStyle name="Normal 7 3 4 2 3 2" xfId="8802" xr:uid="{00000000-0005-0000-0000-000061220000}"/>
    <cellStyle name="Normal 7 3 4 2 4" xfId="8803" xr:uid="{00000000-0005-0000-0000-000062220000}"/>
    <cellStyle name="Normal 7 3 4 3" xfId="8804" xr:uid="{00000000-0005-0000-0000-000063220000}"/>
    <cellStyle name="Normal 7 3 4 3 2" xfId="8805" xr:uid="{00000000-0005-0000-0000-000064220000}"/>
    <cellStyle name="Normal 7 3 4 3 2 2" xfId="8806" xr:uid="{00000000-0005-0000-0000-000065220000}"/>
    <cellStyle name="Normal 7 3 4 3 3" xfId="8807" xr:uid="{00000000-0005-0000-0000-000066220000}"/>
    <cellStyle name="Normal 7 3 4 4" xfId="8808" xr:uid="{00000000-0005-0000-0000-000067220000}"/>
    <cellStyle name="Normal 7 3 4 4 2" xfId="8809" xr:uid="{00000000-0005-0000-0000-000068220000}"/>
    <cellStyle name="Normal 7 3 4 5" xfId="8810" xr:uid="{00000000-0005-0000-0000-000069220000}"/>
    <cellStyle name="Normal 7 3 5" xfId="8811" xr:uid="{00000000-0005-0000-0000-00006A220000}"/>
    <cellStyle name="Normal 7 3 5 2" xfId="8812" xr:uid="{00000000-0005-0000-0000-00006B220000}"/>
    <cellStyle name="Normal 7 3 5 2 2" xfId="8813" xr:uid="{00000000-0005-0000-0000-00006C220000}"/>
    <cellStyle name="Normal 7 3 5 2 2 2" xfId="8814" xr:uid="{00000000-0005-0000-0000-00006D220000}"/>
    <cellStyle name="Normal 7 3 5 2 3" xfId="8815" xr:uid="{00000000-0005-0000-0000-00006E220000}"/>
    <cellStyle name="Normal 7 3 5 3" xfId="8816" xr:uid="{00000000-0005-0000-0000-00006F220000}"/>
    <cellStyle name="Normal 7 3 5 3 2" xfId="8817" xr:uid="{00000000-0005-0000-0000-000070220000}"/>
    <cellStyle name="Normal 7 3 5 4" xfId="8818" xr:uid="{00000000-0005-0000-0000-000071220000}"/>
    <cellStyle name="Normal 7 3 6" xfId="8819" xr:uid="{00000000-0005-0000-0000-000072220000}"/>
    <cellStyle name="Normal 7 3 6 2" xfId="8820" xr:uid="{00000000-0005-0000-0000-000073220000}"/>
    <cellStyle name="Normal 7 3 6 2 2" xfId="8821" xr:uid="{00000000-0005-0000-0000-000074220000}"/>
    <cellStyle name="Normal 7 3 6 3" xfId="8822" xr:uid="{00000000-0005-0000-0000-000075220000}"/>
    <cellStyle name="Normal 7 3 7" xfId="8823" xr:uid="{00000000-0005-0000-0000-000076220000}"/>
    <cellStyle name="Normal 7 3 7 2" xfId="8824" xr:uid="{00000000-0005-0000-0000-000077220000}"/>
    <cellStyle name="Normal 7 3 8" xfId="8825" xr:uid="{00000000-0005-0000-0000-000078220000}"/>
    <cellStyle name="Normal 7 4" xfId="8826" xr:uid="{00000000-0005-0000-0000-000079220000}"/>
    <cellStyle name="Normal 7 4 2" xfId="8827" xr:uid="{00000000-0005-0000-0000-00007A220000}"/>
    <cellStyle name="Normal 7 4 2 2" xfId="8828" xr:uid="{00000000-0005-0000-0000-00007B220000}"/>
    <cellStyle name="Normal 7 4 2 2 2" xfId="8829" xr:uid="{00000000-0005-0000-0000-00007C220000}"/>
    <cellStyle name="Normal 7 4 2 2 2 2" xfId="8830" xr:uid="{00000000-0005-0000-0000-00007D220000}"/>
    <cellStyle name="Normal 7 4 2 2 2 2 2" xfId="8831" xr:uid="{00000000-0005-0000-0000-00007E220000}"/>
    <cellStyle name="Normal 7 4 2 2 2 2 2 2" xfId="8832" xr:uid="{00000000-0005-0000-0000-00007F220000}"/>
    <cellStyle name="Normal 7 4 2 2 2 2 3" xfId="8833" xr:uid="{00000000-0005-0000-0000-000080220000}"/>
    <cellStyle name="Normal 7 4 2 2 2 3" xfId="8834" xr:uid="{00000000-0005-0000-0000-000081220000}"/>
    <cellStyle name="Normal 7 4 2 2 2 3 2" xfId="8835" xr:uid="{00000000-0005-0000-0000-000082220000}"/>
    <cellStyle name="Normal 7 4 2 2 2 4" xfId="8836" xr:uid="{00000000-0005-0000-0000-000083220000}"/>
    <cellStyle name="Normal 7 4 2 2 3" xfId="8837" xr:uid="{00000000-0005-0000-0000-000084220000}"/>
    <cellStyle name="Normal 7 4 2 2 3 2" xfId="8838" xr:uid="{00000000-0005-0000-0000-000085220000}"/>
    <cellStyle name="Normal 7 4 2 2 3 2 2" xfId="8839" xr:uid="{00000000-0005-0000-0000-000086220000}"/>
    <cellStyle name="Normal 7 4 2 2 3 3" xfId="8840" xr:uid="{00000000-0005-0000-0000-000087220000}"/>
    <cellStyle name="Normal 7 4 2 2 4" xfId="8841" xr:uid="{00000000-0005-0000-0000-000088220000}"/>
    <cellStyle name="Normal 7 4 2 2 4 2" xfId="8842" xr:uid="{00000000-0005-0000-0000-000089220000}"/>
    <cellStyle name="Normal 7 4 2 2 5" xfId="8843" xr:uid="{00000000-0005-0000-0000-00008A220000}"/>
    <cellStyle name="Normal 7 4 2 3" xfId="8844" xr:uid="{00000000-0005-0000-0000-00008B220000}"/>
    <cellStyle name="Normal 7 4 2 3 2" xfId="8845" xr:uid="{00000000-0005-0000-0000-00008C220000}"/>
    <cellStyle name="Normal 7 4 2 3 2 2" xfId="8846" xr:uid="{00000000-0005-0000-0000-00008D220000}"/>
    <cellStyle name="Normal 7 4 2 3 2 2 2" xfId="8847" xr:uid="{00000000-0005-0000-0000-00008E220000}"/>
    <cellStyle name="Normal 7 4 2 3 2 3" xfId="8848" xr:uid="{00000000-0005-0000-0000-00008F220000}"/>
    <cellStyle name="Normal 7 4 2 3 3" xfId="8849" xr:uid="{00000000-0005-0000-0000-000090220000}"/>
    <cellStyle name="Normal 7 4 2 3 3 2" xfId="8850" xr:uid="{00000000-0005-0000-0000-000091220000}"/>
    <cellStyle name="Normal 7 4 2 3 4" xfId="8851" xr:uid="{00000000-0005-0000-0000-000092220000}"/>
    <cellStyle name="Normal 7 4 2 4" xfId="8852" xr:uid="{00000000-0005-0000-0000-000093220000}"/>
    <cellStyle name="Normal 7 4 2 4 2" xfId="8853" xr:uid="{00000000-0005-0000-0000-000094220000}"/>
    <cellStyle name="Normal 7 4 2 4 2 2" xfId="8854" xr:uid="{00000000-0005-0000-0000-000095220000}"/>
    <cellStyle name="Normal 7 4 2 4 3" xfId="8855" xr:uid="{00000000-0005-0000-0000-000096220000}"/>
    <cellStyle name="Normal 7 4 2 5" xfId="8856" xr:uid="{00000000-0005-0000-0000-000097220000}"/>
    <cellStyle name="Normal 7 4 2 5 2" xfId="8857" xr:uid="{00000000-0005-0000-0000-000098220000}"/>
    <cellStyle name="Normal 7 4 2 6" xfId="8858" xr:uid="{00000000-0005-0000-0000-000099220000}"/>
    <cellStyle name="Normal 7 4 3" xfId="8859" xr:uid="{00000000-0005-0000-0000-00009A220000}"/>
    <cellStyle name="Normal 7 4 3 2" xfId="8860" xr:uid="{00000000-0005-0000-0000-00009B220000}"/>
    <cellStyle name="Normal 7 4 3 2 2" xfId="8861" xr:uid="{00000000-0005-0000-0000-00009C220000}"/>
    <cellStyle name="Normal 7 4 3 2 2 2" xfId="8862" xr:uid="{00000000-0005-0000-0000-00009D220000}"/>
    <cellStyle name="Normal 7 4 3 2 2 2 2" xfId="8863" xr:uid="{00000000-0005-0000-0000-00009E220000}"/>
    <cellStyle name="Normal 7 4 3 2 2 3" xfId="8864" xr:uid="{00000000-0005-0000-0000-00009F220000}"/>
    <cellStyle name="Normal 7 4 3 2 3" xfId="8865" xr:uid="{00000000-0005-0000-0000-0000A0220000}"/>
    <cellStyle name="Normal 7 4 3 2 3 2" xfId="8866" xr:uid="{00000000-0005-0000-0000-0000A1220000}"/>
    <cellStyle name="Normal 7 4 3 2 4" xfId="8867" xr:uid="{00000000-0005-0000-0000-0000A2220000}"/>
    <cellStyle name="Normal 7 4 3 3" xfId="8868" xr:uid="{00000000-0005-0000-0000-0000A3220000}"/>
    <cellStyle name="Normal 7 4 3 3 2" xfId="8869" xr:uid="{00000000-0005-0000-0000-0000A4220000}"/>
    <cellStyle name="Normal 7 4 3 3 2 2" xfId="8870" xr:uid="{00000000-0005-0000-0000-0000A5220000}"/>
    <cellStyle name="Normal 7 4 3 3 3" xfId="8871" xr:uid="{00000000-0005-0000-0000-0000A6220000}"/>
    <cellStyle name="Normal 7 4 3 4" xfId="8872" xr:uid="{00000000-0005-0000-0000-0000A7220000}"/>
    <cellStyle name="Normal 7 4 3 4 2" xfId="8873" xr:uid="{00000000-0005-0000-0000-0000A8220000}"/>
    <cellStyle name="Normal 7 4 3 5" xfId="8874" xr:uid="{00000000-0005-0000-0000-0000A9220000}"/>
    <cellStyle name="Normal 7 4 4" xfId="8875" xr:uid="{00000000-0005-0000-0000-0000AA220000}"/>
    <cellStyle name="Normal 7 4 4 2" xfId="8876" xr:uid="{00000000-0005-0000-0000-0000AB220000}"/>
    <cellStyle name="Normal 7 4 4 2 2" xfId="8877" xr:uid="{00000000-0005-0000-0000-0000AC220000}"/>
    <cellStyle name="Normal 7 4 4 2 2 2" xfId="8878" xr:uid="{00000000-0005-0000-0000-0000AD220000}"/>
    <cellStyle name="Normal 7 4 4 2 3" xfId="8879" xr:uid="{00000000-0005-0000-0000-0000AE220000}"/>
    <cellStyle name="Normal 7 4 4 3" xfId="8880" xr:uid="{00000000-0005-0000-0000-0000AF220000}"/>
    <cellStyle name="Normal 7 4 4 3 2" xfId="8881" xr:uid="{00000000-0005-0000-0000-0000B0220000}"/>
    <cellStyle name="Normal 7 4 4 4" xfId="8882" xr:uid="{00000000-0005-0000-0000-0000B1220000}"/>
    <cellStyle name="Normal 7 4 5" xfId="8883" xr:uid="{00000000-0005-0000-0000-0000B2220000}"/>
    <cellStyle name="Normal 7 4 5 2" xfId="8884" xr:uid="{00000000-0005-0000-0000-0000B3220000}"/>
    <cellStyle name="Normal 7 4 5 2 2" xfId="8885" xr:uid="{00000000-0005-0000-0000-0000B4220000}"/>
    <cellStyle name="Normal 7 4 5 3" xfId="8886" xr:uid="{00000000-0005-0000-0000-0000B5220000}"/>
    <cellStyle name="Normal 7 4 6" xfId="8887" xr:uid="{00000000-0005-0000-0000-0000B6220000}"/>
    <cellStyle name="Normal 7 4 6 2" xfId="8888" xr:uid="{00000000-0005-0000-0000-0000B7220000}"/>
    <cellStyle name="Normal 7 4 7" xfId="8889" xr:uid="{00000000-0005-0000-0000-0000B8220000}"/>
    <cellStyle name="Normal 7 5" xfId="8890" xr:uid="{00000000-0005-0000-0000-0000B9220000}"/>
    <cellStyle name="Normal 7 5 2" xfId="8891" xr:uid="{00000000-0005-0000-0000-0000BA220000}"/>
    <cellStyle name="Normal 7 5 2 2" xfId="8892" xr:uid="{00000000-0005-0000-0000-0000BB220000}"/>
    <cellStyle name="Normal 7 5 2 2 2" xfId="8893" xr:uid="{00000000-0005-0000-0000-0000BC220000}"/>
    <cellStyle name="Normal 7 5 2 2 2 2" xfId="8894" xr:uid="{00000000-0005-0000-0000-0000BD220000}"/>
    <cellStyle name="Normal 7 5 2 2 2 2 2" xfId="8895" xr:uid="{00000000-0005-0000-0000-0000BE220000}"/>
    <cellStyle name="Normal 7 5 2 2 2 3" xfId="8896" xr:uid="{00000000-0005-0000-0000-0000BF220000}"/>
    <cellStyle name="Normal 7 5 2 2 3" xfId="8897" xr:uid="{00000000-0005-0000-0000-0000C0220000}"/>
    <cellStyle name="Normal 7 5 2 2 3 2" xfId="8898" xr:uid="{00000000-0005-0000-0000-0000C1220000}"/>
    <cellStyle name="Normal 7 5 2 2 4" xfId="8899" xr:uid="{00000000-0005-0000-0000-0000C2220000}"/>
    <cellStyle name="Normal 7 5 2 3" xfId="8900" xr:uid="{00000000-0005-0000-0000-0000C3220000}"/>
    <cellStyle name="Normal 7 5 2 3 2" xfId="8901" xr:uid="{00000000-0005-0000-0000-0000C4220000}"/>
    <cellStyle name="Normal 7 5 2 3 2 2" xfId="8902" xr:uid="{00000000-0005-0000-0000-0000C5220000}"/>
    <cellStyle name="Normal 7 5 2 3 3" xfId="8903" xr:uid="{00000000-0005-0000-0000-0000C6220000}"/>
    <cellStyle name="Normal 7 5 2 4" xfId="8904" xr:uid="{00000000-0005-0000-0000-0000C7220000}"/>
    <cellStyle name="Normal 7 5 2 4 2" xfId="8905" xr:uid="{00000000-0005-0000-0000-0000C8220000}"/>
    <cellStyle name="Normal 7 5 2 5" xfId="8906" xr:uid="{00000000-0005-0000-0000-0000C9220000}"/>
    <cellStyle name="Normal 7 5 3" xfId="8907" xr:uid="{00000000-0005-0000-0000-0000CA220000}"/>
    <cellStyle name="Normal 7 5 3 2" xfId="8908" xr:uid="{00000000-0005-0000-0000-0000CB220000}"/>
    <cellStyle name="Normal 7 5 3 2 2" xfId="8909" xr:uid="{00000000-0005-0000-0000-0000CC220000}"/>
    <cellStyle name="Normal 7 5 3 2 2 2" xfId="8910" xr:uid="{00000000-0005-0000-0000-0000CD220000}"/>
    <cellStyle name="Normal 7 5 3 2 3" xfId="8911" xr:uid="{00000000-0005-0000-0000-0000CE220000}"/>
    <cellStyle name="Normal 7 5 3 3" xfId="8912" xr:uid="{00000000-0005-0000-0000-0000CF220000}"/>
    <cellStyle name="Normal 7 5 3 3 2" xfId="8913" xr:uid="{00000000-0005-0000-0000-0000D0220000}"/>
    <cellStyle name="Normal 7 5 3 4" xfId="8914" xr:uid="{00000000-0005-0000-0000-0000D1220000}"/>
    <cellStyle name="Normal 7 5 4" xfId="8915" xr:uid="{00000000-0005-0000-0000-0000D2220000}"/>
    <cellStyle name="Normal 7 5 4 2" xfId="8916" xr:uid="{00000000-0005-0000-0000-0000D3220000}"/>
    <cellStyle name="Normal 7 5 4 2 2" xfId="8917" xr:uid="{00000000-0005-0000-0000-0000D4220000}"/>
    <cellStyle name="Normal 7 5 4 3" xfId="8918" xr:uid="{00000000-0005-0000-0000-0000D5220000}"/>
    <cellStyle name="Normal 7 5 5" xfId="8919" xr:uid="{00000000-0005-0000-0000-0000D6220000}"/>
    <cellStyle name="Normal 7 5 5 2" xfId="8920" xr:uid="{00000000-0005-0000-0000-0000D7220000}"/>
    <cellStyle name="Normal 7 5 6" xfId="8921" xr:uid="{00000000-0005-0000-0000-0000D8220000}"/>
    <cellStyle name="Normal 7 6" xfId="8922" xr:uid="{00000000-0005-0000-0000-0000D9220000}"/>
    <cellStyle name="Normal 7 6 2" xfId="8923" xr:uid="{00000000-0005-0000-0000-0000DA220000}"/>
    <cellStyle name="Normal 7 6 2 2" xfId="8924" xr:uid="{00000000-0005-0000-0000-0000DB220000}"/>
    <cellStyle name="Normal 7 6 2 2 2" xfId="8925" xr:uid="{00000000-0005-0000-0000-0000DC220000}"/>
    <cellStyle name="Normal 7 6 2 2 2 2" xfId="8926" xr:uid="{00000000-0005-0000-0000-0000DD220000}"/>
    <cellStyle name="Normal 7 6 2 2 3" xfId="8927" xr:uid="{00000000-0005-0000-0000-0000DE220000}"/>
    <cellStyle name="Normal 7 6 2 3" xfId="8928" xr:uid="{00000000-0005-0000-0000-0000DF220000}"/>
    <cellStyle name="Normal 7 6 2 3 2" xfId="8929" xr:uid="{00000000-0005-0000-0000-0000E0220000}"/>
    <cellStyle name="Normal 7 6 2 4" xfId="8930" xr:uid="{00000000-0005-0000-0000-0000E1220000}"/>
    <cellStyle name="Normal 7 6 3" xfId="8931" xr:uid="{00000000-0005-0000-0000-0000E2220000}"/>
    <cellStyle name="Normal 7 6 3 2" xfId="8932" xr:uid="{00000000-0005-0000-0000-0000E3220000}"/>
    <cellStyle name="Normal 7 6 3 2 2" xfId="8933" xr:uid="{00000000-0005-0000-0000-0000E4220000}"/>
    <cellStyle name="Normal 7 6 3 3" xfId="8934" xr:uid="{00000000-0005-0000-0000-0000E5220000}"/>
    <cellStyle name="Normal 7 6 4" xfId="8935" xr:uid="{00000000-0005-0000-0000-0000E6220000}"/>
    <cellStyle name="Normal 7 6 4 2" xfId="8936" xr:uid="{00000000-0005-0000-0000-0000E7220000}"/>
    <cellStyle name="Normal 7 6 5" xfId="8937" xr:uid="{00000000-0005-0000-0000-0000E8220000}"/>
    <cellStyle name="Normal 7 7" xfId="8938" xr:uid="{00000000-0005-0000-0000-0000E9220000}"/>
    <cellStyle name="Normal 7 7 2" xfId="8939" xr:uid="{00000000-0005-0000-0000-0000EA220000}"/>
    <cellStyle name="Normal 7 7 2 2" xfId="8940" xr:uid="{00000000-0005-0000-0000-0000EB220000}"/>
    <cellStyle name="Normal 7 7 2 2 2" xfId="8941" xr:uid="{00000000-0005-0000-0000-0000EC220000}"/>
    <cellStyle name="Normal 7 7 2 3" xfId="8942" xr:uid="{00000000-0005-0000-0000-0000ED220000}"/>
    <cellStyle name="Normal 7 7 3" xfId="8943" xr:uid="{00000000-0005-0000-0000-0000EE220000}"/>
    <cellStyle name="Normal 7 7 3 2" xfId="8944" xr:uid="{00000000-0005-0000-0000-0000EF220000}"/>
    <cellStyle name="Normal 7 7 4" xfId="8945" xr:uid="{00000000-0005-0000-0000-0000F0220000}"/>
    <cellStyle name="Normal 7 8" xfId="8946" xr:uid="{00000000-0005-0000-0000-0000F1220000}"/>
    <cellStyle name="Normal 7 8 2" xfId="8947" xr:uid="{00000000-0005-0000-0000-0000F2220000}"/>
    <cellStyle name="Normal 7 8 2 2" xfId="8948" xr:uid="{00000000-0005-0000-0000-0000F3220000}"/>
    <cellStyle name="Normal 7 8 3" xfId="8949" xr:uid="{00000000-0005-0000-0000-0000F4220000}"/>
    <cellStyle name="Normal 7 9" xfId="8950" xr:uid="{00000000-0005-0000-0000-0000F5220000}"/>
    <cellStyle name="Normal 7 9 2" xfId="8951" xr:uid="{00000000-0005-0000-0000-0000F6220000}"/>
    <cellStyle name="Normal 8" xfId="8952" xr:uid="{00000000-0005-0000-0000-0000F7220000}"/>
    <cellStyle name="Normal 9" xfId="8953" xr:uid="{00000000-0005-0000-0000-0000F8220000}"/>
    <cellStyle name="Normal 9 10" xfId="8954" xr:uid="{00000000-0005-0000-0000-0000F9220000}"/>
    <cellStyle name="Normal 9 10 2" xfId="8955" xr:uid="{00000000-0005-0000-0000-0000FA220000}"/>
    <cellStyle name="Normal 9 10 2 2" xfId="8956" xr:uid="{00000000-0005-0000-0000-0000FB220000}"/>
    <cellStyle name="Normal 9 10 3" xfId="8957" xr:uid="{00000000-0005-0000-0000-0000FC220000}"/>
    <cellStyle name="Normal 9 11" xfId="8958" xr:uid="{00000000-0005-0000-0000-0000FD220000}"/>
    <cellStyle name="Normal 9 2" xfId="8959" xr:uid="{00000000-0005-0000-0000-0000FE220000}"/>
    <cellStyle name="Normal 9 2 2" xfId="8960" xr:uid="{00000000-0005-0000-0000-0000FF220000}"/>
    <cellStyle name="Normal 9 2 2 2" xfId="8961" xr:uid="{00000000-0005-0000-0000-000000230000}"/>
    <cellStyle name="Normal 9 2 2 2 2" xfId="8962" xr:uid="{00000000-0005-0000-0000-000001230000}"/>
    <cellStyle name="Normal 9 2 2 2 2 2" xfId="8963" xr:uid="{00000000-0005-0000-0000-000002230000}"/>
    <cellStyle name="Normal 9 2 2 2 2 2 2" xfId="8964" xr:uid="{00000000-0005-0000-0000-000003230000}"/>
    <cellStyle name="Normal 9 2 2 2 2 2 2 2" xfId="8965" xr:uid="{00000000-0005-0000-0000-000004230000}"/>
    <cellStyle name="Normal 9 2 2 2 2 2 2 2 2" xfId="8966" xr:uid="{00000000-0005-0000-0000-000005230000}"/>
    <cellStyle name="Normal 9 2 2 2 2 2 2 2 2 2" xfId="8967" xr:uid="{00000000-0005-0000-0000-000006230000}"/>
    <cellStyle name="Normal 9 2 2 2 2 2 2 2 3" xfId="8968" xr:uid="{00000000-0005-0000-0000-000007230000}"/>
    <cellStyle name="Normal 9 2 2 2 2 2 2 3" xfId="8969" xr:uid="{00000000-0005-0000-0000-000008230000}"/>
    <cellStyle name="Normal 9 2 2 2 2 2 2 3 2" xfId="8970" xr:uid="{00000000-0005-0000-0000-000009230000}"/>
    <cellStyle name="Normal 9 2 2 2 2 2 2 4" xfId="8971" xr:uid="{00000000-0005-0000-0000-00000A230000}"/>
    <cellStyle name="Normal 9 2 2 2 2 2 3" xfId="8972" xr:uid="{00000000-0005-0000-0000-00000B230000}"/>
    <cellStyle name="Normal 9 2 2 2 2 2 3 2" xfId="8973" xr:uid="{00000000-0005-0000-0000-00000C230000}"/>
    <cellStyle name="Normal 9 2 2 2 2 2 3 2 2" xfId="8974" xr:uid="{00000000-0005-0000-0000-00000D230000}"/>
    <cellStyle name="Normal 9 2 2 2 2 2 3 3" xfId="8975" xr:uid="{00000000-0005-0000-0000-00000E230000}"/>
    <cellStyle name="Normal 9 2 2 2 2 2 4" xfId="8976" xr:uid="{00000000-0005-0000-0000-00000F230000}"/>
    <cellStyle name="Normal 9 2 2 2 2 2 4 2" xfId="8977" xr:uid="{00000000-0005-0000-0000-000010230000}"/>
    <cellStyle name="Normal 9 2 2 2 2 2 5" xfId="8978" xr:uid="{00000000-0005-0000-0000-000011230000}"/>
    <cellStyle name="Normal 9 2 2 2 2 3" xfId="8979" xr:uid="{00000000-0005-0000-0000-000012230000}"/>
    <cellStyle name="Normal 9 2 2 2 2 3 2" xfId="8980" xr:uid="{00000000-0005-0000-0000-000013230000}"/>
    <cellStyle name="Normal 9 2 2 2 2 3 2 2" xfId="8981" xr:uid="{00000000-0005-0000-0000-000014230000}"/>
    <cellStyle name="Normal 9 2 2 2 2 3 2 2 2" xfId="8982" xr:uid="{00000000-0005-0000-0000-000015230000}"/>
    <cellStyle name="Normal 9 2 2 2 2 3 2 3" xfId="8983" xr:uid="{00000000-0005-0000-0000-000016230000}"/>
    <cellStyle name="Normal 9 2 2 2 2 3 3" xfId="8984" xr:uid="{00000000-0005-0000-0000-000017230000}"/>
    <cellStyle name="Normal 9 2 2 2 2 3 3 2" xfId="8985" xr:uid="{00000000-0005-0000-0000-000018230000}"/>
    <cellStyle name="Normal 9 2 2 2 2 3 4" xfId="8986" xr:uid="{00000000-0005-0000-0000-000019230000}"/>
    <cellStyle name="Normal 9 2 2 2 2 4" xfId="8987" xr:uid="{00000000-0005-0000-0000-00001A230000}"/>
    <cellStyle name="Normal 9 2 2 2 2 4 2" xfId="8988" xr:uid="{00000000-0005-0000-0000-00001B230000}"/>
    <cellStyle name="Normal 9 2 2 2 2 4 2 2" xfId="8989" xr:uid="{00000000-0005-0000-0000-00001C230000}"/>
    <cellStyle name="Normal 9 2 2 2 2 4 3" xfId="8990" xr:uid="{00000000-0005-0000-0000-00001D230000}"/>
    <cellStyle name="Normal 9 2 2 2 2 5" xfId="8991" xr:uid="{00000000-0005-0000-0000-00001E230000}"/>
    <cellStyle name="Normal 9 2 2 2 2 5 2" xfId="8992" xr:uid="{00000000-0005-0000-0000-00001F230000}"/>
    <cellStyle name="Normal 9 2 2 2 2 6" xfId="8993" xr:uid="{00000000-0005-0000-0000-000020230000}"/>
    <cellStyle name="Normal 9 2 2 2 3" xfId="8994" xr:uid="{00000000-0005-0000-0000-000021230000}"/>
    <cellStyle name="Normal 9 2 2 2 3 2" xfId="8995" xr:uid="{00000000-0005-0000-0000-000022230000}"/>
    <cellStyle name="Normal 9 2 2 2 3 2 2" xfId="8996" xr:uid="{00000000-0005-0000-0000-000023230000}"/>
    <cellStyle name="Normal 9 2 2 2 3 2 2 2" xfId="8997" xr:uid="{00000000-0005-0000-0000-000024230000}"/>
    <cellStyle name="Normal 9 2 2 2 3 2 2 2 2" xfId="8998" xr:uid="{00000000-0005-0000-0000-000025230000}"/>
    <cellStyle name="Normal 9 2 2 2 3 2 2 3" xfId="8999" xr:uid="{00000000-0005-0000-0000-000026230000}"/>
    <cellStyle name="Normal 9 2 2 2 3 2 3" xfId="9000" xr:uid="{00000000-0005-0000-0000-000027230000}"/>
    <cellStyle name="Normal 9 2 2 2 3 2 3 2" xfId="9001" xr:uid="{00000000-0005-0000-0000-000028230000}"/>
    <cellStyle name="Normal 9 2 2 2 3 2 4" xfId="9002" xr:uid="{00000000-0005-0000-0000-000029230000}"/>
    <cellStyle name="Normal 9 2 2 2 3 3" xfId="9003" xr:uid="{00000000-0005-0000-0000-00002A230000}"/>
    <cellStyle name="Normal 9 2 2 2 3 3 2" xfId="9004" xr:uid="{00000000-0005-0000-0000-00002B230000}"/>
    <cellStyle name="Normal 9 2 2 2 3 3 2 2" xfId="9005" xr:uid="{00000000-0005-0000-0000-00002C230000}"/>
    <cellStyle name="Normal 9 2 2 2 3 3 3" xfId="9006" xr:uid="{00000000-0005-0000-0000-00002D230000}"/>
    <cellStyle name="Normal 9 2 2 2 3 4" xfId="9007" xr:uid="{00000000-0005-0000-0000-00002E230000}"/>
    <cellStyle name="Normal 9 2 2 2 3 4 2" xfId="9008" xr:uid="{00000000-0005-0000-0000-00002F230000}"/>
    <cellStyle name="Normal 9 2 2 2 3 5" xfId="9009" xr:uid="{00000000-0005-0000-0000-000030230000}"/>
    <cellStyle name="Normal 9 2 2 2 4" xfId="9010" xr:uid="{00000000-0005-0000-0000-000031230000}"/>
    <cellStyle name="Normal 9 2 2 2 4 2" xfId="9011" xr:uid="{00000000-0005-0000-0000-000032230000}"/>
    <cellStyle name="Normal 9 2 2 2 4 2 2" xfId="9012" xr:uid="{00000000-0005-0000-0000-000033230000}"/>
    <cellStyle name="Normal 9 2 2 2 4 2 2 2" xfId="9013" xr:uid="{00000000-0005-0000-0000-000034230000}"/>
    <cellStyle name="Normal 9 2 2 2 4 2 3" xfId="9014" xr:uid="{00000000-0005-0000-0000-000035230000}"/>
    <cellStyle name="Normal 9 2 2 2 4 3" xfId="9015" xr:uid="{00000000-0005-0000-0000-000036230000}"/>
    <cellStyle name="Normal 9 2 2 2 4 3 2" xfId="9016" xr:uid="{00000000-0005-0000-0000-000037230000}"/>
    <cellStyle name="Normal 9 2 2 2 4 4" xfId="9017" xr:uid="{00000000-0005-0000-0000-000038230000}"/>
    <cellStyle name="Normal 9 2 2 2 5" xfId="9018" xr:uid="{00000000-0005-0000-0000-000039230000}"/>
    <cellStyle name="Normal 9 2 2 2 5 2" xfId="9019" xr:uid="{00000000-0005-0000-0000-00003A230000}"/>
    <cellStyle name="Normal 9 2 2 2 5 2 2" xfId="9020" xr:uid="{00000000-0005-0000-0000-00003B230000}"/>
    <cellStyle name="Normal 9 2 2 2 5 3" xfId="9021" xr:uid="{00000000-0005-0000-0000-00003C230000}"/>
    <cellStyle name="Normal 9 2 2 2 6" xfId="9022" xr:uid="{00000000-0005-0000-0000-00003D230000}"/>
    <cellStyle name="Normal 9 2 2 2 6 2" xfId="9023" xr:uid="{00000000-0005-0000-0000-00003E230000}"/>
    <cellStyle name="Normal 9 2 2 2 7" xfId="9024" xr:uid="{00000000-0005-0000-0000-00003F230000}"/>
    <cellStyle name="Normal 9 2 2 3" xfId="9025" xr:uid="{00000000-0005-0000-0000-000040230000}"/>
    <cellStyle name="Normal 9 2 2 3 2" xfId="9026" xr:uid="{00000000-0005-0000-0000-000041230000}"/>
    <cellStyle name="Normal 9 2 2 3 2 2" xfId="9027" xr:uid="{00000000-0005-0000-0000-000042230000}"/>
    <cellStyle name="Normal 9 2 2 3 2 2 2" xfId="9028" xr:uid="{00000000-0005-0000-0000-000043230000}"/>
    <cellStyle name="Normal 9 2 2 3 2 2 2 2" xfId="9029" xr:uid="{00000000-0005-0000-0000-000044230000}"/>
    <cellStyle name="Normal 9 2 2 3 2 2 2 2 2" xfId="9030" xr:uid="{00000000-0005-0000-0000-000045230000}"/>
    <cellStyle name="Normal 9 2 2 3 2 2 2 3" xfId="9031" xr:uid="{00000000-0005-0000-0000-000046230000}"/>
    <cellStyle name="Normal 9 2 2 3 2 2 3" xfId="9032" xr:uid="{00000000-0005-0000-0000-000047230000}"/>
    <cellStyle name="Normal 9 2 2 3 2 2 3 2" xfId="9033" xr:uid="{00000000-0005-0000-0000-000048230000}"/>
    <cellStyle name="Normal 9 2 2 3 2 2 4" xfId="9034" xr:uid="{00000000-0005-0000-0000-000049230000}"/>
    <cellStyle name="Normal 9 2 2 3 2 3" xfId="9035" xr:uid="{00000000-0005-0000-0000-00004A230000}"/>
    <cellStyle name="Normal 9 2 2 3 2 3 2" xfId="9036" xr:uid="{00000000-0005-0000-0000-00004B230000}"/>
    <cellStyle name="Normal 9 2 2 3 2 3 2 2" xfId="9037" xr:uid="{00000000-0005-0000-0000-00004C230000}"/>
    <cellStyle name="Normal 9 2 2 3 2 3 3" xfId="9038" xr:uid="{00000000-0005-0000-0000-00004D230000}"/>
    <cellStyle name="Normal 9 2 2 3 2 4" xfId="9039" xr:uid="{00000000-0005-0000-0000-00004E230000}"/>
    <cellStyle name="Normal 9 2 2 3 2 4 2" xfId="9040" xr:uid="{00000000-0005-0000-0000-00004F230000}"/>
    <cellStyle name="Normal 9 2 2 3 2 5" xfId="9041" xr:uid="{00000000-0005-0000-0000-000050230000}"/>
    <cellStyle name="Normal 9 2 2 3 3" xfId="9042" xr:uid="{00000000-0005-0000-0000-000051230000}"/>
    <cellStyle name="Normal 9 2 2 3 3 2" xfId="9043" xr:uid="{00000000-0005-0000-0000-000052230000}"/>
    <cellStyle name="Normal 9 2 2 3 3 2 2" xfId="9044" xr:uid="{00000000-0005-0000-0000-000053230000}"/>
    <cellStyle name="Normal 9 2 2 3 3 2 2 2" xfId="9045" xr:uid="{00000000-0005-0000-0000-000054230000}"/>
    <cellStyle name="Normal 9 2 2 3 3 2 3" xfId="9046" xr:uid="{00000000-0005-0000-0000-000055230000}"/>
    <cellStyle name="Normal 9 2 2 3 3 3" xfId="9047" xr:uid="{00000000-0005-0000-0000-000056230000}"/>
    <cellStyle name="Normal 9 2 2 3 3 3 2" xfId="9048" xr:uid="{00000000-0005-0000-0000-000057230000}"/>
    <cellStyle name="Normal 9 2 2 3 3 4" xfId="9049" xr:uid="{00000000-0005-0000-0000-000058230000}"/>
    <cellStyle name="Normal 9 2 2 3 4" xfId="9050" xr:uid="{00000000-0005-0000-0000-000059230000}"/>
    <cellStyle name="Normal 9 2 2 3 4 2" xfId="9051" xr:uid="{00000000-0005-0000-0000-00005A230000}"/>
    <cellStyle name="Normal 9 2 2 3 4 2 2" xfId="9052" xr:uid="{00000000-0005-0000-0000-00005B230000}"/>
    <cellStyle name="Normal 9 2 2 3 4 3" xfId="9053" xr:uid="{00000000-0005-0000-0000-00005C230000}"/>
    <cellStyle name="Normal 9 2 2 3 5" xfId="9054" xr:uid="{00000000-0005-0000-0000-00005D230000}"/>
    <cellStyle name="Normal 9 2 2 3 5 2" xfId="9055" xr:uid="{00000000-0005-0000-0000-00005E230000}"/>
    <cellStyle name="Normal 9 2 2 3 6" xfId="9056" xr:uid="{00000000-0005-0000-0000-00005F230000}"/>
    <cellStyle name="Normal 9 2 2 4" xfId="9057" xr:uid="{00000000-0005-0000-0000-000060230000}"/>
    <cellStyle name="Normal 9 2 2 4 2" xfId="9058" xr:uid="{00000000-0005-0000-0000-000061230000}"/>
    <cellStyle name="Normal 9 2 2 4 2 2" xfId="9059" xr:uid="{00000000-0005-0000-0000-000062230000}"/>
    <cellStyle name="Normal 9 2 2 4 2 2 2" xfId="9060" xr:uid="{00000000-0005-0000-0000-000063230000}"/>
    <cellStyle name="Normal 9 2 2 4 2 2 2 2" xfId="9061" xr:uid="{00000000-0005-0000-0000-000064230000}"/>
    <cellStyle name="Normal 9 2 2 4 2 2 3" xfId="9062" xr:uid="{00000000-0005-0000-0000-000065230000}"/>
    <cellStyle name="Normal 9 2 2 4 2 3" xfId="9063" xr:uid="{00000000-0005-0000-0000-000066230000}"/>
    <cellStyle name="Normal 9 2 2 4 2 3 2" xfId="9064" xr:uid="{00000000-0005-0000-0000-000067230000}"/>
    <cellStyle name="Normal 9 2 2 4 2 4" xfId="9065" xr:uid="{00000000-0005-0000-0000-000068230000}"/>
    <cellStyle name="Normal 9 2 2 4 3" xfId="9066" xr:uid="{00000000-0005-0000-0000-000069230000}"/>
    <cellStyle name="Normal 9 2 2 4 3 2" xfId="9067" xr:uid="{00000000-0005-0000-0000-00006A230000}"/>
    <cellStyle name="Normal 9 2 2 4 3 2 2" xfId="9068" xr:uid="{00000000-0005-0000-0000-00006B230000}"/>
    <cellStyle name="Normal 9 2 2 4 3 3" xfId="9069" xr:uid="{00000000-0005-0000-0000-00006C230000}"/>
    <cellStyle name="Normal 9 2 2 4 4" xfId="9070" xr:uid="{00000000-0005-0000-0000-00006D230000}"/>
    <cellStyle name="Normal 9 2 2 4 4 2" xfId="9071" xr:uid="{00000000-0005-0000-0000-00006E230000}"/>
    <cellStyle name="Normal 9 2 2 4 5" xfId="9072" xr:uid="{00000000-0005-0000-0000-00006F230000}"/>
    <cellStyle name="Normal 9 2 2 5" xfId="9073" xr:uid="{00000000-0005-0000-0000-000070230000}"/>
    <cellStyle name="Normal 9 2 2 5 2" xfId="9074" xr:uid="{00000000-0005-0000-0000-000071230000}"/>
    <cellStyle name="Normal 9 2 2 5 2 2" xfId="9075" xr:uid="{00000000-0005-0000-0000-000072230000}"/>
    <cellStyle name="Normal 9 2 2 5 2 2 2" xfId="9076" xr:uid="{00000000-0005-0000-0000-000073230000}"/>
    <cellStyle name="Normal 9 2 2 5 2 3" xfId="9077" xr:uid="{00000000-0005-0000-0000-000074230000}"/>
    <cellStyle name="Normal 9 2 2 5 3" xfId="9078" xr:uid="{00000000-0005-0000-0000-000075230000}"/>
    <cellStyle name="Normal 9 2 2 5 3 2" xfId="9079" xr:uid="{00000000-0005-0000-0000-000076230000}"/>
    <cellStyle name="Normal 9 2 2 5 4" xfId="9080" xr:uid="{00000000-0005-0000-0000-000077230000}"/>
    <cellStyle name="Normal 9 2 2 6" xfId="9081" xr:uid="{00000000-0005-0000-0000-000078230000}"/>
    <cellStyle name="Normal 9 2 2 6 2" xfId="9082" xr:uid="{00000000-0005-0000-0000-000079230000}"/>
    <cellStyle name="Normal 9 2 2 6 2 2" xfId="9083" xr:uid="{00000000-0005-0000-0000-00007A230000}"/>
    <cellStyle name="Normal 9 2 2 6 3" xfId="9084" xr:uid="{00000000-0005-0000-0000-00007B230000}"/>
    <cellStyle name="Normal 9 2 2 7" xfId="9085" xr:uid="{00000000-0005-0000-0000-00007C230000}"/>
    <cellStyle name="Normal 9 2 2 7 2" xfId="9086" xr:uid="{00000000-0005-0000-0000-00007D230000}"/>
    <cellStyle name="Normal 9 2 2 8" xfId="9087" xr:uid="{00000000-0005-0000-0000-00007E230000}"/>
    <cellStyle name="Normal 9 2 3" xfId="9088" xr:uid="{00000000-0005-0000-0000-00007F230000}"/>
    <cellStyle name="Normal 9 2 3 2" xfId="9089" xr:uid="{00000000-0005-0000-0000-000080230000}"/>
    <cellStyle name="Normal 9 2 3 2 2" xfId="9090" xr:uid="{00000000-0005-0000-0000-000081230000}"/>
    <cellStyle name="Normal 9 2 3 2 2 2" xfId="9091" xr:uid="{00000000-0005-0000-0000-000082230000}"/>
    <cellStyle name="Normal 9 2 3 2 2 2 2" xfId="9092" xr:uid="{00000000-0005-0000-0000-000083230000}"/>
    <cellStyle name="Normal 9 2 3 2 2 2 2 2" xfId="9093" xr:uid="{00000000-0005-0000-0000-000084230000}"/>
    <cellStyle name="Normal 9 2 3 2 2 2 2 2 2" xfId="9094" xr:uid="{00000000-0005-0000-0000-000085230000}"/>
    <cellStyle name="Normal 9 2 3 2 2 2 2 3" xfId="9095" xr:uid="{00000000-0005-0000-0000-000086230000}"/>
    <cellStyle name="Normal 9 2 3 2 2 2 3" xfId="9096" xr:uid="{00000000-0005-0000-0000-000087230000}"/>
    <cellStyle name="Normal 9 2 3 2 2 2 3 2" xfId="9097" xr:uid="{00000000-0005-0000-0000-000088230000}"/>
    <cellStyle name="Normal 9 2 3 2 2 2 4" xfId="9098" xr:uid="{00000000-0005-0000-0000-000089230000}"/>
    <cellStyle name="Normal 9 2 3 2 2 3" xfId="9099" xr:uid="{00000000-0005-0000-0000-00008A230000}"/>
    <cellStyle name="Normal 9 2 3 2 2 3 2" xfId="9100" xr:uid="{00000000-0005-0000-0000-00008B230000}"/>
    <cellStyle name="Normal 9 2 3 2 2 3 2 2" xfId="9101" xr:uid="{00000000-0005-0000-0000-00008C230000}"/>
    <cellStyle name="Normal 9 2 3 2 2 3 3" xfId="9102" xr:uid="{00000000-0005-0000-0000-00008D230000}"/>
    <cellStyle name="Normal 9 2 3 2 2 4" xfId="9103" xr:uid="{00000000-0005-0000-0000-00008E230000}"/>
    <cellStyle name="Normal 9 2 3 2 2 4 2" xfId="9104" xr:uid="{00000000-0005-0000-0000-00008F230000}"/>
    <cellStyle name="Normal 9 2 3 2 2 5" xfId="9105" xr:uid="{00000000-0005-0000-0000-000090230000}"/>
    <cellStyle name="Normal 9 2 3 2 3" xfId="9106" xr:uid="{00000000-0005-0000-0000-000091230000}"/>
    <cellStyle name="Normal 9 2 3 2 3 2" xfId="9107" xr:uid="{00000000-0005-0000-0000-000092230000}"/>
    <cellStyle name="Normal 9 2 3 2 3 2 2" xfId="9108" xr:uid="{00000000-0005-0000-0000-000093230000}"/>
    <cellStyle name="Normal 9 2 3 2 3 2 2 2" xfId="9109" xr:uid="{00000000-0005-0000-0000-000094230000}"/>
    <cellStyle name="Normal 9 2 3 2 3 2 3" xfId="9110" xr:uid="{00000000-0005-0000-0000-000095230000}"/>
    <cellStyle name="Normal 9 2 3 2 3 3" xfId="9111" xr:uid="{00000000-0005-0000-0000-000096230000}"/>
    <cellStyle name="Normal 9 2 3 2 3 3 2" xfId="9112" xr:uid="{00000000-0005-0000-0000-000097230000}"/>
    <cellStyle name="Normal 9 2 3 2 3 4" xfId="9113" xr:uid="{00000000-0005-0000-0000-000098230000}"/>
    <cellStyle name="Normal 9 2 3 2 4" xfId="9114" xr:uid="{00000000-0005-0000-0000-000099230000}"/>
    <cellStyle name="Normal 9 2 3 2 4 2" xfId="9115" xr:uid="{00000000-0005-0000-0000-00009A230000}"/>
    <cellStyle name="Normal 9 2 3 2 4 2 2" xfId="9116" xr:uid="{00000000-0005-0000-0000-00009B230000}"/>
    <cellStyle name="Normal 9 2 3 2 4 3" xfId="9117" xr:uid="{00000000-0005-0000-0000-00009C230000}"/>
    <cellStyle name="Normal 9 2 3 2 5" xfId="9118" xr:uid="{00000000-0005-0000-0000-00009D230000}"/>
    <cellStyle name="Normal 9 2 3 2 5 2" xfId="9119" xr:uid="{00000000-0005-0000-0000-00009E230000}"/>
    <cellStyle name="Normal 9 2 3 2 6" xfId="9120" xr:uid="{00000000-0005-0000-0000-00009F230000}"/>
    <cellStyle name="Normal 9 2 3 3" xfId="9121" xr:uid="{00000000-0005-0000-0000-0000A0230000}"/>
    <cellStyle name="Normal 9 2 3 3 2" xfId="9122" xr:uid="{00000000-0005-0000-0000-0000A1230000}"/>
    <cellStyle name="Normal 9 2 3 3 2 2" xfId="9123" xr:uid="{00000000-0005-0000-0000-0000A2230000}"/>
    <cellStyle name="Normal 9 2 3 3 2 2 2" xfId="9124" xr:uid="{00000000-0005-0000-0000-0000A3230000}"/>
    <cellStyle name="Normal 9 2 3 3 2 2 2 2" xfId="9125" xr:uid="{00000000-0005-0000-0000-0000A4230000}"/>
    <cellStyle name="Normal 9 2 3 3 2 2 3" xfId="9126" xr:uid="{00000000-0005-0000-0000-0000A5230000}"/>
    <cellStyle name="Normal 9 2 3 3 2 3" xfId="9127" xr:uid="{00000000-0005-0000-0000-0000A6230000}"/>
    <cellStyle name="Normal 9 2 3 3 2 3 2" xfId="9128" xr:uid="{00000000-0005-0000-0000-0000A7230000}"/>
    <cellStyle name="Normal 9 2 3 3 2 4" xfId="9129" xr:uid="{00000000-0005-0000-0000-0000A8230000}"/>
    <cellStyle name="Normal 9 2 3 3 3" xfId="9130" xr:uid="{00000000-0005-0000-0000-0000A9230000}"/>
    <cellStyle name="Normal 9 2 3 3 3 2" xfId="9131" xr:uid="{00000000-0005-0000-0000-0000AA230000}"/>
    <cellStyle name="Normal 9 2 3 3 3 2 2" xfId="9132" xr:uid="{00000000-0005-0000-0000-0000AB230000}"/>
    <cellStyle name="Normal 9 2 3 3 3 3" xfId="9133" xr:uid="{00000000-0005-0000-0000-0000AC230000}"/>
    <cellStyle name="Normal 9 2 3 3 4" xfId="9134" xr:uid="{00000000-0005-0000-0000-0000AD230000}"/>
    <cellStyle name="Normal 9 2 3 3 4 2" xfId="9135" xr:uid="{00000000-0005-0000-0000-0000AE230000}"/>
    <cellStyle name="Normal 9 2 3 3 5" xfId="9136" xr:uid="{00000000-0005-0000-0000-0000AF230000}"/>
    <cellStyle name="Normal 9 2 3 4" xfId="9137" xr:uid="{00000000-0005-0000-0000-0000B0230000}"/>
    <cellStyle name="Normal 9 2 3 4 2" xfId="9138" xr:uid="{00000000-0005-0000-0000-0000B1230000}"/>
    <cellStyle name="Normal 9 2 3 4 2 2" xfId="9139" xr:uid="{00000000-0005-0000-0000-0000B2230000}"/>
    <cellStyle name="Normal 9 2 3 4 2 2 2" xfId="9140" xr:uid="{00000000-0005-0000-0000-0000B3230000}"/>
    <cellStyle name="Normal 9 2 3 4 2 3" xfId="9141" xr:uid="{00000000-0005-0000-0000-0000B4230000}"/>
    <cellStyle name="Normal 9 2 3 4 3" xfId="9142" xr:uid="{00000000-0005-0000-0000-0000B5230000}"/>
    <cellStyle name="Normal 9 2 3 4 3 2" xfId="9143" xr:uid="{00000000-0005-0000-0000-0000B6230000}"/>
    <cellStyle name="Normal 9 2 3 4 4" xfId="9144" xr:uid="{00000000-0005-0000-0000-0000B7230000}"/>
    <cellStyle name="Normal 9 2 3 5" xfId="9145" xr:uid="{00000000-0005-0000-0000-0000B8230000}"/>
    <cellStyle name="Normal 9 2 3 5 2" xfId="9146" xr:uid="{00000000-0005-0000-0000-0000B9230000}"/>
    <cellStyle name="Normal 9 2 3 5 2 2" xfId="9147" xr:uid="{00000000-0005-0000-0000-0000BA230000}"/>
    <cellStyle name="Normal 9 2 3 5 3" xfId="9148" xr:uid="{00000000-0005-0000-0000-0000BB230000}"/>
    <cellStyle name="Normal 9 2 3 6" xfId="9149" xr:uid="{00000000-0005-0000-0000-0000BC230000}"/>
    <cellStyle name="Normal 9 2 3 6 2" xfId="9150" xr:uid="{00000000-0005-0000-0000-0000BD230000}"/>
    <cellStyle name="Normal 9 2 3 7" xfId="9151" xr:uid="{00000000-0005-0000-0000-0000BE230000}"/>
    <cellStyle name="Normal 9 2 4" xfId="9152" xr:uid="{00000000-0005-0000-0000-0000BF230000}"/>
    <cellStyle name="Normal 9 2 4 2" xfId="9153" xr:uid="{00000000-0005-0000-0000-0000C0230000}"/>
    <cellStyle name="Normal 9 2 4 2 2" xfId="9154" xr:uid="{00000000-0005-0000-0000-0000C1230000}"/>
    <cellStyle name="Normal 9 2 4 2 2 2" xfId="9155" xr:uid="{00000000-0005-0000-0000-0000C2230000}"/>
    <cellStyle name="Normal 9 2 4 2 2 2 2" xfId="9156" xr:uid="{00000000-0005-0000-0000-0000C3230000}"/>
    <cellStyle name="Normal 9 2 4 2 2 2 2 2" xfId="9157" xr:uid="{00000000-0005-0000-0000-0000C4230000}"/>
    <cellStyle name="Normal 9 2 4 2 2 2 3" xfId="9158" xr:uid="{00000000-0005-0000-0000-0000C5230000}"/>
    <cellStyle name="Normal 9 2 4 2 2 3" xfId="9159" xr:uid="{00000000-0005-0000-0000-0000C6230000}"/>
    <cellStyle name="Normal 9 2 4 2 2 3 2" xfId="9160" xr:uid="{00000000-0005-0000-0000-0000C7230000}"/>
    <cellStyle name="Normal 9 2 4 2 2 4" xfId="9161" xr:uid="{00000000-0005-0000-0000-0000C8230000}"/>
    <cellStyle name="Normal 9 2 4 2 3" xfId="9162" xr:uid="{00000000-0005-0000-0000-0000C9230000}"/>
    <cellStyle name="Normal 9 2 4 2 3 2" xfId="9163" xr:uid="{00000000-0005-0000-0000-0000CA230000}"/>
    <cellStyle name="Normal 9 2 4 2 3 2 2" xfId="9164" xr:uid="{00000000-0005-0000-0000-0000CB230000}"/>
    <cellStyle name="Normal 9 2 4 2 3 3" xfId="9165" xr:uid="{00000000-0005-0000-0000-0000CC230000}"/>
    <cellStyle name="Normal 9 2 4 2 4" xfId="9166" xr:uid="{00000000-0005-0000-0000-0000CD230000}"/>
    <cellStyle name="Normal 9 2 4 2 4 2" xfId="9167" xr:uid="{00000000-0005-0000-0000-0000CE230000}"/>
    <cellStyle name="Normal 9 2 4 2 5" xfId="9168" xr:uid="{00000000-0005-0000-0000-0000CF230000}"/>
    <cellStyle name="Normal 9 2 4 3" xfId="9169" xr:uid="{00000000-0005-0000-0000-0000D0230000}"/>
    <cellStyle name="Normal 9 2 4 3 2" xfId="9170" xr:uid="{00000000-0005-0000-0000-0000D1230000}"/>
    <cellStyle name="Normal 9 2 4 3 2 2" xfId="9171" xr:uid="{00000000-0005-0000-0000-0000D2230000}"/>
    <cellStyle name="Normal 9 2 4 3 2 2 2" xfId="9172" xr:uid="{00000000-0005-0000-0000-0000D3230000}"/>
    <cellStyle name="Normal 9 2 4 3 2 3" xfId="9173" xr:uid="{00000000-0005-0000-0000-0000D4230000}"/>
    <cellStyle name="Normal 9 2 4 3 3" xfId="9174" xr:uid="{00000000-0005-0000-0000-0000D5230000}"/>
    <cellStyle name="Normal 9 2 4 3 3 2" xfId="9175" xr:uid="{00000000-0005-0000-0000-0000D6230000}"/>
    <cellStyle name="Normal 9 2 4 3 4" xfId="9176" xr:uid="{00000000-0005-0000-0000-0000D7230000}"/>
    <cellStyle name="Normal 9 2 4 4" xfId="9177" xr:uid="{00000000-0005-0000-0000-0000D8230000}"/>
    <cellStyle name="Normal 9 2 4 4 2" xfId="9178" xr:uid="{00000000-0005-0000-0000-0000D9230000}"/>
    <cellStyle name="Normal 9 2 4 4 2 2" xfId="9179" xr:uid="{00000000-0005-0000-0000-0000DA230000}"/>
    <cellStyle name="Normal 9 2 4 4 3" xfId="9180" xr:uid="{00000000-0005-0000-0000-0000DB230000}"/>
    <cellStyle name="Normal 9 2 4 5" xfId="9181" xr:uid="{00000000-0005-0000-0000-0000DC230000}"/>
    <cellStyle name="Normal 9 2 4 5 2" xfId="9182" xr:uid="{00000000-0005-0000-0000-0000DD230000}"/>
    <cellStyle name="Normal 9 2 4 6" xfId="9183" xr:uid="{00000000-0005-0000-0000-0000DE230000}"/>
    <cellStyle name="Normal 9 2 5" xfId="9184" xr:uid="{00000000-0005-0000-0000-0000DF230000}"/>
    <cellStyle name="Normal 9 2 5 2" xfId="9185" xr:uid="{00000000-0005-0000-0000-0000E0230000}"/>
    <cellStyle name="Normal 9 2 5 2 2" xfId="9186" xr:uid="{00000000-0005-0000-0000-0000E1230000}"/>
    <cellStyle name="Normal 9 2 5 2 2 2" xfId="9187" xr:uid="{00000000-0005-0000-0000-0000E2230000}"/>
    <cellStyle name="Normal 9 2 5 2 2 2 2" xfId="9188" xr:uid="{00000000-0005-0000-0000-0000E3230000}"/>
    <cellStyle name="Normal 9 2 5 2 2 3" xfId="9189" xr:uid="{00000000-0005-0000-0000-0000E4230000}"/>
    <cellStyle name="Normal 9 2 5 2 3" xfId="9190" xr:uid="{00000000-0005-0000-0000-0000E5230000}"/>
    <cellStyle name="Normal 9 2 5 2 3 2" xfId="9191" xr:uid="{00000000-0005-0000-0000-0000E6230000}"/>
    <cellStyle name="Normal 9 2 5 2 4" xfId="9192" xr:uid="{00000000-0005-0000-0000-0000E7230000}"/>
    <cellStyle name="Normal 9 2 5 3" xfId="9193" xr:uid="{00000000-0005-0000-0000-0000E8230000}"/>
    <cellStyle name="Normal 9 2 5 3 2" xfId="9194" xr:uid="{00000000-0005-0000-0000-0000E9230000}"/>
    <cellStyle name="Normal 9 2 5 3 2 2" xfId="9195" xr:uid="{00000000-0005-0000-0000-0000EA230000}"/>
    <cellStyle name="Normal 9 2 5 3 3" xfId="9196" xr:uid="{00000000-0005-0000-0000-0000EB230000}"/>
    <cellStyle name="Normal 9 2 5 4" xfId="9197" xr:uid="{00000000-0005-0000-0000-0000EC230000}"/>
    <cellStyle name="Normal 9 2 5 4 2" xfId="9198" xr:uid="{00000000-0005-0000-0000-0000ED230000}"/>
    <cellStyle name="Normal 9 2 5 5" xfId="9199" xr:uid="{00000000-0005-0000-0000-0000EE230000}"/>
    <cellStyle name="Normal 9 2 6" xfId="9200" xr:uid="{00000000-0005-0000-0000-0000EF230000}"/>
    <cellStyle name="Normal 9 2 6 2" xfId="9201" xr:uid="{00000000-0005-0000-0000-0000F0230000}"/>
    <cellStyle name="Normal 9 2 6 2 2" xfId="9202" xr:uid="{00000000-0005-0000-0000-0000F1230000}"/>
    <cellStyle name="Normal 9 2 6 2 2 2" xfId="9203" xr:uid="{00000000-0005-0000-0000-0000F2230000}"/>
    <cellStyle name="Normal 9 2 6 2 3" xfId="9204" xr:uid="{00000000-0005-0000-0000-0000F3230000}"/>
    <cellStyle name="Normal 9 2 6 3" xfId="9205" xr:uid="{00000000-0005-0000-0000-0000F4230000}"/>
    <cellStyle name="Normal 9 2 6 3 2" xfId="9206" xr:uid="{00000000-0005-0000-0000-0000F5230000}"/>
    <cellStyle name="Normal 9 2 6 4" xfId="9207" xr:uid="{00000000-0005-0000-0000-0000F6230000}"/>
    <cellStyle name="Normal 9 2 7" xfId="9208" xr:uid="{00000000-0005-0000-0000-0000F7230000}"/>
    <cellStyle name="Normal 9 2 7 2" xfId="9209" xr:uid="{00000000-0005-0000-0000-0000F8230000}"/>
    <cellStyle name="Normal 9 2 7 2 2" xfId="9210" xr:uid="{00000000-0005-0000-0000-0000F9230000}"/>
    <cellStyle name="Normal 9 2 7 3" xfId="9211" xr:uid="{00000000-0005-0000-0000-0000FA230000}"/>
    <cellStyle name="Normal 9 2 8" xfId="9212" xr:uid="{00000000-0005-0000-0000-0000FB230000}"/>
    <cellStyle name="Normal 9 2 8 2" xfId="9213" xr:uid="{00000000-0005-0000-0000-0000FC230000}"/>
    <cellStyle name="Normal 9 2 9" xfId="9214" xr:uid="{00000000-0005-0000-0000-0000FD230000}"/>
    <cellStyle name="Normal 9 3" xfId="9215" xr:uid="{00000000-0005-0000-0000-0000FE230000}"/>
    <cellStyle name="Normal 9 3 2" xfId="9216" xr:uid="{00000000-0005-0000-0000-0000FF230000}"/>
    <cellStyle name="Normal 9 3 2 2" xfId="9217" xr:uid="{00000000-0005-0000-0000-000000240000}"/>
    <cellStyle name="Normal 9 3 2 2 2" xfId="9218" xr:uid="{00000000-0005-0000-0000-000001240000}"/>
    <cellStyle name="Normal 9 3 2 2 2 2" xfId="9219" xr:uid="{00000000-0005-0000-0000-000002240000}"/>
    <cellStyle name="Normal 9 3 2 2 2 2 2" xfId="9220" xr:uid="{00000000-0005-0000-0000-000003240000}"/>
    <cellStyle name="Normal 9 3 2 2 2 2 2 2" xfId="9221" xr:uid="{00000000-0005-0000-0000-000004240000}"/>
    <cellStyle name="Normal 9 3 2 2 2 2 2 2 2" xfId="9222" xr:uid="{00000000-0005-0000-0000-000005240000}"/>
    <cellStyle name="Normal 9 3 2 2 2 2 2 3" xfId="9223" xr:uid="{00000000-0005-0000-0000-000006240000}"/>
    <cellStyle name="Normal 9 3 2 2 2 2 3" xfId="9224" xr:uid="{00000000-0005-0000-0000-000007240000}"/>
    <cellStyle name="Normal 9 3 2 2 2 2 3 2" xfId="9225" xr:uid="{00000000-0005-0000-0000-000008240000}"/>
    <cellStyle name="Normal 9 3 2 2 2 2 4" xfId="9226" xr:uid="{00000000-0005-0000-0000-000009240000}"/>
    <cellStyle name="Normal 9 3 2 2 2 3" xfId="9227" xr:uid="{00000000-0005-0000-0000-00000A240000}"/>
    <cellStyle name="Normal 9 3 2 2 2 3 2" xfId="9228" xr:uid="{00000000-0005-0000-0000-00000B240000}"/>
    <cellStyle name="Normal 9 3 2 2 2 3 2 2" xfId="9229" xr:uid="{00000000-0005-0000-0000-00000C240000}"/>
    <cellStyle name="Normal 9 3 2 2 2 3 3" xfId="9230" xr:uid="{00000000-0005-0000-0000-00000D240000}"/>
    <cellStyle name="Normal 9 3 2 2 2 4" xfId="9231" xr:uid="{00000000-0005-0000-0000-00000E240000}"/>
    <cellStyle name="Normal 9 3 2 2 2 4 2" xfId="9232" xr:uid="{00000000-0005-0000-0000-00000F240000}"/>
    <cellStyle name="Normal 9 3 2 2 2 5" xfId="9233" xr:uid="{00000000-0005-0000-0000-000010240000}"/>
    <cellStyle name="Normal 9 3 2 2 3" xfId="9234" xr:uid="{00000000-0005-0000-0000-000011240000}"/>
    <cellStyle name="Normal 9 3 2 2 3 2" xfId="9235" xr:uid="{00000000-0005-0000-0000-000012240000}"/>
    <cellStyle name="Normal 9 3 2 2 3 2 2" xfId="9236" xr:uid="{00000000-0005-0000-0000-000013240000}"/>
    <cellStyle name="Normal 9 3 2 2 3 2 2 2" xfId="9237" xr:uid="{00000000-0005-0000-0000-000014240000}"/>
    <cellStyle name="Normal 9 3 2 2 3 2 3" xfId="9238" xr:uid="{00000000-0005-0000-0000-000015240000}"/>
    <cellStyle name="Normal 9 3 2 2 3 3" xfId="9239" xr:uid="{00000000-0005-0000-0000-000016240000}"/>
    <cellStyle name="Normal 9 3 2 2 3 3 2" xfId="9240" xr:uid="{00000000-0005-0000-0000-000017240000}"/>
    <cellStyle name="Normal 9 3 2 2 3 4" xfId="9241" xr:uid="{00000000-0005-0000-0000-000018240000}"/>
    <cellStyle name="Normal 9 3 2 2 4" xfId="9242" xr:uid="{00000000-0005-0000-0000-000019240000}"/>
    <cellStyle name="Normal 9 3 2 2 4 2" xfId="9243" xr:uid="{00000000-0005-0000-0000-00001A240000}"/>
    <cellStyle name="Normal 9 3 2 2 4 2 2" xfId="9244" xr:uid="{00000000-0005-0000-0000-00001B240000}"/>
    <cellStyle name="Normal 9 3 2 2 4 3" xfId="9245" xr:uid="{00000000-0005-0000-0000-00001C240000}"/>
    <cellStyle name="Normal 9 3 2 2 5" xfId="9246" xr:uid="{00000000-0005-0000-0000-00001D240000}"/>
    <cellStyle name="Normal 9 3 2 2 5 2" xfId="9247" xr:uid="{00000000-0005-0000-0000-00001E240000}"/>
    <cellStyle name="Normal 9 3 2 2 6" xfId="9248" xr:uid="{00000000-0005-0000-0000-00001F240000}"/>
    <cellStyle name="Normal 9 3 2 3" xfId="9249" xr:uid="{00000000-0005-0000-0000-000020240000}"/>
    <cellStyle name="Normal 9 3 2 3 2" xfId="9250" xr:uid="{00000000-0005-0000-0000-000021240000}"/>
    <cellStyle name="Normal 9 3 2 3 2 2" xfId="9251" xr:uid="{00000000-0005-0000-0000-000022240000}"/>
    <cellStyle name="Normal 9 3 2 3 2 2 2" xfId="9252" xr:uid="{00000000-0005-0000-0000-000023240000}"/>
    <cellStyle name="Normal 9 3 2 3 2 2 2 2" xfId="9253" xr:uid="{00000000-0005-0000-0000-000024240000}"/>
    <cellStyle name="Normal 9 3 2 3 2 2 3" xfId="9254" xr:uid="{00000000-0005-0000-0000-000025240000}"/>
    <cellStyle name="Normal 9 3 2 3 2 3" xfId="9255" xr:uid="{00000000-0005-0000-0000-000026240000}"/>
    <cellStyle name="Normal 9 3 2 3 2 3 2" xfId="9256" xr:uid="{00000000-0005-0000-0000-000027240000}"/>
    <cellStyle name="Normal 9 3 2 3 2 4" xfId="9257" xr:uid="{00000000-0005-0000-0000-000028240000}"/>
    <cellStyle name="Normal 9 3 2 3 3" xfId="9258" xr:uid="{00000000-0005-0000-0000-000029240000}"/>
    <cellStyle name="Normal 9 3 2 3 3 2" xfId="9259" xr:uid="{00000000-0005-0000-0000-00002A240000}"/>
    <cellStyle name="Normal 9 3 2 3 3 2 2" xfId="9260" xr:uid="{00000000-0005-0000-0000-00002B240000}"/>
    <cellStyle name="Normal 9 3 2 3 3 3" xfId="9261" xr:uid="{00000000-0005-0000-0000-00002C240000}"/>
    <cellStyle name="Normal 9 3 2 3 4" xfId="9262" xr:uid="{00000000-0005-0000-0000-00002D240000}"/>
    <cellStyle name="Normal 9 3 2 3 4 2" xfId="9263" xr:uid="{00000000-0005-0000-0000-00002E240000}"/>
    <cellStyle name="Normal 9 3 2 3 5" xfId="9264" xr:uid="{00000000-0005-0000-0000-00002F240000}"/>
    <cellStyle name="Normal 9 3 2 4" xfId="9265" xr:uid="{00000000-0005-0000-0000-000030240000}"/>
    <cellStyle name="Normal 9 3 2 4 2" xfId="9266" xr:uid="{00000000-0005-0000-0000-000031240000}"/>
    <cellStyle name="Normal 9 3 2 4 2 2" xfId="9267" xr:uid="{00000000-0005-0000-0000-000032240000}"/>
    <cellStyle name="Normal 9 3 2 4 2 2 2" xfId="9268" xr:uid="{00000000-0005-0000-0000-000033240000}"/>
    <cellStyle name="Normal 9 3 2 4 2 3" xfId="9269" xr:uid="{00000000-0005-0000-0000-000034240000}"/>
    <cellStyle name="Normal 9 3 2 4 3" xfId="9270" xr:uid="{00000000-0005-0000-0000-000035240000}"/>
    <cellStyle name="Normal 9 3 2 4 3 2" xfId="9271" xr:uid="{00000000-0005-0000-0000-000036240000}"/>
    <cellStyle name="Normal 9 3 2 4 4" xfId="9272" xr:uid="{00000000-0005-0000-0000-000037240000}"/>
    <cellStyle name="Normal 9 3 2 5" xfId="9273" xr:uid="{00000000-0005-0000-0000-000038240000}"/>
    <cellStyle name="Normal 9 3 2 5 2" xfId="9274" xr:uid="{00000000-0005-0000-0000-000039240000}"/>
    <cellStyle name="Normal 9 3 2 5 2 2" xfId="9275" xr:uid="{00000000-0005-0000-0000-00003A240000}"/>
    <cellStyle name="Normal 9 3 2 5 3" xfId="9276" xr:uid="{00000000-0005-0000-0000-00003B240000}"/>
    <cellStyle name="Normal 9 3 2 6" xfId="9277" xr:uid="{00000000-0005-0000-0000-00003C240000}"/>
    <cellStyle name="Normal 9 3 2 6 2" xfId="9278" xr:uid="{00000000-0005-0000-0000-00003D240000}"/>
    <cellStyle name="Normal 9 3 2 7" xfId="9279" xr:uid="{00000000-0005-0000-0000-00003E240000}"/>
    <cellStyle name="Normal 9 3 3" xfId="9280" xr:uid="{00000000-0005-0000-0000-00003F240000}"/>
    <cellStyle name="Normal 9 3 3 2" xfId="9281" xr:uid="{00000000-0005-0000-0000-000040240000}"/>
    <cellStyle name="Normal 9 3 3 2 2" xfId="9282" xr:uid="{00000000-0005-0000-0000-000041240000}"/>
    <cellStyle name="Normal 9 3 3 2 2 2" xfId="9283" xr:uid="{00000000-0005-0000-0000-000042240000}"/>
    <cellStyle name="Normal 9 3 3 2 2 2 2" xfId="9284" xr:uid="{00000000-0005-0000-0000-000043240000}"/>
    <cellStyle name="Normal 9 3 3 2 2 2 2 2" xfId="9285" xr:uid="{00000000-0005-0000-0000-000044240000}"/>
    <cellStyle name="Normal 9 3 3 2 2 2 3" xfId="9286" xr:uid="{00000000-0005-0000-0000-000045240000}"/>
    <cellStyle name="Normal 9 3 3 2 2 3" xfId="9287" xr:uid="{00000000-0005-0000-0000-000046240000}"/>
    <cellStyle name="Normal 9 3 3 2 2 3 2" xfId="9288" xr:uid="{00000000-0005-0000-0000-000047240000}"/>
    <cellStyle name="Normal 9 3 3 2 2 4" xfId="9289" xr:uid="{00000000-0005-0000-0000-000048240000}"/>
    <cellStyle name="Normal 9 3 3 2 3" xfId="9290" xr:uid="{00000000-0005-0000-0000-000049240000}"/>
    <cellStyle name="Normal 9 3 3 2 3 2" xfId="9291" xr:uid="{00000000-0005-0000-0000-00004A240000}"/>
    <cellStyle name="Normal 9 3 3 2 3 2 2" xfId="9292" xr:uid="{00000000-0005-0000-0000-00004B240000}"/>
    <cellStyle name="Normal 9 3 3 2 3 3" xfId="9293" xr:uid="{00000000-0005-0000-0000-00004C240000}"/>
    <cellStyle name="Normal 9 3 3 2 4" xfId="9294" xr:uid="{00000000-0005-0000-0000-00004D240000}"/>
    <cellStyle name="Normal 9 3 3 2 4 2" xfId="9295" xr:uid="{00000000-0005-0000-0000-00004E240000}"/>
    <cellStyle name="Normal 9 3 3 2 5" xfId="9296" xr:uid="{00000000-0005-0000-0000-00004F240000}"/>
    <cellStyle name="Normal 9 3 3 3" xfId="9297" xr:uid="{00000000-0005-0000-0000-000050240000}"/>
    <cellStyle name="Normal 9 3 3 3 2" xfId="9298" xr:uid="{00000000-0005-0000-0000-000051240000}"/>
    <cellStyle name="Normal 9 3 3 3 2 2" xfId="9299" xr:uid="{00000000-0005-0000-0000-000052240000}"/>
    <cellStyle name="Normal 9 3 3 3 2 2 2" xfId="9300" xr:uid="{00000000-0005-0000-0000-000053240000}"/>
    <cellStyle name="Normal 9 3 3 3 2 3" xfId="9301" xr:uid="{00000000-0005-0000-0000-000054240000}"/>
    <cellStyle name="Normal 9 3 3 3 3" xfId="9302" xr:uid="{00000000-0005-0000-0000-000055240000}"/>
    <cellStyle name="Normal 9 3 3 3 3 2" xfId="9303" xr:uid="{00000000-0005-0000-0000-000056240000}"/>
    <cellStyle name="Normal 9 3 3 3 4" xfId="9304" xr:uid="{00000000-0005-0000-0000-000057240000}"/>
    <cellStyle name="Normal 9 3 3 4" xfId="9305" xr:uid="{00000000-0005-0000-0000-000058240000}"/>
    <cellStyle name="Normal 9 3 3 4 2" xfId="9306" xr:uid="{00000000-0005-0000-0000-000059240000}"/>
    <cellStyle name="Normal 9 3 3 4 2 2" xfId="9307" xr:uid="{00000000-0005-0000-0000-00005A240000}"/>
    <cellStyle name="Normal 9 3 3 4 3" xfId="9308" xr:uid="{00000000-0005-0000-0000-00005B240000}"/>
    <cellStyle name="Normal 9 3 3 5" xfId="9309" xr:uid="{00000000-0005-0000-0000-00005C240000}"/>
    <cellStyle name="Normal 9 3 3 5 2" xfId="9310" xr:uid="{00000000-0005-0000-0000-00005D240000}"/>
    <cellStyle name="Normal 9 3 3 6" xfId="9311" xr:uid="{00000000-0005-0000-0000-00005E240000}"/>
    <cellStyle name="Normal 9 3 4" xfId="9312" xr:uid="{00000000-0005-0000-0000-00005F240000}"/>
    <cellStyle name="Normal 9 3 4 2" xfId="9313" xr:uid="{00000000-0005-0000-0000-000060240000}"/>
    <cellStyle name="Normal 9 3 4 2 2" xfId="9314" xr:uid="{00000000-0005-0000-0000-000061240000}"/>
    <cellStyle name="Normal 9 3 4 2 2 2" xfId="9315" xr:uid="{00000000-0005-0000-0000-000062240000}"/>
    <cellStyle name="Normal 9 3 4 2 2 2 2" xfId="9316" xr:uid="{00000000-0005-0000-0000-000063240000}"/>
    <cellStyle name="Normal 9 3 4 2 2 3" xfId="9317" xr:uid="{00000000-0005-0000-0000-000064240000}"/>
    <cellStyle name="Normal 9 3 4 2 3" xfId="9318" xr:uid="{00000000-0005-0000-0000-000065240000}"/>
    <cellStyle name="Normal 9 3 4 2 3 2" xfId="9319" xr:uid="{00000000-0005-0000-0000-000066240000}"/>
    <cellStyle name="Normal 9 3 4 2 4" xfId="9320" xr:uid="{00000000-0005-0000-0000-000067240000}"/>
    <cellStyle name="Normal 9 3 4 3" xfId="9321" xr:uid="{00000000-0005-0000-0000-000068240000}"/>
    <cellStyle name="Normal 9 3 4 3 2" xfId="9322" xr:uid="{00000000-0005-0000-0000-000069240000}"/>
    <cellStyle name="Normal 9 3 4 3 2 2" xfId="9323" xr:uid="{00000000-0005-0000-0000-00006A240000}"/>
    <cellStyle name="Normal 9 3 4 3 3" xfId="9324" xr:uid="{00000000-0005-0000-0000-00006B240000}"/>
    <cellStyle name="Normal 9 3 4 4" xfId="9325" xr:uid="{00000000-0005-0000-0000-00006C240000}"/>
    <cellStyle name="Normal 9 3 4 4 2" xfId="9326" xr:uid="{00000000-0005-0000-0000-00006D240000}"/>
    <cellStyle name="Normal 9 3 4 5" xfId="9327" xr:uid="{00000000-0005-0000-0000-00006E240000}"/>
    <cellStyle name="Normal 9 3 5" xfId="9328" xr:uid="{00000000-0005-0000-0000-00006F240000}"/>
    <cellStyle name="Normal 9 3 5 2" xfId="9329" xr:uid="{00000000-0005-0000-0000-000070240000}"/>
    <cellStyle name="Normal 9 3 5 2 2" xfId="9330" xr:uid="{00000000-0005-0000-0000-000071240000}"/>
    <cellStyle name="Normal 9 3 5 2 2 2" xfId="9331" xr:uid="{00000000-0005-0000-0000-000072240000}"/>
    <cellStyle name="Normal 9 3 5 2 3" xfId="9332" xr:uid="{00000000-0005-0000-0000-000073240000}"/>
    <cellStyle name="Normal 9 3 5 3" xfId="9333" xr:uid="{00000000-0005-0000-0000-000074240000}"/>
    <cellStyle name="Normal 9 3 5 3 2" xfId="9334" xr:uid="{00000000-0005-0000-0000-000075240000}"/>
    <cellStyle name="Normal 9 3 5 4" xfId="9335" xr:uid="{00000000-0005-0000-0000-000076240000}"/>
    <cellStyle name="Normal 9 3 6" xfId="9336" xr:uid="{00000000-0005-0000-0000-000077240000}"/>
    <cellStyle name="Normal 9 3 6 2" xfId="9337" xr:uid="{00000000-0005-0000-0000-000078240000}"/>
    <cellStyle name="Normal 9 3 6 2 2" xfId="9338" xr:uid="{00000000-0005-0000-0000-000079240000}"/>
    <cellStyle name="Normal 9 3 6 3" xfId="9339" xr:uid="{00000000-0005-0000-0000-00007A240000}"/>
    <cellStyle name="Normal 9 3 7" xfId="9340" xr:uid="{00000000-0005-0000-0000-00007B240000}"/>
    <cellStyle name="Normal 9 3 7 2" xfId="9341" xr:uid="{00000000-0005-0000-0000-00007C240000}"/>
    <cellStyle name="Normal 9 3 8" xfId="9342" xr:uid="{00000000-0005-0000-0000-00007D240000}"/>
    <cellStyle name="Normal 9 4" xfId="9343" xr:uid="{00000000-0005-0000-0000-00007E240000}"/>
    <cellStyle name="Normal 9 4 2" xfId="9344" xr:uid="{00000000-0005-0000-0000-00007F240000}"/>
    <cellStyle name="Normal 9 4 2 2" xfId="9345" xr:uid="{00000000-0005-0000-0000-000080240000}"/>
    <cellStyle name="Normal 9 4 2 2 2" xfId="9346" xr:uid="{00000000-0005-0000-0000-000081240000}"/>
    <cellStyle name="Normal 9 4 2 2 2 2" xfId="9347" xr:uid="{00000000-0005-0000-0000-000082240000}"/>
    <cellStyle name="Normal 9 4 2 2 2 2 2" xfId="9348" xr:uid="{00000000-0005-0000-0000-000083240000}"/>
    <cellStyle name="Normal 9 4 2 2 2 2 2 2" xfId="9349" xr:uid="{00000000-0005-0000-0000-000084240000}"/>
    <cellStyle name="Normal 9 4 2 2 2 2 3" xfId="9350" xr:uid="{00000000-0005-0000-0000-000085240000}"/>
    <cellStyle name="Normal 9 4 2 2 2 3" xfId="9351" xr:uid="{00000000-0005-0000-0000-000086240000}"/>
    <cellStyle name="Normal 9 4 2 2 2 3 2" xfId="9352" xr:uid="{00000000-0005-0000-0000-000087240000}"/>
    <cellStyle name="Normal 9 4 2 2 2 4" xfId="9353" xr:uid="{00000000-0005-0000-0000-000088240000}"/>
    <cellStyle name="Normal 9 4 2 2 3" xfId="9354" xr:uid="{00000000-0005-0000-0000-000089240000}"/>
    <cellStyle name="Normal 9 4 2 2 3 2" xfId="9355" xr:uid="{00000000-0005-0000-0000-00008A240000}"/>
    <cellStyle name="Normal 9 4 2 2 3 2 2" xfId="9356" xr:uid="{00000000-0005-0000-0000-00008B240000}"/>
    <cellStyle name="Normal 9 4 2 2 3 3" xfId="9357" xr:uid="{00000000-0005-0000-0000-00008C240000}"/>
    <cellStyle name="Normal 9 4 2 2 4" xfId="9358" xr:uid="{00000000-0005-0000-0000-00008D240000}"/>
    <cellStyle name="Normal 9 4 2 2 4 2" xfId="9359" xr:uid="{00000000-0005-0000-0000-00008E240000}"/>
    <cellStyle name="Normal 9 4 2 2 5" xfId="9360" xr:uid="{00000000-0005-0000-0000-00008F240000}"/>
    <cellStyle name="Normal 9 4 2 3" xfId="9361" xr:uid="{00000000-0005-0000-0000-000090240000}"/>
    <cellStyle name="Normal 9 4 2 3 2" xfId="9362" xr:uid="{00000000-0005-0000-0000-000091240000}"/>
    <cellStyle name="Normal 9 4 2 3 2 2" xfId="9363" xr:uid="{00000000-0005-0000-0000-000092240000}"/>
    <cellStyle name="Normal 9 4 2 3 2 2 2" xfId="9364" xr:uid="{00000000-0005-0000-0000-000093240000}"/>
    <cellStyle name="Normal 9 4 2 3 2 3" xfId="9365" xr:uid="{00000000-0005-0000-0000-000094240000}"/>
    <cellStyle name="Normal 9 4 2 3 3" xfId="9366" xr:uid="{00000000-0005-0000-0000-000095240000}"/>
    <cellStyle name="Normal 9 4 2 3 3 2" xfId="9367" xr:uid="{00000000-0005-0000-0000-000096240000}"/>
    <cellStyle name="Normal 9 4 2 3 4" xfId="9368" xr:uid="{00000000-0005-0000-0000-000097240000}"/>
    <cellStyle name="Normal 9 4 2 4" xfId="9369" xr:uid="{00000000-0005-0000-0000-000098240000}"/>
    <cellStyle name="Normal 9 4 2 4 2" xfId="9370" xr:uid="{00000000-0005-0000-0000-000099240000}"/>
    <cellStyle name="Normal 9 4 2 4 2 2" xfId="9371" xr:uid="{00000000-0005-0000-0000-00009A240000}"/>
    <cellStyle name="Normal 9 4 2 4 3" xfId="9372" xr:uid="{00000000-0005-0000-0000-00009B240000}"/>
    <cellStyle name="Normal 9 4 2 5" xfId="9373" xr:uid="{00000000-0005-0000-0000-00009C240000}"/>
    <cellStyle name="Normal 9 4 2 5 2" xfId="9374" xr:uid="{00000000-0005-0000-0000-00009D240000}"/>
    <cellStyle name="Normal 9 4 2 6" xfId="9375" xr:uid="{00000000-0005-0000-0000-00009E240000}"/>
    <cellStyle name="Normal 9 4 3" xfId="9376" xr:uid="{00000000-0005-0000-0000-00009F240000}"/>
    <cellStyle name="Normal 9 4 3 2" xfId="9377" xr:uid="{00000000-0005-0000-0000-0000A0240000}"/>
    <cellStyle name="Normal 9 4 3 2 2" xfId="9378" xr:uid="{00000000-0005-0000-0000-0000A1240000}"/>
    <cellStyle name="Normal 9 4 3 2 2 2" xfId="9379" xr:uid="{00000000-0005-0000-0000-0000A2240000}"/>
    <cellStyle name="Normal 9 4 3 2 2 2 2" xfId="9380" xr:uid="{00000000-0005-0000-0000-0000A3240000}"/>
    <cellStyle name="Normal 9 4 3 2 2 3" xfId="9381" xr:uid="{00000000-0005-0000-0000-0000A4240000}"/>
    <cellStyle name="Normal 9 4 3 2 3" xfId="9382" xr:uid="{00000000-0005-0000-0000-0000A5240000}"/>
    <cellStyle name="Normal 9 4 3 2 3 2" xfId="9383" xr:uid="{00000000-0005-0000-0000-0000A6240000}"/>
    <cellStyle name="Normal 9 4 3 2 4" xfId="9384" xr:uid="{00000000-0005-0000-0000-0000A7240000}"/>
    <cellStyle name="Normal 9 4 3 3" xfId="9385" xr:uid="{00000000-0005-0000-0000-0000A8240000}"/>
    <cellStyle name="Normal 9 4 3 3 2" xfId="9386" xr:uid="{00000000-0005-0000-0000-0000A9240000}"/>
    <cellStyle name="Normal 9 4 3 3 2 2" xfId="9387" xr:uid="{00000000-0005-0000-0000-0000AA240000}"/>
    <cellStyle name="Normal 9 4 3 3 3" xfId="9388" xr:uid="{00000000-0005-0000-0000-0000AB240000}"/>
    <cellStyle name="Normal 9 4 3 4" xfId="9389" xr:uid="{00000000-0005-0000-0000-0000AC240000}"/>
    <cellStyle name="Normal 9 4 3 4 2" xfId="9390" xr:uid="{00000000-0005-0000-0000-0000AD240000}"/>
    <cellStyle name="Normal 9 4 3 5" xfId="9391" xr:uid="{00000000-0005-0000-0000-0000AE240000}"/>
    <cellStyle name="Normal 9 4 4" xfId="9392" xr:uid="{00000000-0005-0000-0000-0000AF240000}"/>
    <cellStyle name="Normal 9 4 4 2" xfId="9393" xr:uid="{00000000-0005-0000-0000-0000B0240000}"/>
    <cellStyle name="Normal 9 4 4 2 2" xfId="9394" xr:uid="{00000000-0005-0000-0000-0000B1240000}"/>
    <cellStyle name="Normal 9 4 4 2 2 2" xfId="9395" xr:uid="{00000000-0005-0000-0000-0000B2240000}"/>
    <cellStyle name="Normal 9 4 4 2 3" xfId="9396" xr:uid="{00000000-0005-0000-0000-0000B3240000}"/>
    <cellStyle name="Normal 9 4 4 3" xfId="9397" xr:uid="{00000000-0005-0000-0000-0000B4240000}"/>
    <cellStyle name="Normal 9 4 4 3 2" xfId="9398" xr:uid="{00000000-0005-0000-0000-0000B5240000}"/>
    <cellStyle name="Normal 9 4 4 4" xfId="9399" xr:uid="{00000000-0005-0000-0000-0000B6240000}"/>
    <cellStyle name="Normal 9 4 5" xfId="9400" xr:uid="{00000000-0005-0000-0000-0000B7240000}"/>
    <cellStyle name="Normal 9 4 5 2" xfId="9401" xr:uid="{00000000-0005-0000-0000-0000B8240000}"/>
    <cellStyle name="Normal 9 4 5 2 2" xfId="9402" xr:uid="{00000000-0005-0000-0000-0000B9240000}"/>
    <cellStyle name="Normal 9 4 5 3" xfId="9403" xr:uid="{00000000-0005-0000-0000-0000BA240000}"/>
    <cellStyle name="Normal 9 4 6" xfId="9404" xr:uid="{00000000-0005-0000-0000-0000BB240000}"/>
    <cellStyle name="Normal 9 4 6 2" xfId="9405" xr:uid="{00000000-0005-0000-0000-0000BC240000}"/>
    <cellStyle name="Normal 9 4 7" xfId="9406" xr:uid="{00000000-0005-0000-0000-0000BD240000}"/>
    <cellStyle name="Normal 9 5" xfId="9407" xr:uid="{00000000-0005-0000-0000-0000BE240000}"/>
    <cellStyle name="Normal 9 5 2" xfId="9408" xr:uid="{00000000-0005-0000-0000-0000BF240000}"/>
    <cellStyle name="Normal 9 5 2 2" xfId="9409" xr:uid="{00000000-0005-0000-0000-0000C0240000}"/>
    <cellStyle name="Normal 9 5 2 2 2" xfId="9410" xr:uid="{00000000-0005-0000-0000-0000C1240000}"/>
    <cellStyle name="Normal 9 5 2 2 2 2" xfId="9411" xr:uid="{00000000-0005-0000-0000-0000C2240000}"/>
    <cellStyle name="Normal 9 5 2 2 2 2 2" xfId="9412" xr:uid="{00000000-0005-0000-0000-0000C3240000}"/>
    <cellStyle name="Normal 9 5 2 2 2 3" xfId="9413" xr:uid="{00000000-0005-0000-0000-0000C4240000}"/>
    <cellStyle name="Normal 9 5 2 2 3" xfId="9414" xr:uid="{00000000-0005-0000-0000-0000C5240000}"/>
    <cellStyle name="Normal 9 5 2 2 3 2" xfId="9415" xr:uid="{00000000-0005-0000-0000-0000C6240000}"/>
    <cellStyle name="Normal 9 5 2 2 4" xfId="9416" xr:uid="{00000000-0005-0000-0000-0000C7240000}"/>
    <cellStyle name="Normal 9 5 2 3" xfId="9417" xr:uid="{00000000-0005-0000-0000-0000C8240000}"/>
    <cellStyle name="Normal 9 5 2 3 2" xfId="9418" xr:uid="{00000000-0005-0000-0000-0000C9240000}"/>
    <cellStyle name="Normal 9 5 2 3 2 2" xfId="9419" xr:uid="{00000000-0005-0000-0000-0000CA240000}"/>
    <cellStyle name="Normal 9 5 2 3 3" xfId="9420" xr:uid="{00000000-0005-0000-0000-0000CB240000}"/>
    <cellStyle name="Normal 9 5 2 4" xfId="9421" xr:uid="{00000000-0005-0000-0000-0000CC240000}"/>
    <cellStyle name="Normal 9 5 2 4 2" xfId="9422" xr:uid="{00000000-0005-0000-0000-0000CD240000}"/>
    <cellStyle name="Normal 9 5 2 5" xfId="9423" xr:uid="{00000000-0005-0000-0000-0000CE240000}"/>
    <cellStyle name="Normal 9 5 3" xfId="9424" xr:uid="{00000000-0005-0000-0000-0000CF240000}"/>
    <cellStyle name="Normal 9 5 3 2" xfId="9425" xr:uid="{00000000-0005-0000-0000-0000D0240000}"/>
    <cellStyle name="Normal 9 5 3 2 2" xfId="9426" xr:uid="{00000000-0005-0000-0000-0000D1240000}"/>
    <cellStyle name="Normal 9 5 3 2 2 2" xfId="9427" xr:uid="{00000000-0005-0000-0000-0000D2240000}"/>
    <cellStyle name="Normal 9 5 3 2 3" xfId="9428" xr:uid="{00000000-0005-0000-0000-0000D3240000}"/>
    <cellStyle name="Normal 9 5 3 3" xfId="9429" xr:uid="{00000000-0005-0000-0000-0000D4240000}"/>
    <cellStyle name="Normal 9 5 3 3 2" xfId="9430" xr:uid="{00000000-0005-0000-0000-0000D5240000}"/>
    <cellStyle name="Normal 9 5 3 4" xfId="9431" xr:uid="{00000000-0005-0000-0000-0000D6240000}"/>
    <cellStyle name="Normal 9 5 4" xfId="9432" xr:uid="{00000000-0005-0000-0000-0000D7240000}"/>
    <cellStyle name="Normal 9 5 4 2" xfId="9433" xr:uid="{00000000-0005-0000-0000-0000D8240000}"/>
    <cellStyle name="Normal 9 5 4 2 2" xfId="9434" xr:uid="{00000000-0005-0000-0000-0000D9240000}"/>
    <cellStyle name="Normal 9 5 4 3" xfId="9435" xr:uid="{00000000-0005-0000-0000-0000DA240000}"/>
    <cellStyle name="Normal 9 5 5" xfId="9436" xr:uid="{00000000-0005-0000-0000-0000DB240000}"/>
    <cellStyle name="Normal 9 5 5 2" xfId="9437" xr:uid="{00000000-0005-0000-0000-0000DC240000}"/>
    <cellStyle name="Normal 9 5 6" xfId="9438" xr:uid="{00000000-0005-0000-0000-0000DD240000}"/>
    <cellStyle name="Normal 9 6" xfId="9439" xr:uid="{00000000-0005-0000-0000-0000DE240000}"/>
    <cellStyle name="Normal 9 6 2" xfId="9440" xr:uid="{00000000-0005-0000-0000-0000DF240000}"/>
    <cellStyle name="Normal 9 6 2 2" xfId="9441" xr:uid="{00000000-0005-0000-0000-0000E0240000}"/>
    <cellStyle name="Normal 9 6 2 2 2" xfId="9442" xr:uid="{00000000-0005-0000-0000-0000E1240000}"/>
    <cellStyle name="Normal 9 6 2 2 2 2" xfId="9443" xr:uid="{00000000-0005-0000-0000-0000E2240000}"/>
    <cellStyle name="Normal 9 6 2 2 3" xfId="9444" xr:uid="{00000000-0005-0000-0000-0000E3240000}"/>
    <cellStyle name="Normal 9 6 2 3" xfId="9445" xr:uid="{00000000-0005-0000-0000-0000E4240000}"/>
    <cellStyle name="Normal 9 6 2 3 2" xfId="9446" xr:uid="{00000000-0005-0000-0000-0000E5240000}"/>
    <cellStyle name="Normal 9 6 2 4" xfId="9447" xr:uid="{00000000-0005-0000-0000-0000E6240000}"/>
    <cellStyle name="Normal 9 6 3" xfId="9448" xr:uid="{00000000-0005-0000-0000-0000E7240000}"/>
    <cellStyle name="Normal 9 6 3 2" xfId="9449" xr:uid="{00000000-0005-0000-0000-0000E8240000}"/>
    <cellStyle name="Normal 9 6 3 2 2" xfId="9450" xr:uid="{00000000-0005-0000-0000-0000E9240000}"/>
    <cellStyle name="Normal 9 6 3 3" xfId="9451" xr:uid="{00000000-0005-0000-0000-0000EA240000}"/>
    <cellStyle name="Normal 9 6 4" xfId="9452" xr:uid="{00000000-0005-0000-0000-0000EB240000}"/>
    <cellStyle name="Normal 9 6 4 2" xfId="9453" xr:uid="{00000000-0005-0000-0000-0000EC240000}"/>
    <cellStyle name="Normal 9 6 5" xfId="9454" xr:uid="{00000000-0005-0000-0000-0000ED240000}"/>
    <cellStyle name="Normal 9 7" xfId="9455" xr:uid="{00000000-0005-0000-0000-0000EE240000}"/>
    <cellStyle name="Normal 9 7 2" xfId="9456" xr:uid="{00000000-0005-0000-0000-0000EF240000}"/>
    <cellStyle name="Normal 9 7 2 2" xfId="9457" xr:uid="{00000000-0005-0000-0000-0000F0240000}"/>
    <cellStyle name="Normal 9 7 2 2 2" xfId="9458" xr:uid="{00000000-0005-0000-0000-0000F1240000}"/>
    <cellStyle name="Normal 9 7 2 3" xfId="9459" xr:uid="{00000000-0005-0000-0000-0000F2240000}"/>
    <cellStyle name="Normal 9 7 3" xfId="9460" xr:uid="{00000000-0005-0000-0000-0000F3240000}"/>
    <cellStyle name="Normal 9 7 3 2" xfId="9461" xr:uid="{00000000-0005-0000-0000-0000F4240000}"/>
    <cellStyle name="Normal 9 7 4" xfId="9462" xr:uid="{00000000-0005-0000-0000-0000F5240000}"/>
    <cellStyle name="Normal 9 8" xfId="9463" xr:uid="{00000000-0005-0000-0000-0000F6240000}"/>
    <cellStyle name="Normal 9 8 2" xfId="9464" xr:uid="{00000000-0005-0000-0000-0000F7240000}"/>
    <cellStyle name="Normal 9 8 2 2" xfId="9465" xr:uid="{00000000-0005-0000-0000-0000F8240000}"/>
    <cellStyle name="Normal 9 8 3" xfId="9466" xr:uid="{00000000-0005-0000-0000-0000F9240000}"/>
    <cellStyle name="Normal 9 9" xfId="9467" xr:uid="{00000000-0005-0000-0000-0000FA240000}"/>
    <cellStyle name="Normal 9 9 2" xfId="9468" xr:uid="{00000000-0005-0000-0000-0000FB240000}"/>
    <cellStyle name="Normal_Hoja1" xfId="2" xr:uid="{00000000-0005-0000-0000-0000FC240000}"/>
    <cellStyle name="Normal_Hoja1 2" xfId="9469" xr:uid="{00000000-0005-0000-0000-0000FD240000}"/>
    <cellStyle name="Normal_Hoja1 3" xfId="9470" xr:uid="{00000000-0005-0000-0000-0000FE240000}"/>
    <cellStyle name="Normal_Hoja3 2" xfId="9471" xr:uid="{00000000-0005-0000-0000-0000FF240000}"/>
    <cellStyle name="Notas 2" xfId="9472" xr:uid="{00000000-0005-0000-0000-000000250000}"/>
    <cellStyle name="Notas 2 2" xfId="9473" xr:uid="{00000000-0005-0000-0000-000001250000}"/>
    <cellStyle name="Porcentaje 10" xfId="9474" xr:uid="{00000000-0005-0000-0000-000002250000}"/>
    <cellStyle name="Porcentaje 10 2" xfId="9475" xr:uid="{00000000-0005-0000-0000-000003250000}"/>
    <cellStyle name="Porcentaje 11" xfId="9476" xr:uid="{00000000-0005-0000-0000-000004250000}"/>
    <cellStyle name="Porcentaje 2" xfId="9477" xr:uid="{00000000-0005-0000-0000-000005250000}"/>
    <cellStyle name="Porcentaje 2 2" xfId="9478" xr:uid="{00000000-0005-0000-0000-000006250000}"/>
    <cellStyle name="Porcentaje 2 3" xfId="9479" xr:uid="{00000000-0005-0000-0000-000007250000}"/>
    <cellStyle name="Porcentaje 3" xfId="9480" xr:uid="{00000000-0005-0000-0000-000008250000}"/>
    <cellStyle name="Porcentaje 3 2" xfId="9481" xr:uid="{00000000-0005-0000-0000-000009250000}"/>
    <cellStyle name="Porcentaje 3 3" xfId="9482" xr:uid="{00000000-0005-0000-0000-00000A250000}"/>
    <cellStyle name="Porcentaje 3 4" xfId="9483" xr:uid="{00000000-0005-0000-0000-00000B250000}"/>
    <cellStyle name="Porcentaje 4" xfId="9484" xr:uid="{00000000-0005-0000-0000-00000C250000}"/>
    <cellStyle name="Porcentaje 5" xfId="9485" xr:uid="{00000000-0005-0000-0000-00000D250000}"/>
    <cellStyle name="Porcentaje 6" xfId="9486" xr:uid="{00000000-0005-0000-0000-00000E250000}"/>
    <cellStyle name="Porcentaje 7" xfId="9487" xr:uid="{00000000-0005-0000-0000-00000F250000}"/>
    <cellStyle name="Porcentaje 8" xfId="9488" xr:uid="{00000000-0005-0000-0000-000010250000}"/>
    <cellStyle name="Porcentaje 9" xfId="9489" xr:uid="{00000000-0005-0000-0000-000011250000}"/>
    <cellStyle name="Salida 2" xfId="9490" xr:uid="{00000000-0005-0000-0000-000012250000}"/>
    <cellStyle name="Texto de advertencia 2" xfId="9491" xr:uid="{00000000-0005-0000-0000-000013250000}"/>
    <cellStyle name="Texto explicativo 2" xfId="9492" xr:uid="{00000000-0005-0000-0000-000014250000}"/>
    <cellStyle name="Título 1 2" xfId="9493" xr:uid="{00000000-0005-0000-0000-000015250000}"/>
    <cellStyle name="Título 2 2" xfId="9494" xr:uid="{00000000-0005-0000-0000-000016250000}"/>
    <cellStyle name="Título 3 2" xfId="9495" xr:uid="{00000000-0005-0000-0000-000017250000}"/>
    <cellStyle name="Título 4" xfId="9496" xr:uid="{00000000-0005-0000-0000-000018250000}"/>
    <cellStyle name="Total 2" xfId="9497" xr:uid="{00000000-0005-0000-0000-0000192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c\Configuraci&#243;n%20local\Archivos%20temporales%20de%20Internet\OLK31\LIBRO%20GENERAL%20INFORMACION%204%20CASOS%20LOMAS%20DE%20DESAMPAR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SE&#209;OR%20DEL%20TRIUNF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br\AppData\Local\Microsoft\Windows\Temporary%20Internet%20Files\Content.Outlook\ERA23E48\Proyectos%20en%20An&#225;lisis%20al%2024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UJ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E.1"/>
      <sheetName val="Anexo E.2"/>
      <sheetName val="Anexo E.3"/>
      <sheetName val="Anexo E.4"/>
      <sheetName val="Código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717"/>
  <sheetViews>
    <sheetView showGridLines="0" tabSelected="1" workbookViewId="0">
      <pane ySplit="4" topLeftCell="A5" activePane="bottomLeft" state="frozen"/>
      <selection pane="bottomLeft" activeCell="C9" sqref="C9"/>
    </sheetView>
  </sheetViews>
  <sheetFormatPr baseColWidth="10" defaultRowHeight="12.75" x14ac:dyDescent="0.2"/>
  <cols>
    <col min="1" max="1" width="12.42578125" style="156" bestFit="1" customWidth="1"/>
    <col min="2" max="2" width="20.7109375" style="156" bestFit="1" customWidth="1"/>
    <col min="3" max="3" width="40.7109375" style="155" customWidth="1"/>
    <col min="4" max="4" width="20.7109375" style="157" customWidth="1"/>
    <col min="5" max="5" width="27" style="158" customWidth="1"/>
    <col min="6" max="10" width="20.7109375" style="158" customWidth="1"/>
    <col min="11" max="11" width="33" style="159" customWidth="1"/>
    <col min="12" max="16384" width="11.42578125" style="155"/>
  </cols>
  <sheetData>
    <row r="2" spans="1:11" s="173" customFormat="1" ht="15.75" x14ac:dyDescent="0.25">
      <c r="A2" s="145" t="s">
        <v>12302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13.5" thickBot="1" x14ac:dyDescent="0.25"/>
    <row r="4" spans="1:11" s="172" customFormat="1" ht="26.25" thickBot="1" x14ac:dyDescent="0.25">
      <c r="A4" s="174" t="s">
        <v>0</v>
      </c>
      <c r="B4" s="175" t="s">
        <v>1</v>
      </c>
      <c r="C4" s="175" t="s">
        <v>2</v>
      </c>
      <c r="D4" s="176" t="s">
        <v>3</v>
      </c>
      <c r="E4" s="177" t="s">
        <v>4</v>
      </c>
      <c r="F4" s="177" t="s">
        <v>5</v>
      </c>
      <c r="G4" s="177" t="s">
        <v>6</v>
      </c>
      <c r="H4" s="177" t="s">
        <v>7</v>
      </c>
      <c r="I4" s="177" t="s">
        <v>8</v>
      </c>
      <c r="J4" s="177" t="s">
        <v>9</v>
      </c>
      <c r="K4" s="178" t="s">
        <v>10</v>
      </c>
    </row>
    <row r="5" spans="1:11" ht="38.25" x14ac:dyDescent="0.2">
      <c r="A5" s="160">
        <v>1027136004</v>
      </c>
      <c r="B5" s="161" t="s">
        <v>1260</v>
      </c>
      <c r="C5" s="162" t="s">
        <v>1261</v>
      </c>
      <c r="D5" s="163">
        <v>7065000</v>
      </c>
      <c r="E5" s="164">
        <v>44133</v>
      </c>
      <c r="F5" s="165" t="s">
        <v>11</v>
      </c>
      <c r="G5" s="165" t="s">
        <v>12</v>
      </c>
      <c r="H5" s="165" t="s">
        <v>18</v>
      </c>
      <c r="I5" s="165" t="s">
        <v>18</v>
      </c>
      <c r="J5" s="165" t="s">
        <v>8408</v>
      </c>
      <c r="K5" s="166" t="s">
        <v>8409</v>
      </c>
    </row>
    <row r="6" spans="1:11" ht="25.5" x14ac:dyDescent="0.2">
      <c r="A6" s="160">
        <v>1007004027</v>
      </c>
      <c r="B6" s="161" t="s">
        <v>1262</v>
      </c>
      <c r="C6" s="162" t="s">
        <v>1263</v>
      </c>
      <c r="D6" s="163">
        <v>4981000</v>
      </c>
      <c r="E6" s="164">
        <v>44151</v>
      </c>
      <c r="F6" s="165" t="s">
        <v>118</v>
      </c>
      <c r="G6" s="165" t="s">
        <v>720</v>
      </c>
      <c r="H6" s="165" t="s">
        <v>18</v>
      </c>
      <c r="I6" s="165" t="s">
        <v>18</v>
      </c>
      <c r="J6" s="165" t="s">
        <v>8408</v>
      </c>
      <c r="K6" s="166" t="s">
        <v>8410</v>
      </c>
    </row>
    <row r="7" spans="1:11" ht="38.25" x14ac:dyDescent="0.2">
      <c r="A7" s="160">
        <v>1003066022</v>
      </c>
      <c r="B7" s="161" t="s">
        <v>1264</v>
      </c>
      <c r="C7" s="162" t="s">
        <v>1265</v>
      </c>
      <c r="D7" s="163">
        <v>5077000</v>
      </c>
      <c r="E7" s="164">
        <v>44162</v>
      </c>
      <c r="F7" s="165" t="s">
        <v>118</v>
      </c>
      <c r="G7" s="165" t="s">
        <v>720</v>
      </c>
      <c r="H7" s="165" t="s">
        <v>18</v>
      </c>
      <c r="I7" s="165" t="s">
        <v>18</v>
      </c>
      <c r="J7" s="165" t="s">
        <v>353</v>
      </c>
      <c r="K7" s="166" t="s">
        <v>8411</v>
      </c>
    </row>
    <row r="8" spans="1:11" ht="25.5" x14ac:dyDescent="0.2">
      <c r="A8" s="160">
        <v>1002636096</v>
      </c>
      <c r="B8" s="161" t="s">
        <v>1266</v>
      </c>
      <c r="C8" s="162" t="s">
        <v>1267</v>
      </c>
      <c r="D8" s="163">
        <v>10650000</v>
      </c>
      <c r="E8" s="164">
        <v>44168</v>
      </c>
      <c r="F8" s="165" t="s">
        <v>35</v>
      </c>
      <c r="G8" s="165" t="s">
        <v>101</v>
      </c>
      <c r="H8" s="165" t="s">
        <v>18</v>
      </c>
      <c r="I8" s="165" t="s">
        <v>18</v>
      </c>
      <c r="J8" s="165" t="s">
        <v>719</v>
      </c>
      <c r="K8" s="166" t="s">
        <v>8412</v>
      </c>
    </row>
    <row r="9" spans="1:11" ht="51" x14ac:dyDescent="0.2">
      <c r="A9" s="160">
        <v>1026986004</v>
      </c>
      <c r="B9" s="161" t="s">
        <v>1268</v>
      </c>
      <c r="C9" s="162" t="s">
        <v>1269</v>
      </c>
      <c r="D9" s="163">
        <v>7100000</v>
      </c>
      <c r="E9" s="164">
        <v>44168</v>
      </c>
      <c r="F9" s="165" t="s">
        <v>11</v>
      </c>
      <c r="G9" s="165" t="s">
        <v>12</v>
      </c>
      <c r="H9" s="165" t="s">
        <v>18</v>
      </c>
      <c r="I9" s="165" t="s">
        <v>18</v>
      </c>
      <c r="J9" s="165" t="s">
        <v>100</v>
      </c>
      <c r="K9" s="166" t="s">
        <v>8413</v>
      </c>
    </row>
    <row r="10" spans="1:11" ht="25.5" x14ac:dyDescent="0.2">
      <c r="A10" s="160">
        <v>1028878004</v>
      </c>
      <c r="B10" s="161" t="s">
        <v>1270</v>
      </c>
      <c r="C10" s="162" t="s">
        <v>1271</v>
      </c>
      <c r="D10" s="163">
        <v>6615000</v>
      </c>
      <c r="E10" s="164">
        <v>44188</v>
      </c>
      <c r="F10" s="165" t="s">
        <v>118</v>
      </c>
      <c r="G10" s="165" t="s">
        <v>720</v>
      </c>
      <c r="H10" s="165" t="s">
        <v>18</v>
      </c>
      <c r="I10" s="165" t="s">
        <v>18</v>
      </c>
      <c r="J10" s="165" t="s">
        <v>100</v>
      </c>
      <c r="K10" s="166" t="s">
        <v>8414</v>
      </c>
    </row>
    <row r="11" spans="1:11" ht="25.5" x14ac:dyDescent="0.2">
      <c r="A11" s="160">
        <v>1000302026</v>
      </c>
      <c r="B11" s="161" t="s">
        <v>1272</v>
      </c>
      <c r="C11" s="162" t="s">
        <v>1273</v>
      </c>
      <c r="D11" s="163">
        <v>6231000</v>
      </c>
      <c r="E11" s="164">
        <v>44162</v>
      </c>
      <c r="F11" s="165" t="s">
        <v>118</v>
      </c>
      <c r="G11" s="165" t="s">
        <v>720</v>
      </c>
      <c r="H11" s="165" t="s">
        <v>18</v>
      </c>
      <c r="I11" s="165" t="s">
        <v>18</v>
      </c>
      <c r="J11" s="165" t="s">
        <v>100</v>
      </c>
      <c r="K11" s="166" t="s">
        <v>8415</v>
      </c>
    </row>
    <row r="12" spans="1:11" ht="25.5" x14ac:dyDescent="0.2">
      <c r="A12" s="160">
        <v>1038075093</v>
      </c>
      <c r="B12" s="161" t="s">
        <v>1274</v>
      </c>
      <c r="C12" s="162" t="s">
        <v>1275</v>
      </c>
      <c r="D12" s="163">
        <v>6839000</v>
      </c>
      <c r="E12" s="164">
        <v>44169</v>
      </c>
      <c r="F12" s="165" t="s">
        <v>118</v>
      </c>
      <c r="G12" s="165" t="s">
        <v>720</v>
      </c>
      <c r="H12" s="165" t="s">
        <v>18</v>
      </c>
      <c r="I12" s="165" t="s">
        <v>18</v>
      </c>
      <c r="J12" s="165" t="s">
        <v>82</v>
      </c>
      <c r="K12" s="166" t="s">
        <v>8416</v>
      </c>
    </row>
    <row r="13" spans="1:11" ht="38.25" x14ac:dyDescent="0.2">
      <c r="A13" s="160">
        <v>1006694027</v>
      </c>
      <c r="B13" s="161" t="s">
        <v>1276</v>
      </c>
      <c r="C13" s="162" t="s">
        <v>1277</v>
      </c>
      <c r="D13" s="163">
        <v>6898000</v>
      </c>
      <c r="E13" s="164">
        <v>43994</v>
      </c>
      <c r="F13" s="165" t="s">
        <v>118</v>
      </c>
      <c r="G13" s="165" t="s">
        <v>720</v>
      </c>
      <c r="H13" s="165" t="s">
        <v>18</v>
      </c>
      <c r="I13" s="165" t="s">
        <v>18</v>
      </c>
      <c r="J13" s="165" t="s">
        <v>82</v>
      </c>
      <c r="K13" s="166" t="s">
        <v>8417</v>
      </c>
    </row>
    <row r="14" spans="1:11" x14ac:dyDescent="0.2">
      <c r="A14" s="160">
        <v>1026646004</v>
      </c>
      <c r="B14" s="161" t="s">
        <v>1278</v>
      </c>
      <c r="C14" s="162" t="s">
        <v>1279</v>
      </c>
      <c r="D14" s="163">
        <v>7410000</v>
      </c>
      <c r="E14" s="164">
        <v>44026</v>
      </c>
      <c r="F14" s="165" t="s">
        <v>11</v>
      </c>
      <c r="G14" s="165" t="s">
        <v>12</v>
      </c>
      <c r="H14" s="165" t="s">
        <v>18</v>
      </c>
      <c r="I14" s="165" t="s">
        <v>18</v>
      </c>
      <c r="J14" s="165" t="s">
        <v>82</v>
      </c>
      <c r="K14" s="166" t="s">
        <v>8418</v>
      </c>
    </row>
    <row r="15" spans="1:11" ht="38.25" x14ac:dyDescent="0.2">
      <c r="A15" s="160">
        <v>1036909093</v>
      </c>
      <c r="B15" s="161" t="s">
        <v>1280</v>
      </c>
      <c r="C15" s="162" t="s">
        <v>1281</v>
      </c>
      <c r="D15" s="163">
        <v>9811000</v>
      </c>
      <c r="E15" s="164">
        <v>44116</v>
      </c>
      <c r="F15" s="165" t="s">
        <v>16</v>
      </c>
      <c r="G15" s="165" t="s">
        <v>101</v>
      </c>
      <c r="H15" s="165" t="s">
        <v>18</v>
      </c>
      <c r="I15" s="165" t="s">
        <v>18</v>
      </c>
      <c r="J15" s="165" t="s">
        <v>173</v>
      </c>
      <c r="K15" s="166" t="s">
        <v>8419</v>
      </c>
    </row>
    <row r="16" spans="1:11" ht="25.5" x14ac:dyDescent="0.2">
      <c r="A16" s="160">
        <v>1006317014</v>
      </c>
      <c r="B16" s="161" t="s">
        <v>1282</v>
      </c>
      <c r="C16" s="162" t="s">
        <v>1283</v>
      </c>
      <c r="D16" s="163">
        <v>7100000</v>
      </c>
      <c r="E16" s="164">
        <v>43864</v>
      </c>
      <c r="F16" s="165" t="s">
        <v>11</v>
      </c>
      <c r="G16" s="165" t="s">
        <v>12</v>
      </c>
      <c r="H16" s="165" t="s">
        <v>18</v>
      </c>
      <c r="I16" s="165" t="s">
        <v>18</v>
      </c>
      <c r="J16" s="165" t="s">
        <v>173</v>
      </c>
      <c r="K16" s="166" t="s">
        <v>8420</v>
      </c>
    </row>
    <row r="17" spans="1:11" ht="25.5" x14ac:dyDescent="0.2">
      <c r="A17" s="160">
        <v>1036602093</v>
      </c>
      <c r="B17" s="161" t="s">
        <v>1284</v>
      </c>
      <c r="C17" s="162" t="s">
        <v>1285</v>
      </c>
      <c r="D17" s="163">
        <v>10600000</v>
      </c>
      <c r="E17" s="164">
        <v>44116</v>
      </c>
      <c r="F17" s="165" t="s">
        <v>16</v>
      </c>
      <c r="G17" s="165" t="s">
        <v>69</v>
      </c>
      <c r="H17" s="165" t="s">
        <v>18</v>
      </c>
      <c r="I17" s="165" t="s">
        <v>214</v>
      </c>
      <c r="J17" s="165" t="s">
        <v>158</v>
      </c>
      <c r="K17" s="166" t="s">
        <v>8421</v>
      </c>
    </row>
    <row r="18" spans="1:11" ht="25.5" x14ac:dyDescent="0.2">
      <c r="A18" s="160">
        <v>1036966093</v>
      </c>
      <c r="B18" s="161" t="s">
        <v>1286</v>
      </c>
      <c r="C18" s="162" t="s">
        <v>1287</v>
      </c>
      <c r="D18" s="163">
        <v>7010000</v>
      </c>
      <c r="E18" s="164">
        <v>44116</v>
      </c>
      <c r="F18" s="165" t="s">
        <v>11</v>
      </c>
      <c r="G18" s="165" t="s">
        <v>101</v>
      </c>
      <c r="H18" s="165" t="s">
        <v>18</v>
      </c>
      <c r="I18" s="165" t="s">
        <v>214</v>
      </c>
      <c r="J18" s="165" t="s">
        <v>158</v>
      </c>
      <c r="K18" s="166" t="s">
        <v>8422</v>
      </c>
    </row>
    <row r="19" spans="1:11" ht="25.5" x14ac:dyDescent="0.2">
      <c r="A19" s="160">
        <v>1036320093</v>
      </c>
      <c r="B19" s="161" t="s">
        <v>1288</v>
      </c>
      <c r="C19" s="162" t="s">
        <v>1289</v>
      </c>
      <c r="D19" s="163">
        <v>6935000</v>
      </c>
      <c r="E19" s="164">
        <v>44132</v>
      </c>
      <c r="F19" s="165" t="s">
        <v>11</v>
      </c>
      <c r="G19" s="165" t="s">
        <v>12</v>
      </c>
      <c r="H19" s="165" t="s">
        <v>18</v>
      </c>
      <c r="I19" s="165" t="s">
        <v>214</v>
      </c>
      <c r="J19" s="165" t="s">
        <v>158</v>
      </c>
      <c r="K19" s="166" t="s">
        <v>8423</v>
      </c>
    </row>
    <row r="20" spans="1:11" ht="38.25" x14ac:dyDescent="0.2">
      <c r="A20" s="160">
        <v>1038270093</v>
      </c>
      <c r="B20" s="161" t="s">
        <v>1290</v>
      </c>
      <c r="C20" s="162" t="s">
        <v>1291</v>
      </c>
      <c r="D20" s="163">
        <v>5686000</v>
      </c>
      <c r="E20" s="164">
        <v>44188</v>
      </c>
      <c r="F20" s="165" t="s">
        <v>118</v>
      </c>
      <c r="G20" s="165" t="s">
        <v>720</v>
      </c>
      <c r="H20" s="165" t="s">
        <v>18</v>
      </c>
      <c r="I20" s="165" t="s">
        <v>167</v>
      </c>
      <c r="J20" s="165" t="s">
        <v>167</v>
      </c>
      <c r="K20" s="166" t="s">
        <v>8424</v>
      </c>
    </row>
    <row r="21" spans="1:11" x14ac:dyDescent="0.2">
      <c r="A21" s="160">
        <v>1027137004</v>
      </c>
      <c r="B21" s="161" t="s">
        <v>1292</v>
      </c>
      <c r="C21" s="162" t="s">
        <v>1293</v>
      </c>
      <c r="D21" s="163">
        <v>7085000</v>
      </c>
      <c r="E21" s="164">
        <v>44133</v>
      </c>
      <c r="F21" s="165" t="s">
        <v>11</v>
      </c>
      <c r="G21" s="165" t="s">
        <v>12</v>
      </c>
      <c r="H21" s="165" t="s">
        <v>18</v>
      </c>
      <c r="I21" s="165" t="s">
        <v>167</v>
      </c>
      <c r="J21" s="165" t="s">
        <v>167</v>
      </c>
      <c r="K21" s="166" t="s">
        <v>8425</v>
      </c>
    </row>
    <row r="22" spans="1:11" ht="25.5" x14ac:dyDescent="0.2">
      <c r="A22" s="160">
        <v>1006968027</v>
      </c>
      <c r="B22" s="161" t="s">
        <v>1294</v>
      </c>
      <c r="C22" s="162" t="s">
        <v>1295</v>
      </c>
      <c r="D22" s="163">
        <v>5590000</v>
      </c>
      <c r="E22" s="164">
        <v>44145</v>
      </c>
      <c r="F22" s="165" t="s">
        <v>118</v>
      </c>
      <c r="G22" s="165" t="s">
        <v>720</v>
      </c>
      <c r="H22" s="165" t="s">
        <v>18</v>
      </c>
      <c r="I22" s="165" t="s">
        <v>167</v>
      </c>
      <c r="J22" s="165" t="s">
        <v>167</v>
      </c>
      <c r="K22" s="166" t="s">
        <v>8426</v>
      </c>
    </row>
    <row r="23" spans="1:11" x14ac:dyDescent="0.2">
      <c r="A23" s="160">
        <v>1006992027</v>
      </c>
      <c r="B23" s="161" t="s">
        <v>1296</v>
      </c>
      <c r="C23" s="162" t="s">
        <v>1297</v>
      </c>
      <c r="D23" s="163">
        <v>4917000</v>
      </c>
      <c r="E23" s="164">
        <v>44145</v>
      </c>
      <c r="F23" s="165" t="s">
        <v>118</v>
      </c>
      <c r="G23" s="165" t="s">
        <v>720</v>
      </c>
      <c r="H23" s="165" t="s">
        <v>18</v>
      </c>
      <c r="I23" s="165" t="s">
        <v>167</v>
      </c>
      <c r="J23" s="165" t="s">
        <v>167</v>
      </c>
      <c r="K23" s="166" t="s">
        <v>8427</v>
      </c>
    </row>
    <row r="24" spans="1:11" ht="51" x14ac:dyDescent="0.2">
      <c r="A24" s="160">
        <v>1000438105</v>
      </c>
      <c r="B24" s="161" t="s">
        <v>1298</v>
      </c>
      <c r="C24" s="162" t="s">
        <v>1299</v>
      </c>
      <c r="D24" s="163">
        <v>6647000</v>
      </c>
      <c r="E24" s="164">
        <v>44168</v>
      </c>
      <c r="F24" s="165" t="s">
        <v>11</v>
      </c>
      <c r="G24" s="165" t="s">
        <v>12</v>
      </c>
      <c r="H24" s="165" t="s">
        <v>18</v>
      </c>
      <c r="I24" s="165" t="s">
        <v>167</v>
      </c>
      <c r="J24" s="165" t="s">
        <v>167</v>
      </c>
      <c r="K24" s="166" t="s">
        <v>8428</v>
      </c>
    </row>
    <row r="25" spans="1:11" x14ac:dyDescent="0.2">
      <c r="A25" s="160">
        <v>1028495004</v>
      </c>
      <c r="B25" s="161" t="s">
        <v>1300</v>
      </c>
      <c r="C25" s="162" t="s">
        <v>1301</v>
      </c>
      <c r="D25" s="163">
        <v>7100000</v>
      </c>
      <c r="E25" s="164">
        <v>44193</v>
      </c>
      <c r="F25" s="165" t="s">
        <v>11</v>
      </c>
      <c r="G25" s="165" t="s">
        <v>12</v>
      </c>
      <c r="H25" s="165" t="s">
        <v>18</v>
      </c>
      <c r="I25" s="165" t="s">
        <v>167</v>
      </c>
      <c r="J25" s="165" t="s">
        <v>167</v>
      </c>
      <c r="K25" s="166" t="s">
        <v>8429</v>
      </c>
    </row>
    <row r="26" spans="1:11" ht="38.25" x14ac:dyDescent="0.2">
      <c r="A26" s="160">
        <v>1036824093</v>
      </c>
      <c r="B26" s="161" t="s">
        <v>1302</v>
      </c>
      <c r="C26" s="162" t="s">
        <v>1303</v>
      </c>
      <c r="D26" s="163">
        <v>7040000</v>
      </c>
      <c r="E26" s="164">
        <v>44152</v>
      </c>
      <c r="F26" s="165" t="s">
        <v>11</v>
      </c>
      <c r="G26" s="165" t="s">
        <v>12</v>
      </c>
      <c r="H26" s="165" t="s">
        <v>18</v>
      </c>
      <c r="I26" s="165" t="s">
        <v>167</v>
      </c>
      <c r="J26" s="165" t="s">
        <v>167</v>
      </c>
      <c r="K26" s="166" t="s">
        <v>8430</v>
      </c>
    </row>
    <row r="27" spans="1:11" ht="38.25" x14ac:dyDescent="0.2">
      <c r="A27" s="160">
        <v>1028744004</v>
      </c>
      <c r="B27" s="161" t="s">
        <v>1304</v>
      </c>
      <c r="C27" s="162" t="s">
        <v>1305</v>
      </c>
      <c r="D27" s="163">
        <v>7100000</v>
      </c>
      <c r="E27" s="164">
        <v>44168</v>
      </c>
      <c r="F27" s="165" t="s">
        <v>16</v>
      </c>
      <c r="G27" s="165" t="s">
        <v>12</v>
      </c>
      <c r="H27" s="165" t="s">
        <v>18</v>
      </c>
      <c r="I27" s="165" t="s">
        <v>167</v>
      </c>
      <c r="J27" s="165" t="s">
        <v>253</v>
      </c>
      <c r="K27" s="166" t="s">
        <v>8431</v>
      </c>
    </row>
    <row r="28" spans="1:11" ht="25.5" x14ac:dyDescent="0.2">
      <c r="A28" s="160">
        <v>1003002022</v>
      </c>
      <c r="B28" s="161" t="s">
        <v>1306</v>
      </c>
      <c r="C28" s="162" t="s">
        <v>1307</v>
      </c>
      <c r="D28" s="163">
        <v>6487000</v>
      </c>
      <c r="E28" s="164">
        <v>44145</v>
      </c>
      <c r="F28" s="165" t="s">
        <v>118</v>
      </c>
      <c r="G28" s="165" t="s">
        <v>720</v>
      </c>
      <c r="H28" s="165" t="s">
        <v>18</v>
      </c>
      <c r="I28" s="165" t="s">
        <v>167</v>
      </c>
      <c r="J28" s="165" t="s">
        <v>253</v>
      </c>
      <c r="K28" s="166" t="s">
        <v>8432</v>
      </c>
    </row>
    <row r="29" spans="1:11" ht="51" x14ac:dyDescent="0.2">
      <c r="A29" s="160">
        <v>1003005022</v>
      </c>
      <c r="B29" s="161" t="s">
        <v>1308</v>
      </c>
      <c r="C29" s="162" t="s">
        <v>1309</v>
      </c>
      <c r="D29" s="163">
        <v>6519000</v>
      </c>
      <c r="E29" s="164">
        <v>44134</v>
      </c>
      <c r="F29" s="165" t="s">
        <v>16</v>
      </c>
      <c r="G29" s="165" t="s">
        <v>720</v>
      </c>
      <c r="H29" s="165" t="s">
        <v>18</v>
      </c>
      <c r="I29" s="165" t="s">
        <v>167</v>
      </c>
      <c r="J29" s="165" t="s">
        <v>253</v>
      </c>
      <c r="K29" s="166" t="s">
        <v>8433</v>
      </c>
    </row>
    <row r="30" spans="1:11" ht="38.25" x14ac:dyDescent="0.2">
      <c r="A30" s="160">
        <v>1002308101</v>
      </c>
      <c r="B30" s="161" t="s">
        <v>1310</v>
      </c>
      <c r="C30" s="162" t="s">
        <v>1311</v>
      </c>
      <c r="D30" s="163">
        <v>6000000</v>
      </c>
      <c r="E30" s="164">
        <v>44168</v>
      </c>
      <c r="F30" s="165" t="s">
        <v>11</v>
      </c>
      <c r="G30" s="165" t="s">
        <v>12</v>
      </c>
      <c r="H30" s="165" t="s">
        <v>18</v>
      </c>
      <c r="I30" s="165" t="s">
        <v>167</v>
      </c>
      <c r="J30" s="165" t="s">
        <v>253</v>
      </c>
      <c r="K30" s="166" t="s">
        <v>8434</v>
      </c>
    </row>
    <row r="31" spans="1:11" ht="25.5" x14ac:dyDescent="0.2">
      <c r="A31" s="160">
        <v>1003076022</v>
      </c>
      <c r="B31" s="161" t="s">
        <v>1312</v>
      </c>
      <c r="C31" s="162" t="s">
        <v>1313</v>
      </c>
      <c r="D31" s="163">
        <v>5045000</v>
      </c>
      <c r="E31" s="164">
        <v>44181</v>
      </c>
      <c r="F31" s="165" t="s">
        <v>118</v>
      </c>
      <c r="G31" s="165" t="s">
        <v>720</v>
      </c>
      <c r="H31" s="165" t="s">
        <v>18</v>
      </c>
      <c r="I31" s="165" t="s">
        <v>167</v>
      </c>
      <c r="J31" s="165" t="s">
        <v>253</v>
      </c>
      <c r="K31" s="166" t="s">
        <v>8435</v>
      </c>
    </row>
    <row r="32" spans="1:11" x14ac:dyDescent="0.2">
      <c r="A32" s="160">
        <v>1006899027</v>
      </c>
      <c r="B32" s="161" t="s">
        <v>1314</v>
      </c>
      <c r="C32" s="162" t="s">
        <v>1315</v>
      </c>
      <c r="D32" s="163">
        <v>5205000</v>
      </c>
      <c r="E32" s="164">
        <v>44105</v>
      </c>
      <c r="F32" s="165" t="s">
        <v>118</v>
      </c>
      <c r="G32" s="165" t="s">
        <v>720</v>
      </c>
      <c r="H32" s="165" t="s">
        <v>18</v>
      </c>
      <c r="I32" s="165" t="s">
        <v>167</v>
      </c>
      <c r="J32" s="165" t="s">
        <v>253</v>
      </c>
      <c r="K32" s="166" t="s">
        <v>8436</v>
      </c>
    </row>
    <row r="33" spans="1:11" ht="25.5" x14ac:dyDescent="0.2">
      <c r="A33" s="160">
        <v>1002623096</v>
      </c>
      <c r="B33" s="161" t="s">
        <v>1316</v>
      </c>
      <c r="C33" s="162" t="s">
        <v>1317</v>
      </c>
      <c r="D33" s="163">
        <v>7100000</v>
      </c>
      <c r="E33" s="164">
        <v>44168</v>
      </c>
      <c r="F33" s="165" t="s">
        <v>16</v>
      </c>
      <c r="G33" s="165" t="s">
        <v>12</v>
      </c>
      <c r="H33" s="165" t="s">
        <v>18</v>
      </c>
      <c r="I33" s="165" t="s">
        <v>167</v>
      </c>
      <c r="J33" s="165" t="s">
        <v>253</v>
      </c>
      <c r="K33" s="166" t="s">
        <v>8437</v>
      </c>
    </row>
    <row r="34" spans="1:11" ht="38.25" x14ac:dyDescent="0.2">
      <c r="A34" s="160">
        <v>1006739027</v>
      </c>
      <c r="B34" s="161" t="s">
        <v>1318</v>
      </c>
      <c r="C34" s="162" t="s">
        <v>1319</v>
      </c>
      <c r="D34" s="163">
        <v>5013000</v>
      </c>
      <c r="E34" s="164">
        <v>44147</v>
      </c>
      <c r="F34" s="165" t="s">
        <v>11</v>
      </c>
      <c r="G34" s="165" t="s">
        <v>12</v>
      </c>
      <c r="H34" s="165" t="s">
        <v>18</v>
      </c>
      <c r="I34" s="165" t="s">
        <v>167</v>
      </c>
      <c r="J34" s="165" t="s">
        <v>367</v>
      </c>
      <c r="K34" s="166" t="s">
        <v>8438</v>
      </c>
    </row>
    <row r="35" spans="1:11" ht="25.5" x14ac:dyDescent="0.2">
      <c r="A35" s="160">
        <v>1006529027</v>
      </c>
      <c r="B35" s="161" t="s">
        <v>1320</v>
      </c>
      <c r="C35" s="162" t="s">
        <v>1321</v>
      </c>
      <c r="D35" s="163">
        <v>6302000</v>
      </c>
      <c r="E35" s="164">
        <v>44119</v>
      </c>
      <c r="F35" s="165" t="s">
        <v>16</v>
      </c>
      <c r="G35" s="165" t="s">
        <v>12</v>
      </c>
      <c r="H35" s="165" t="s">
        <v>18</v>
      </c>
      <c r="I35" s="165" t="s">
        <v>167</v>
      </c>
      <c r="J35" s="165" t="s">
        <v>367</v>
      </c>
      <c r="K35" s="166" t="s">
        <v>8439</v>
      </c>
    </row>
    <row r="36" spans="1:11" ht="38.25" x14ac:dyDescent="0.2">
      <c r="A36" s="160">
        <v>1013867088</v>
      </c>
      <c r="B36" s="161" t="s">
        <v>721</v>
      </c>
      <c r="C36" s="162" t="s">
        <v>722</v>
      </c>
      <c r="D36" s="163">
        <v>7100000</v>
      </c>
      <c r="E36" s="164">
        <v>43826</v>
      </c>
      <c r="F36" s="165" t="s">
        <v>11</v>
      </c>
      <c r="G36" s="165" t="s">
        <v>101</v>
      </c>
      <c r="H36" s="165" t="s">
        <v>18</v>
      </c>
      <c r="I36" s="165" t="s">
        <v>167</v>
      </c>
      <c r="J36" s="165" t="s">
        <v>367</v>
      </c>
      <c r="K36" s="166" t="s">
        <v>723</v>
      </c>
    </row>
    <row r="37" spans="1:11" ht="38.25" x14ac:dyDescent="0.2">
      <c r="A37" s="160">
        <v>1003030022</v>
      </c>
      <c r="B37" s="161" t="s">
        <v>1322</v>
      </c>
      <c r="C37" s="162" t="s">
        <v>1323</v>
      </c>
      <c r="D37" s="163">
        <v>6519000</v>
      </c>
      <c r="E37" s="164">
        <v>44134</v>
      </c>
      <c r="F37" s="165" t="s">
        <v>118</v>
      </c>
      <c r="G37" s="165" t="s">
        <v>720</v>
      </c>
      <c r="H37" s="165" t="s">
        <v>18</v>
      </c>
      <c r="I37" s="165" t="s">
        <v>167</v>
      </c>
      <c r="J37" s="165" t="s">
        <v>367</v>
      </c>
      <c r="K37" s="166" t="s">
        <v>8440</v>
      </c>
    </row>
    <row r="38" spans="1:11" ht="38.25" x14ac:dyDescent="0.2">
      <c r="A38" s="160">
        <v>1028257004</v>
      </c>
      <c r="B38" s="161" t="s">
        <v>1324</v>
      </c>
      <c r="C38" s="162" t="s">
        <v>1325</v>
      </c>
      <c r="D38" s="163">
        <v>7010000</v>
      </c>
      <c r="E38" s="164">
        <v>44168</v>
      </c>
      <c r="F38" s="165" t="s">
        <v>16</v>
      </c>
      <c r="G38" s="165" t="s">
        <v>12</v>
      </c>
      <c r="H38" s="165" t="s">
        <v>18</v>
      </c>
      <c r="I38" s="165" t="s">
        <v>167</v>
      </c>
      <c r="J38" s="165" t="s">
        <v>367</v>
      </c>
      <c r="K38" s="166" t="s">
        <v>8441</v>
      </c>
    </row>
    <row r="39" spans="1:11" ht="25.5" x14ac:dyDescent="0.2">
      <c r="A39" s="160">
        <v>1017882032</v>
      </c>
      <c r="B39" s="161" t="s">
        <v>1326</v>
      </c>
      <c r="C39" s="162" t="s">
        <v>1327</v>
      </c>
      <c r="D39" s="163">
        <v>7060000</v>
      </c>
      <c r="E39" s="164">
        <v>44132</v>
      </c>
      <c r="F39" s="165" t="s">
        <v>16</v>
      </c>
      <c r="G39" s="165" t="s">
        <v>12</v>
      </c>
      <c r="H39" s="165" t="s">
        <v>18</v>
      </c>
      <c r="I39" s="165" t="s">
        <v>167</v>
      </c>
      <c r="J39" s="165" t="s">
        <v>316</v>
      </c>
      <c r="K39" s="166" t="s">
        <v>8442</v>
      </c>
    </row>
    <row r="40" spans="1:11" x14ac:dyDescent="0.2">
      <c r="A40" s="160">
        <v>1036065093</v>
      </c>
      <c r="B40" s="161" t="s">
        <v>1328</v>
      </c>
      <c r="C40" s="162" t="s">
        <v>1329</v>
      </c>
      <c r="D40" s="163">
        <v>7020000</v>
      </c>
      <c r="E40" s="164">
        <v>44152</v>
      </c>
      <c r="F40" s="165" t="s">
        <v>16</v>
      </c>
      <c r="G40" s="165" t="s">
        <v>12</v>
      </c>
      <c r="H40" s="165" t="s">
        <v>18</v>
      </c>
      <c r="I40" s="165" t="s">
        <v>167</v>
      </c>
      <c r="J40" s="165" t="s">
        <v>316</v>
      </c>
      <c r="K40" s="166" t="s">
        <v>8443</v>
      </c>
    </row>
    <row r="41" spans="1:11" ht="38.25" x14ac:dyDescent="0.2">
      <c r="A41" s="160">
        <v>1002619096</v>
      </c>
      <c r="B41" s="161" t="s">
        <v>1330</v>
      </c>
      <c r="C41" s="162" t="s">
        <v>1331</v>
      </c>
      <c r="D41" s="163">
        <v>6390000</v>
      </c>
      <c r="E41" s="164">
        <v>44168</v>
      </c>
      <c r="F41" s="165" t="s">
        <v>11</v>
      </c>
      <c r="G41" s="165" t="s">
        <v>12</v>
      </c>
      <c r="H41" s="165" t="s">
        <v>18</v>
      </c>
      <c r="I41" s="165" t="s">
        <v>167</v>
      </c>
      <c r="J41" s="165" t="s">
        <v>316</v>
      </c>
      <c r="K41" s="166" t="s">
        <v>8444</v>
      </c>
    </row>
    <row r="42" spans="1:11" ht="38.25" x14ac:dyDescent="0.2">
      <c r="A42" s="160">
        <v>1006962027</v>
      </c>
      <c r="B42" s="161" t="s">
        <v>1332</v>
      </c>
      <c r="C42" s="162" t="s">
        <v>1333</v>
      </c>
      <c r="D42" s="163">
        <v>5013000</v>
      </c>
      <c r="E42" s="164">
        <v>44145</v>
      </c>
      <c r="F42" s="165" t="s">
        <v>118</v>
      </c>
      <c r="G42" s="165" t="s">
        <v>720</v>
      </c>
      <c r="H42" s="165" t="s">
        <v>18</v>
      </c>
      <c r="I42" s="165" t="s">
        <v>167</v>
      </c>
      <c r="J42" s="165" t="s">
        <v>158</v>
      </c>
      <c r="K42" s="166" t="s">
        <v>8445</v>
      </c>
    </row>
    <row r="43" spans="1:11" ht="38.25" x14ac:dyDescent="0.2">
      <c r="A43" s="160">
        <v>1027917004</v>
      </c>
      <c r="B43" s="161" t="s">
        <v>1334</v>
      </c>
      <c r="C43" s="162" t="s">
        <v>1335</v>
      </c>
      <c r="D43" s="163">
        <v>7100000</v>
      </c>
      <c r="E43" s="164">
        <v>44168</v>
      </c>
      <c r="F43" s="165" t="s">
        <v>11</v>
      </c>
      <c r="G43" s="165" t="s">
        <v>12</v>
      </c>
      <c r="H43" s="165" t="s">
        <v>18</v>
      </c>
      <c r="I43" s="165" t="s">
        <v>167</v>
      </c>
      <c r="J43" s="165" t="s">
        <v>158</v>
      </c>
      <c r="K43" s="166" t="s">
        <v>8446</v>
      </c>
    </row>
    <row r="44" spans="1:11" ht="25.5" x14ac:dyDescent="0.2">
      <c r="A44" s="160">
        <v>1023444004</v>
      </c>
      <c r="B44" s="161" t="s">
        <v>1336</v>
      </c>
      <c r="C44" s="162" t="s">
        <v>1337</v>
      </c>
      <c r="D44" s="163">
        <v>7100000</v>
      </c>
      <c r="E44" s="164">
        <v>44118</v>
      </c>
      <c r="F44" s="165" t="s">
        <v>182</v>
      </c>
      <c r="G44" s="165" t="s">
        <v>278</v>
      </c>
      <c r="H44" s="165" t="s">
        <v>18</v>
      </c>
      <c r="I44" s="165" t="s">
        <v>167</v>
      </c>
      <c r="J44" s="165" t="s">
        <v>229</v>
      </c>
      <c r="K44" s="166" t="s">
        <v>8447</v>
      </c>
    </row>
    <row r="45" spans="1:11" ht="25.5" x14ac:dyDescent="0.2">
      <c r="A45" s="160">
        <v>1026029004</v>
      </c>
      <c r="B45" s="161" t="s">
        <v>1338</v>
      </c>
      <c r="C45" s="162" t="s">
        <v>1339</v>
      </c>
      <c r="D45" s="163">
        <v>7260000</v>
      </c>
      <c r="E45" s="164">
        <v>43978</v>
      </c>
      <c r="F45" s="165" t="s">
        <v>16</v>
      </c>
      <c r="G45" s="165" t="s">
        <v>12</v>
      </c>
      <c r="H45" s="165" t="s">
        <v>18</v>
      </c>
      <c r="I45" s="165" t="s">
        <v>167</v>
      </c>
      <c r="J45" s="165" t="s">
        <v>229</v>
      </c>
      <c r="K45" s="166" t="s">
        <v>8448</v>
      </c>
    </row>
    <row r="46" spans="1:11" ht="25.5" x14ac:dyDescent="0.2">
      <c r="A46" s="160">
        <v>1000352105</v>
      </c>
      <c r="B46" s="161" t="s">
        <v>1340</v>
      </c>
      <c r="C46" s="162" t="s">
        <v>1341</v>
      </c>
      <c r="D46" s="163">
        <v>6391000</v>
      </c>
      <c r="E46" s="164">
        <v>44133</v>
      </c>
      <c r="F46" s="165" t="s">
        <v>16</v>
      </c>
      <c r="G46" s="165" t="s">
        <v>12</v>
      </c>
      <c r="H46" s="165" t="s">
        <v>18</v>
      </c>
      <c r="I46" s="165" t="s">
        <v>167</v>
      </c>
      <c r="J46" s="165" t="s">
        <v>168</v>
      </c>
      <c r="K46" s="166" t="s">
        <v>8449</v>
      </c>
    </row>
    <row r="47" spans="1:11" ht="25.5" x14ac:dyDescent="0.2">
      <c r="A47" s="160">
        <v>1036607093</v>
      </c>
      <c r="B47" s="161" t="s">
        <v>1342</v>
      </c>
      <c r="C47" s="162" t="s">
        <v>1343</v>
      </c>
      <c r="D47" s="163">
        <v>6807000</v>
      </c>
      <c r="E47" s="164">
        <v>44133</v>
      </c>
      <c r="F47" s="165" t="s">
        <v>11</v>
      </c>
      <c r="G47" s="165" t="s">
        <v>12</v>
      </c>
      <c r="H47" s="165" t="s">
        <v>18</v>
      </c>
      <c r="I47" s="165" t="s">
        <v>167</v>
      </c>
      <c r="J47" s="165" t="s">
        <v>168</v>
      </c>
      <c r="K47" s="166" t="s">
        <v>8450</v>
      </c>
    </row>
    <row r="48" spans="1:11" ht="38.25" x14ac:dyDescent="0.2">
      <c r="A48" s="160">
        <v>1014207088</v>
      </c>
      <c r="B48" s="161" t="s">
        <v>1344</v>
      </c>
      <c r="C48" s="162" t="s">
        <v>1345</v>
      </c>
      <c r="D48" s="163">
        <v>7085000</v>
      </c>
      <c r="E48" s="164">
        <v>44111</v>
      </c>
      <c r="F48" s="165" t="s">
        <v>16</v>
      </c>
      <c r="G48" s="165" t="s">
        <v>12</v>
      </c>
      <c r="H48" s="165" t="s">
        <v>18</v>
      </c>
      <c r="I48" s="165" t="s">
        <v>167</v>
      </c>
      <c r="J48" s="165" t="s">
        <v>168</v>
      </c>
      <c r="K48" s="166" t="s">
        <v>8451</v>
      </c>
    </row>
    <row r="49" spans="1:11" x14ac:dyDescent="0.2">
      <c r="A49" s="160">
        <v>1036596093</v>
      </c>
      <c r="B49" s="161" t="s">
        <v>1346</v>
      </c>
      <c r="C49" s="162" t="s">
        <v>1347</v>
      </c>
      <c r="D49" s="163">
        <v>6006000</v>
      </c>
      <c r="E49" s="164">
        <v>44133</v>
      </c>
      <c r="F49" s="165" t="s">
        <v>11</v>
      </c>
      <c r="G49" s="165" t="s">
        <v>12</v>
      </c>
      <c r="H49" s="165" t="s">
        <v>18</v>
      </c>
      <c r="I49" s="165" t="s">
        <v>167</v>
      </c>
      <c r="J49" s="165" t="s">
        <v>168</v>
      </c>
      <c r="K49" s="166" t="s">
        <v>8452</v>
      </c>
    </row>
    <row r="50" spans="1:11" ht="38.25" x14ac:dyDescent="0.2">
      <c r="A50" s="160">
        <v>1003041022</v>
      </c>
      <c r="B50" s="161" t="s">
        <v>1348</v>
      </c>
      <c r="C50" s="162" t="s">
        <v>1349</v>
      </c>
      <c r="D50" s="163">
        <v>7010000</v>
      </c>
      <c r="E50" s="164">
        <v>44188</v>
      </c>
      <c r="F50" s="165" t="s">
        <v>16</v>
      </c>
      <c r="G50" s="165" t="s">
        <v>720</v>
      </c>
      <c r="H50" s="165" t="s">
        <v>18</v>
      </c>
      <c r="I50" s="165" t="s">
        <v>167</v>
      </c>
      <c r="J50" s="165" t="s">
        <v>168</v>
      </c>
      <c r="K50" s="166" t="s">
        <v>8453</v>
      </c>
    </row>
    <row r="51" spans="1:11" ht="51" x14ac:dyDescent="0.2">
      <c r="A51" s="160">
        <v>1003040022</v>
      </c>
      <c r="B51" s="161" t="s">
        <v>1350</v>
      </c>
      <c r="C51" s="162" t="s">
        <v>1351</v>
      </c>
      <c r="D51" s="163">
        <v>6903000</v>
      </c>
      <c r="E51" s="164">
        <v>44145</v>
      </c>
      <c r="F51" s="165" t="s">
        <v>118</v>
      </c>
      <c r="G51" s="165" t="s">
        <v>720</v>
      </c>
      <c r="H51" s="165" t="s">
        <v>18</v>
      </c>
      <c r="I51" s="165" t="s">
        <v>167</v>
      </c>
      <c r="J51" s="165" t="s">
        <v>168</v>
      </c>
      <c r="K51" s="166" t="s">
        <v>8454</v>
      </c>
    </row>
    <row r="52" spans="1:11" ht="51" x14ac:dyDescent="0.2">
      <c r="A52" s="160">
        <v>1034695093</v>
      </c>
      <c r="B52" s="161" t="s">
        <v>1352</v>
      </c>
      <c r="C52" s="162" t="s">
        <v>1353</v>
      </c>
      <c r="D52" s="163">
        <v>7127000</v>
      </c>
      <c r="E52" s="164">
        <v>43910</v>
      </c>
      <c r="F52" s="165" t="s">
        <v>118</v>
      </c>
      <c r="G52" s="165" t="s">
        <v>720</v>
      </c>
      <c r="H52" s="165" t="s">
        <v>18</v>
      </c>
      <c r="I52" s="165" t="s">
        <v>167</v>
      </c>
      <c r="J52" s="165" t="s">
        <v>168</v>
      </c>
      <c r="K52" s="166" t="s">
        <v>8455</v>
      </c>
    </row>
    <row r="53" spans="1:11" ht="38.25" x14ac:dyDescent="0.2">
      <c r="A53" s="160">
        <v>1002278101</v>
      </c>
      <c r="B53" s="161" t="s">
        <v>724</v>
      </c>
      <c r="C53" s="162" t="s">
        <v>725</v>
      </c>
      <c r="D53" s="163">
        <v>7342000</v>
      </c>
      <c r="E53" s="164">
        <v>43979</v>
      </c>
      <c r="F53" s="165" t="s">
        <v>11</v>
      </c>
      <c r="G53" s="165" t="s">
        <v>12</v>
      </c>
      <c r="H53" s="165" t="s">
        <v>18</v>
      </c>
      <c r="I53" s="165" t="s">
        <v>167</v>
      </c>
      <c r="J53" s="165" t="s">
        <v>168</v>
      </c>
      <c r="K53" s="166" t="s">
        <v>726</v>
      </c>
    </row>
    <row r="54" spans="1:11" ht="38.25" x14ac:dyDescent="0.2">
      <c r="A54" s="160">
        <v>1003077022</v>
      </c>
      <c r="B54" s="161" t="s">
        <v>1354</v>
      </c>
      <c r="C54" s="162" t="s">
        <v>1355</v>
      </c>
      <c r="D54" s="163">
        <v>4533000</v>
      </c>
      <c r="E54" s="164">
        <v>44181</v>
      </c>
      <c r="F54" s="165" t="s">
        <v>35</v>
      </c>
      <c r="G54" s="165" t="s">
        <v>720</v>
      </c>
      <c r="H54" s="165" t="s">
        <v>18</v>
      </c>
      <c r="I54" s="165" t="s">
        <v>167</v>
      </c>
      <c r="J54" s="165" t="s">
        <v>168</v>
      </c>
      <c r="K54" s="166" t="s">
        <v>8456</v>
      </c>
    </row>
    <row r="55" spans="1:11" ht="38.25" x14ac:dyDescent="0.2">
      <c r="A55" s="160">
        <v>1026869004</v>
      </c>
      <c r="B55" s="161" t="s">
        <v>1356</v>
      </c>
      <c r="C55" s="162" t="s">
        <v>1357</v>
      </c>
      <c r="D55" s="163">
        <v>10650000</v>
      </c>
      <c r="E55" s="164">
        <v>44118</v>
      </c>
      <c r="F55" s="165" t="s">
        <v>182</v>
      </c>
      <c r="G55" s="165" t="s">
        <v>278</v>
      </c>
      <c r="H55" s="165" t="s">
        <v>18</v>
      </c>
      <c r="I55" s="165" t="s">
        <v>167</v>
      </c>
      <c r="J55" s="165" t="s">
        <v>221</v>
      </c>
      <c r="K55" s="166" t="s">
        <v>8457</v>
      </c>
    </row>
    <row r="56" spans="1:11" ht="51" x14ac:dyDescent="0.2">
      <c r="A56" s="160">
        <v>1027528004</v>
      </c>
      <c r="B56" s="161" t="s">
        <v>1358</v>
      </c>
      <c r="C56" s="162" t="s">
        <v>1359</v>
      </c>
      <c r="D56" s="163">
        <v>7100000</v>
      </c>
      <c r="E56" s="164">
        <v>44152</v>
      </c>
      <c r="F56" s="165" t="s">
        <v>16</v>
      </c>
      <c r="G56" s="165" t="s">
        <v>12</v>
      </c>
      <c r="H56" s="165" t="s">
        <v>18</v>
      </c>
      <c r="I56" s="165" t="s">
        <v>167</v>
      </c>
      <c r="J56" s="165" t="s">
        <v>221</v>
      </c>
      <c r="K56" s="166" t="s">
        <v>8458</v>
      </c>
    </row>
    <row r="57" spans="1:11" ht="25.5" x14ac:dyDescent="0.2">
      <c r="A57" s="160">
        <v>1002469101</v>
      </c>
      <c r="B57" s="161" t="s">
        <v>1360</v>
      </c>
      <c r="C57" s="162" t="s">
        <v>1361</v>
      </c>
      <c r="D57" s="163">
        <v>7100000</v>
      </c>
      <c r="E57" s="164">
        <v>44168</v>
      </c>
      <c r="F57" s="165" t="s">
        <v>16</v>
      </c>
      <c r="G57" s="165" t="s">
        <v>12</v>
      </c>
      <c r="H57" s="165" t="s">
        <v>18</v>
      </c>
      <c r="I57" s="165" t="s">
        <v>167</v>
      </c>
      <c r="J57" s="165" t="s">
        <v>221</v>
      </c>
      <c r="K57" s="166" t="s">
        <v>8459</v>
      </c>
    </row>
    <row r="58" spans="1:11" ht="25.5" x14ac:dyDescent="0.2">
      <c r="A58" s="160">
        <v>1027986004</v>
      </c>
      <c r="B58" s="161" t="s">
        <v>1362</v>
      </c>
      <c r="C58" s="162" t="s">
        <v>1363</v>
      </c>
      <c r="D58" s="163">
        <v>7000000</v>
      </c>
      <c r="E58" s="164">
        <v>44168</v>
      </c>
      <c r="F58" s="165" t="s">
        <v>16</v>
      </c>
      <c r="G58" s="165" t="s">
        <v>12</v>
      </c>
      <c r="H58" s="165" t="s">
        <v>18</v>
      </c>
      <c r="I58" s="165" t="s">
        <v>167</v>
      </c>
      <c r="J58" s="165" t="s">
        <v>221</v>
      </c>
      <c r="K58" s="166" t="s">
        <v>8460</v>
      </c>
    </row>
    <row r="59" spans="1:11" ht="25.5" x14ac:dyDescent="0.2">
      <c r="A59" s="160">
        <v>1017546032</v>
      </c>
      <c r="B59" s="161" t="s">
        <v>1364</v>
      </c>
      <c r="C59" s="162" t="s">
        <v>1365</v>
      </c>
      <c r="D59" s="163">
        <v>7127000</v>
      </c>
      <c r="E59" s="164">
        <v>44008</v>
      </c>
      <c r="F59" s="165" t="s">
        <v>16</v>
      </c>
      <c r="G59" s="165" t="s">
        <v>12</v>
      </c>
      <c r="H59" s="165" t="s">
        <v>18</v>
      </c>
      <c r="I59" s="165" t="s">
        <v>167</v>
      </c>
      <c r="J59" s="165" t="s">
        <v>341</v>
      </c>
      <c r="K59" s="166" t="s">
        <v>8461</v>
      </c>
    </row>
    <row r="60" spans="1:11" ht="25.5" x14ac:dyDescent="0.2">
      <c r="A60" s="160">
        <v>1002356101</v>
      </c>
      <c r="B60" s="161" t="s">
        <v>1366</v>
      </c>
      <c r="C60" s="162" t="s">
        <v>1367</v>
      </c>
      <c r="D60" s="163">
        <v>7100000</v>
      </c>
      <c r="E60" s="164">
        <v>44147</v>
      </c>
      <c r="F60" s="165" t="s">
        <v>16</v>
      </c>
      <c r="G60" s="165" t="s">
        <v>12</v>
      </c>
      <c r="H60" s="165" t="s">
        <v>18</v>
      </c>
      <c r="I60" s="165" t="s">
        <v>167</v>
      </c>
      <c r="J60" s="165" t="s">
        <v>341</v>
      </c>
      <c r="K60" s="166" t="s">
        <v>8462</v>
      </c>
    </row>
    <row r="61" spans="1:11" ht="51" x14ac:dyDescent="0.2">
      <c r="A61" s="160">
        <v>1003065022</v>
      </c>
      <c r="B61" s="161" t="s">
        <v>1368</v>
      </c>
      <c r="C61" s="162" t="s">
        <v>1369</v>
      </c>
      <c r="D61" s="163">
        <v>5718000</v>
      </c>
      <c r="E61" s="164">
        <v>44162</v>
      </c>
      <c r="F61" s="165" t="s">
        <v>35</v>
      </c>
      <c r="G61" s="165" t="s">
        <v>720</v>
      </c>
      <c r="H61" s="165" t="s">
        <v>18</v>
      </c>
      <c r="I61" s="165" t="s">
        <v>167</v>
      </c>
      <c r="J61" s="165" t="s">
        <v>341</v>
      </c>
      <c r="K61" s="166" t="s">
        <v>8463</v>
      </c>
    </row>
    <row r="62" spans="1:11" ht="25.5" x14ac:dyDescent="0.2">
      <c r="A62" s="160">
        <v>1027988004</v>
      </c>
      <c r="B62" s="161" t="s">
        <v>1370</v>
      </c>
      <c r="C62" s="162" t="s">
        <v>1371</v>
      </c>
      <c r="D62" s="163">
        <v>7100000</v>
      </c>
      <c r="E62" s="164">
        <v>44168</v>
      </c>
      <c r="F62" s="165" t="s">
        <v>16</v>
      </c>
      <c r="G62" s="165" t="s">
        <v>12</v>
      </c>
      <c r="H62" s="165" t="s">
        <v>18</v>
      </c>
      <c r="I62" s="165" t="s">
        <v>167</v>
      </c>
      <c r="J62" s="165" t="s">
        <v>341</v>
      </c>
      <c r="K62" s="166" t="s">
        <v>8464</v>
      </c>
    </row>
    <row r="63" spans="1:11" ht="51" x14ac:dyDescent="0.2">
      <c r="A63" s="160">
        <v>1024648004</v>
      </c>
      <c r="B63" s="161" t="s">
        <v>1372</v>
      </c>
      <c r="C63" s="162" t="s">
        <v>1373</v>
      </c>
      <c r="D63" s="163">
        <v>7100000</v>
      </c>
      <c r="E63" s="164">
        <v>43866</v>
      </c>
      <c r="F63" s="165" t="s">
        <v>11</v>
      </c>
      <c r="G63" s="165" t="s">
        <v>12</v>
      </c>
      <c r="H63" s="165" t="s">
        <v>18</v>
      </c>
      <c r="I63" s="165" t="s">
        <v>167</v>
      </c>
      <c r="J63" s="165" t="s">
        <v>371</v>
      </c>
      <c r="K63" s="166" t="s">
        <v>8465</v>
      </c>
    </row>
    <row r="64" spans="1:11" ht="25.5" x14ac:dyDescent="0.2">
      <c r="A64" s="160">
        <v>1003075022</v>
      </c>
      <c r="B64" s="161" t="s">
        <v>1374</v>
      </c>
      <c r="C64" s="162" t="s">
        <v>1375</v>
      </c>
      <c r="D64" s="163">
        <v>5141000</v>
      </c>
      <c r="E64" s="164">
        <v>44181</v>
      </c>
      <c r="F64" s="165" t="s">
        <v>118</v>
      </c>
      <c r="G64" s="165" t="s">
        <v>720</v>
      </c>
      <c r="H64" s="165" t="s">
        <v>18</v>
      </c>
      <c r="I64" s="165" t="s">
        <v>167</v>
      </c>
      <c r="J64" s="165" t="s">
        <v>371</v>
      </c>
      <c r="K64" s="166" t="s">
        <v>8466</v>
      </c>
    </row>
    <row r="65" spans="1:11" ht="25.5" x14ac:dyDescent="0.2">
      <c r="A65" s="160">
        <v>1028465004</v>
      </c>
      <c r="B65" s="161" t="s">
        <v>1376</v>
      </c>
      <c r="C65" s="162" t="s">
        <v>1377</v>
      </c>
      <c r="D65" s="163">
        <v>5910000</v>
      </c>
      <c r="E65" s="164">
        <v>44193</v>
      </c>
      <c r="F65" s="165" t="s">
        <v>11</v>
      </c>
      <c r="G65" s="165" t="s">
        <v>12</v>
      </c>
      <c r="H65" s="165" t="s">
        <v>18</v>
      </c>
      <c r="I65" s="165" t="s">
        <v>167</v>
      </c>
      <c r="J65" s="165" t="s">
        <v>371</v>
      </c>
      <c r="K65" s="166" t="s">
        <v>8467</v>
      </c>
    </row>
    <row r="66" spans="1:11" ht="38.25" x14ac:dyDescent="0.2">
      <c r="A66" s="160">
        <v>1000411105</v>
      </c>
      <c r="B66" s="161" t="s">
        <v>1378</v>
      </c>
      <c r="C66" s="162" t="s">
        <v>1379</v>
      </c>
      <c r="D66" s="163">
        <v>10650000</v>
      </c>
      <c r="E66" s="164">
        <v>44168</v>
      </c>
      <c r="F66" s="165" t="s">
        <v>16</v>
      </c>
      <c r="G66" s="165" t="s">
        <v>69</v>
      </c>
      <c r="H66" s="165" t="s">
        <v>18</v>
      </c>
      <c r="I66" s="165" t="s">
        <v>167</v>
      </c>
      <c r="J66" s="165" t="s">
        <v>311</v>
      </c>
      <c r="K66" s="166" t="s">
        <v>8468</v>
      </c>
    </row>
    <row r="67" spans="1:11" ht="25.5" x14ac:dyDescent="0.2">
      <c r="A67" s="160">
        <v>1026641004</v>
      </c>
      <c r="B67" s="161" t="s">
        <v>1380</v>
      </c>
      <c r="C67" s="162" t="s">
        <v>1381</v>
      </c>
      <c r="D67" s="163">
        <v>6871000</v>
      </c>
      <c r="E67" s="164">
        <v>44168</v>
      </c>
      <c r="F67" s="165" t="s">
        <v>16</v>
      </c>
      <c r="G67" s="165" t="s">
        <v>12</v>
      </c>
      <c r="H67" s="165" t="s">
        <v>18</v>
      </c>
      <c r="I67" s="165" t="s">
        <v>167</v>
      </c>
      <c r="J67" s="165" t="s">
        <v>311</v>
      </c>
      <c r="K67" s="166" t="s">
        <v>8469</v>
      </c>
    </row>
    <row r="68" spans="1:11" x14ac:dyDescent="0.2">
      <c r="A68" s="160">
        <v>1036563093</v>
      </c>
      <c r="B68" s="161" t="s">
        <v>1382</v>
      </c>
      <c r="C68" s="162" t="s">
        <v>1383</v>
      </c>
      <c r="D68" s="163">
        <v>7030000</v>
      </c>
      <c r="E68" s="164">
        <v>44133</v>
      </c>
      <c r="F68" s="165" t="s">
        <v>11</v>
      </c>
      <c r="G68" s="165" t="s">
        <v>12</v>
      </c>
      <c r="H68" s="165" t="s">
        <v>18</v>
      </c>
      <c r="I68" s="165" t="s">
        <v>167</v>
      </c>
      <c r="J68" s="165" t="s">
        <v>428</v>
      </c>
      <c r="K68" s="166" t="s">
        <v>8470</v>
      </c>
    </row>
    <row r="69" spans="1:11" x14ac:dyDescent="0.2">
      <c r="A69" s="160">
        <v>1002379101</v>
      </c>
      <c r="B69" s="161" t="s">
        <v>1384</v>
      </c>
      <c r="C69" s="162" t="s">
        <v>1385</v>
      </c>
      <c r="D69" s="163">
        <v>7100000</v>
      </c>
      <c r="E69" s="164">
        <v>44147</v>
      </c>
      <c r="F69" s="165" t="s">
        <v>11</v>
      </c>
      <c r="G69" s="165" t="s">
        <v>12</v>
      </c>
      <c r="H69" s="165" t="s">
        <v>18</v>
      </c>
      <c r="I69" s="165" t="s">
        <v>167</v>
      </c>
      <c r="J69" s="165" t="s">
        <v>428</v>
      </c>
      <c r="K69" s="166" t="s">
        <v>8471</v>
      </c>
    </row>
    <row r="70" spans="1:11" x14ac:dyDescent="0.2">
      <c r="A70" s="160">
        <v>1036606093</v>
      </c>
      <c r="B70" s="161" t="s">
        <v>1386</v>
      </c>
      <c r="C70" s="162" t="s">
        <v>1387</v>
      </c>
      <c r="D70" s="163">
        <v>6743000</v>
      </c>
      <c r="E70" s="164">
        <v>44152</v>
      </c>
      <c r="F70" s="165" t="s">
        <v>11</v>
      </c>
      <c r="G70" s="165" t="s">
        <v>12</v>
      </c>
      <c r="H70" s="165" t="s">
        <v>18</v>
      </c>
      <c r="I70" s="165" t="s">
        <v>167</v>
      </c>
      <c r="J70" s="165" t="s">
        <v>428</v>
      </c>
      <c r="K70" s="166" t="s">
        <v>8470</v>
      </c>
    </row>
    <row r="71" spans="1:11" x14ac:dyDescent="0.2">
      <c r="A71" s="160">
        <v>1036583093</v>
      </c>
      <c r="B71" s="161" t="s">
        <v>1388</v>
      </c>
      <c r="C71" s="162" t="s">
        <v>1389</v>
      </c>
      <c r="D71" s="163">
        <v>6300000</v>
      </c>
      <c r="E71" s="164">
        <v>44152</v>
      </c>
      <c r="F71" s="165" t="s">
        <v>11</v>
      </c>
      <c r="G71" s="165" t="s">
        <v>12</v>
      </c>
      <c r="H71" s="165" t="s">
        <v>18</v>
      </c>
      <c r="I71" s="165" t="s">
        <v>167</v>
      </c>
      <c r="J71" s="165" t="s">
        <v>428</v>
      </c>
      <c r="K71" s="166" t="s">
        <v>8470</v>
      </c>
    </row>
    <row r="72" spans="1:11" ht="25.5" x14ac:dyDescent="0.2">
      <c r="A72" s="160">
        <v>1027135004</v>
      </c>
      <c r="B72" s="161" t="s">
        <v>1390</v>
      </c>
      <c r="C72" s="162" t="s">
        <v>1391</v>
      </c>
      <c r="D72" s="163">
        <v>6935000</v>
      </c>
      <c r="E72" s="164">
        <v>44133</v>
      </c>
      <c r="F72" s="165" t="s">
        <v>11</v>
      </c>
      <c r="G72" s="165" t="s">
        <v>12</v>
      </c>
      <c r="H72" s="165" t="s">
        <v>18</v>
      </c>
      <c r="I72" s="165" t="s">
        <v>112</v>
      </c>
      <c r="J72" s="165" t="s">
        <v>95</v>
      </c>
      <c r="K72" s="166" t="s">
        <v>8472</v>
      </c>
    </row>
    <row r="73" spans="1:11" ht="38.25" x14ac:dyDescent="0.2">
      <c r="A73" s="160">
        <v>1036490093</v>
      </c>
      <c r="B73" s="161" t="s">
        <v>1392</v>
      </c>
      <c r="C73" s="162" t="s">
        <v>1393</v>
      </c>
      <c r="D73" s="163">
        <v>7085000</v>
      </c>
      <c r="E73" s="164">
        <v>44133</v>
      </c>
      <c r="F73" s="165" t="s">
        <v>35</v>
      </c>
      <c r="G73" s="165" t="s">
        <v>12</v>
      </c>
      <c r="H73" s="165" t="s">
        <v>18</v>
      </c>
      <c r="I73" s="165" t="s">
        <v>112</v>
      </c>
      <c r="J73" s="165" t="s">
        <v>95</v>
      </c>
      <c r="K73" s="166" t="s">
        <v>8473</v>
      </c>
    </row>
    <row r="74" spans="1:11" ht="38.25" x14ac:dyDescent="0.2">
      <c r="A74" s="160">
        <v>1018005032</v>
      </c>
      <c r="B74" s="161" t="s">
        <v>1394</v>
      </c>
      <c r="C74" s="162" t="s">
        <v>1395</v>
      </c>
      <c r="D74" s="163">
        <v>6800000</v>
      </c>
      <c r="E74" s="164">
        <v>44168</v>
      </c>
      <c r="F74" s="165" t="s">
        <v>11</v>
      </c>
      <c r="G74" s="165" t="s">
        <v>12</v>
      </c>
      <c r="H74" s="165" t="s">
        <v>18</v>
      </c>
      <c r="I74" s="165" t="s">
        <v>112</v>
      </c>
      <c r="J74" s="165" t="s">
        <v>95</v>
      </c>
      <c r="K74" s="166" t="s">
        <v>8474</v>
      </c>
    </row>
    <row r="75" spans="1:11" ht="25.5" x14ac:dyDescent="0.2">
      <c r="A75" s="160">
        <v>1003084022</v>
      </c>
      <c r="B75" s="161" t="s">
        <v>1396</v>
      </c>
      <c r="C75" s="162" t="s">
        <v>1397</v>
      </c>
      <c r="D75" s="163">
        <v>6487000</v>
      </c>
      <c r="E75" s="164">
        <v>44181</v>
      </c>
      <c r="F75" s="165" t="s">
        <v>118</v>
      </c>
      <c r="G75" s="165" t="s">
        <v>720</v>
      </c>
      <c r="H75" s="165" t="s">
        <v>18</v>
      </c>
      <c r="I75" s="165" t="s">
        <v>112</v>
      </c>
      <c r="J75" s="165" t="s">
        <v>95</v>
      </c>
      <c r="K75" s="166" t="s">
        <v>8475</v>
      </c>
    </row>
    <row r="76" spans="1:11" ht="25.5" x14ac:dyDescent="0.2">
      <c r="A76" s="160">
        <v>1037838093</v>
      </c>
      <c r="B76" s="161" t="s">
        <v>1398</v>
      </c>
      <c r="C76" s="162" t="s">
        <v>1399</v>
      </c>
      <c r="D76" s="163">
        <v>7100000</v>
      </c>
      <c r="E76" s="164">
        <v>44193</v>
      </c>
      <c r="F76" s="165" t="s">
        <v>16</v>
      </c>
      <c r="G76" s="165" t="s">
        <v>12</v>
      </c>
      <c r="H76" s="165" t="s">
        <v>18</v>
      </c>
      <c r="I76" s="165" t="s">
        <v>112</v>
      </c>
      <c r="J76" s="165" t="s">
        <v>95</v>
      </c>
      <c r="K76" s="166" t="s">
        <v>8476</v>
      </c>
    </row>
    <row r="77" spans="1:11" ht="25.5" x14ac:dyDescent="0.2">
      <c r="A77" s="160">
        <v>1000439105</v>
      </c>
      <c r="B77" s="161" t="s">
        <v>1400</v>
      </c>
      <c r="C77" s="162" t="s">
        <v>1401</v>
      </c>
      <c r="D77" s="163">
        <v>7100000</v>
      </c>
      <c r="E77" s="164">
        <v>44168</v>
      </c>
      <c r="F77" s="165" t="s">
        <v>16</v>
      </c>
      <c r="G77" s="165" t="s">
        <v>12</v>
      </c>
      <c r="H77" s="165" t="s">
        <v>18</v>
      </c>
      <c r="I77" s="165" t="s">
        <v>112</v>
      </c>
      <c r="J77" s="165" t="s">
        <v>95</v>
      </c>
      <c r="K77" s="166" t="s">
        <v>8477</v>
      </c>
    </row>
    <row r="78" spans="1:11" ht="38.25" x14ac:dyDescent="0.2">
      <c r="A78" s="160">
        <v>1017982032</v>
      </c>
      <c r="B78" s="161" t="s">
        <v>1402</v>
      </c>
      <c r="C78" s="162" t="s">
        <v>1403</v>
      </c>
      <c r="D78" s="163">
        <v>6839000</v>
      </c>
      <c r="E78" s="164">
        <v>44168</v>
      </c>
      <c r="F78" s="165" t="s">
        <v>16</v>
      </c>
      <c r="G78" s="165" t="s">
        <v>12</v>
      </c>
      <c r="H78" s="165" t="s">
        <v>18</v>
      </c>
      <c r="I78" s="165" t="s">
        <v>112</v>
      </c>
      <c r="J78" s="165" t="s">
        <v>239</v>
      </c>
      <c r="K78" s="166" t="s">
        <v>8478</v>
      </c>
    </row>
    <row r="79" spans="1:11" ht="38.25" x14ac:dyDescent="0.2">
      <c r="A79" s="160">
        <v>1017692032</v>
      </c>
      <c r="B79" s="161" t="s">
        <v>1404</v>
      </c>
      <c r="C79" s="162" t="s">
        <v>1405</v>
      </c>
      <c r="D79" s="163">
        <v>7205000</v>
      </c>
      <c r="E79" s="164">
        <v>44025</v>
      </c>
      <c r="F79" s="165" t="s">
        <v>35</v>
      </c>
      <c r="G79" s="165" t="s">
        <v>720</v>
      </c>
      <c r="H79" s="165" t="s">
        <v>18</v>
      </c>
      <c r="I79" s="165" t="s">
        <v>112</v>
      </c>
      <c r="J79" s="165" t="s">
        <v>239</v>
      </c>
      <c r="K79" s="166" t="s">
        <v>8479</v>
      </c>
    </row>
    <row r="80" spans="1:11" ht="38.25" x14ac:dyDescent="0.2">
      <c r="A80" s="160">
        <v>1036792093</v>
      </c>
      <c r="B80" s="161" t="s">
        <v>1406</v>
      </c>
      <c r="C80" s="162" t="s">
        <v>1407</v>
      </c>
      <c r="D80" s="163">
        <v>7095000</v>
      </c>
      <c r="E80" s="164">
        <v>44152</v>
      </c>
      <c r="F80" s="165" t="s">
        <v>16</v>
      </c>
      <c r="G80" s="165" t="s">
        <v>12</v>
      </c>
      <c r="H80" s="165" t="s">
        <v>18</v>
      </c>
      <c r="I80" s="165" t="s">
        <v>112</v>
      </c>
      <c r="J80" s="165" t="s">
        <v>239</v>
      </c>
      <c r="K80" s="166" t="s">
        <v>8480</v>
      </c>
    </row>
    <row r="81" spans="1:11" ht="25.5" x14ac:dyDescent="0.2">
      <c r="A81" s="160">
        <v>1038130093</v>
      </c>
      <c r="B81" s="161" t="s">
        <v>1408</v>
      </c>
      <c r="C81" s="162" t="s">
        <v>1409</v>
      </c>
      <c r="D81" s="163">
        <v>7080000</v>
      </c>
      <c r="E81" s="164">
        <v>44188</v>
      </c>
      <c r="F81" s="165" t="s">
        <v>35</v>
      </c>
      <c r="G81" s="165" t="s">
        <v>720</v>
      </c>
      <c r="H81" s="165" t="s">
        <v>18</v>
      </c>
      <c r="I81" s="165" t="s">
        <v>112</v>
      </c>
      <c r="J81" s="165" t="s">
        <v>301</v>
      </c>
      <c r="K81" s="166" t="s">
        <v>8481</v>
      </c>
    </row>
    <row r="82" spans="1:11" ht="25.5" x14ac:dyDescent="0.2">
      <c r="A82" s="160">
        <v>1009738028</v>
      </c>
      <c r="B82" s="161" t="s">
        <v>1410</v>
      </c>
      <c r="C82" s="162" t="s">
        <v>1411</v>
      </c>
      <c r="D82" s="163">
        <v>7045000</v>
      </c>
      <c r="E82" s="164">
        <v>44168</v>
      </c>
      <c r="F82" s="165" t="s">
        <v>11</v>
      </c>
      <c r="G82" s="165" t="s">
        <v>12</v>
      </c>
      <c r="H82" s="165" t="s">
        <v>18</v>
      </c>
      <c r="I82" s="165" t="s">
        <v>112</v>
      </c>
      <c r="J82" s="165" t="s">
        <v>301</v>
      </c>
      <c r="K82" s="166" t="s">
        <v>8482</v>
      </c>
    </row>
    <row r="83" spans="1:11" ht="25.5" x14ac:dyDescent="0.2">
      <c r="A83" s="160">
        <v>1037977093</v>
      </c>
      <c r="B83" s="161" t="s">
        <v>1412</v>
      </c>
      <c r="C83" s="162" t="s">
        <v>1413</v>
      </c>
      <c r="D83" s="163">
        <v>4949000</v>
      </c>
      <c r="E83" s="164">
        <v>44167</v>
      </c>
      <c r="F83" s="165" t="s">
        <v>35</v>
      </c>
      <c r="G83" s="165" t="s">
        <v>720</v>
      </c>
      <c r="H83" s="165" t="s">
        <v>18</v>
      </c>
      <c r="I83" s="165" t="s">
        <v>112</v>
      </c>
      <c r="J83" s="165" t="s">
        <v>301</v>
      </c>
      <c r="K83" s="166" t="s">
        <v>8483</v>
      </c>
    </row>
    <row r="84" spans="1:11" ht="38.25" x14ac:dyDescent="0.2">
      <c r="A84" s="160">
        <v>1007060027</v>
      </c>
      <c r="B84" s="161" t="s">
        <v>1414</v>
      </c>
      <c r="C84" s="162" t="s">
        <v>1415</v>
      </c>
      <c r="D84" s="163">
        <v>6327000</v>
      </c>
      <c r="E84" s="164">
        <v>44188</v>
      </c>
      <c r="F84" s="165" t="s">
        <v>35</v>
      </c>
      <c r="G84" s="165" t="s">
        <v>720</v>
      </c>
      <c r="H84" s="165" t="s">
        <v>18</v>
      </c>
      <c r="I84" s="165" t="s">
        <v>112</v>
      </c>
      <c r="J84" s="165" t="s">
        <v>113</v>
      </c>
      <c r="K84" s="166" t="s">
        <v>8484</v>
      </c>
    </row>
    <row r="85" spans="1:11" ht="25.5" x14ac:dyDescent="0.2">
      <c r="A85" s="160">
        <v>1006807027</v>
      </c>
      <c r="B85" s="161" t="s">
        <v>1416</v>
      </c>
      <c r="C85" s="162" t="s">
        <v>1417</v>
      </c>
      <c r="D85" s="163">
        <v>5784000</v>
      </c>
      <c r="E85" s="164">
        <v>44074</v>
      </c>
      <c r="F85" s="165" t="s">
        <v>16</v>
      </c>
      <c r="G85" s="165" t="s">
        <v>720</v>
      </c>
      <c r="H85" s="165" t="s">
        <v>18</v>
      </c>
      <c r="I85" s="165" t="s">
        <v>112</v>
      </c>
      <c r="J85" s="165" t="s">
        <v>113</v>
      </c>
      <c r="K85" s="166" t="s">
        <v>8485</v>
      </c>
    </row>
    <row r="86" spans="1:11" ht="25.5" x14ac:dyDescent="0.2">
      <c r="A86" s="160">
        <v>1036106093</v>
      </c>
      <c r="B86" s="161" t="s">
        <v>1418</v>
      </c>
      <c r="C86" s="162" t="s">
        <v>1419</v>
      </c>
      <c r="D86" s="163">
        <v>5151000</v>
      </c>
      <c r="E86" s="164">
        <v>44152</v>
      </c>
      <c r="F86" s="165" t="s">
        <v>11</v>
      </c>
      <c r="G86" s="165" t="s">
        <v>12</v>
      </c>
      <c r="H86" s="165" t="s">
        <v>18</v>
      </c>
      <c r="I86" s="165" t="s">
        <v>112</v>
      </c>
      <c r="J86" s="165" t="s">
        <v>113</v>
      </c>
      <c r="K86" s="166" t="s">
        <v>8486</v>
      </c>
    </row>
    <row r="87" spans="1:11" ht="25.5" x14ac:dyDescent="0.2">
      <c r="A87" s="160">
        <v>1036402093</v>
      </c>
      <c r="B87" s="161" t="s">
        <v>1420</v>
      </c>
      <c r="C87" s="162" t="s">
        <v>1421</v>
      </c>
      <c r="D87" s="163">
        <v>7090000</v>
      </c>
      <c r="E87" s="164">
        <v>44133</v>
      </c>
      <c r="F87" s="165" t="s">
        <v>35</v>
      </c>
      <c r="G87" s="165" t="s">
        <v>12</v>
      </c>
      <c r="H87" s="165" t="s">
        <v>18</v>
      </c>
      <c r="I87" s="165" t="s">
        <v>112</v>
      </c>
      <c r="J87" s="165" t="s">
        <v>8487</v>
      </c>
      <c r="K87" s="166" t="s">
        <v>8488</v>
      </c>
    </row>
    <row r="88" spans="1:11" ht="25.5" x14ac:dyDescent="0.2">
      <c r="A88" s="160">
        <v>1017415032</v>
      </c>
      <c r="B88" s="161" t="s">
        <v>1422</v>
      </c>
      <c r="C88" s="162" t="s">
        <v>1423</v>
      </c>
      <c r="D88" s="163">
        <v>7215000</v>
      </c>
      <c r="E88" s="164">
        <v>43910</v>
      </c>
      <c r="F88" s="165" t="s">
        <v>35</v>
      </c>
      <c r="G88" s="165" t="s">
        <v>12</v>
      </c>
      <c r="H88" s="165" t="s">
        <v>18</v>
      </c>
      <c r="I88" s="165" t="s">
        <v>112</v>
      </c>
      <c r="J88" s="165" t="s">
        <v>8487</v>
      </c>
      <c r="K88" s="166" t="s">
        <v>8489</v>
      </c>
    </row>
    <row r="89" spans="1:11" ht="25.5" x14ac:dyDescent="0.2">
      <c r="A89" s="160">
        <v>1017980032</v>
      </c>
      <c r="B89" s="161" t="s">
        <v>1424</v>
      </c>
      <c r="C89" s="162" t="s">
        <v>1425</v>
      </c>
      <c r="D89" s="163">
        <v>7100000</v>
      </c>
      <c r="E89" s="164">
        <v>44168</v>
      </c>
      <c r="F89" s="165" t="s">
        <v>16</v>
      </c>
      <c r="G89" s="165" t="s">
        <v>12</v>
      </c>
      <c r="H89" s="165" t="s">
        <v>18</v>
      </c>
      <c r="I89" s="165" t="s">
        <v>112</v>
      </c>
      <c r="J89" s="165" t="s">
        <v>158</v>
      </c>
      <c r="K89" s="166" t="s">
        <v>8490</v>
      </c>
    </row>
    <row r="90" spans="1:11" ht="25.5" x14ac:dyDescent="0.2">
      <c r="A90" s="160">
        <v>1028268004</v>
      </c>
      <c r="B90" s="161" t="s">
        <v>1426</v>
      </c>
      <c r="C90" s="162" t="s">
        <v>1427</v>
      </c>
      <c r="D90" s="163">
        <v>5686000</v>
      </c>
      <c r="E90" s="164">
        <v>44148</v>
      </c>
      <c r="F90" s="165" t="s">
        <v>118</v>
      </c>
      <c r="G90" s="165" t="s">
        <v>720</v>
      </c>
      <c r="H90" s="165" t="s">
        <v>18</v>
      </c>
      <c r="I90" s="165" t="s">
        <v>112</v>
      </c>
      <c r="J90" s="165" t="s">
        <v>158</v>
      </c>
      <c r="K90" s="166" t="s">
        <v>8491</v>
      </c>
    </row>
    <row r="91" spans="1:11" ht="25.5" x14ac:dyDescent="0.2">
      <c r="A91" s="160">
        <v>1006347014</v>
      </c>
      <c r="B91" s="161" t="s">
        <v>1428</v>
      </c>
      <c r="C91" s="162" t="s">
        <v>1429</v>
      </c>
      <c r="D91" s="163">
        <v>7410000</v>
      </c>
      <c r="E91" s="164">
        <v>44019</v>
      </c>
      <c r="F91" s="165" t="s">
        <v>16</v>
      </c>
      <c r="G91" s="165" t="s">
        <v>12</v>
      </c>
      <c r="H91" s="165" t="s">
        <v>18</v>
      </c>
      <c r="I91" s="165" t="s">
        <v>112</v>
      </c>
      <c r="J91" s="165" t="s">
        <v>255</v>
      </c>
      <c r="K91" s="166" t="s">
        <v>8492</v>
      </c>
    </row>
    <row r="92" spans="1:11" ht="25.5" x14ac:dyDescent="0.2">
      <c r="A92" s="160">
        <v>1035705093</v>
      </c>
      <c r="B92" s="161" t="s">
        <v>1430</v>
      </c>
      <c r="C92" s="162" t="s">
        <v>1431</v>
      </c>
      <c r="D92" s="163">
        <v>7076000</v>
      </c>
      <c r="E92" s="164">
        <v>44133</v>
      </c>
      <c r="F92" s="165" t="s">
        <v>16</v>
      </c>
      <c r="G92" s="165" t="s">
        <v>12</v>
      </c>
      <c r="H92" s="165" t="s">
        <v>18</v>
      </c>
      <c r="I92" s="165" t="s">
        <v>112</v>
      </c>
      <c r="J92" s="165" t="s">
        <v>255</v>
      </c>
      <c r="K92" s="166" t="s">
        <v>8493</v>
      </c>
    </row>
    <row r="93" spans="1:11" ht="25.5" x14ac:dyDescent="0.2">
      <c r="A93" s="160">
        <v>1007241090</v>
      </c>
      <c r="B93" s="161" t="s">
        <v>1432</v>
      </c>
      <c r="C93" s="162" t="s">
        <v>1433</v>
      </c>
      <c r="D93" s="163">
        <v>7410000</v>
      </c>
      <c r="E93" s="164">
        <v>43984</v>
      </c>
      <c r="F93" s="165" t="s">
        <v>16</v>
      </c>
      <c r="G93" s="165" t="s">
        <v>12</v>
      </c>
      <c r="H93" s="165" t="s">
        <v>18</v>
      </c>
      <c r="I93" s="165" t="s">
        <v>112</v>
      </c>
      <c r="J93" s="165" t="s">
        <v>255</v>
      </c>
      <c r="K93" s="166" t="s">
        <v>8494</v>
      </c>
    </row>
    <row r="94" spans="1:11" ht="25.5" x14ac:dyDescent="0.2">
      <c r="A94" s="160">
        <v>1017425032</v>
      </c>
      <c r="B94" s="161" t="s">
        <v>1434</v>
      </c>
      <c r="C94" s="162" t="s">
        <v>1435</v>
      </c>
      <c r="D94" s="163">
        <v>7301000</v>
      </c>
      <c r="E94" s="164">
        <v>43910</v>
      </c>
      <c r="F94" s="165" t="s">
        <v>16</v>
      </c>
      <c r="G94" s="165" t="s">
        <v>12</v>
      </c>
      <c r="H94" s="165" t="s">
        <v>18</v>
      </c>
      <c r="I94" s="165" t="s">
        <v>112</v>
      </c>
      <c r="J94" s="165" t="s">
        <v>255</v>
      </c>
      <c r="K94" s="166" t="s">
        <v>8495</v>
      </c>
    </row>
    <row r="95" spans="1:11" ht="38.25" x14ac:dyDescent="0.2">
      <c r="A95" s="160">
        <v>1014282088</v>
      </c>
      <c r="B95" s="161" t="s">
        <v>1436</v>
      </c>
      <c r="C95" s="162" t="s">
        <v>1437</v>
      </c>
      <c r="D95" s="163">
        <v>7100000</v>
      </c>
      <c r="E95" s="164">
        <v>44168</v>
      </c>
      <c r="F95" s="165" t="s">
        <v>16</v>
      </c>
      <c r="G95" s="165" t="s">
        <v>12</v>
      </c>
      <c r="H95" s="165" t="s">
        <v>18</v>
      </c>
      <c r="I95" s="165" t="s">
        <v>112</v>
      </c>
      <c r="J95" s="165" t="s">
        <v>255</v>
      </c>
      <c r="K95" s="166" t="s">
        <v>8496</v>
      </c>
    </row>
    <row r="96" spans="1:11" ht="38.25" x14ac:dyDescent="0.2">
      <c r="A96" s="160">
        <v>1014286088</v>
      </c>
      <c r="B96" s="161" t="s">
        <v>1438</v>
      </c>
      <c r="C96" s="162" t="s">
        <v>1439</v>
      </c>
      <c r="D96" s="163">
        <v>7100000</v>
      </c>
      <c r="E96" s="164">
        <v>44168</v>
      </c>
      <c r="F96" s="165" t="s">
        <v>16</v>
      </c>
      <c r="G96" s="165" t="s">
        <v>12</v>
      </c>
      <c r="H96" s="165" t="s">
        <v>18</v>
      </c>
      <c r="I96" s="165" t="s">
        <v>112</v>
      </c>
      <c r="J96" s="165" t="s">
        <v>255</v>
      </c>
      <c r="K96" s="166" t="s">
        <v>8497</v>
      </c>
    </row>
    <row r="97" spans="1:11" ht="25.5" x14ac:dyDescent="0.2">
      <c r="A97" s="160">
        <v>1029055004</v>
      </c>
      <c r="B97" s="161" t="s">
        <v>1440</v>
      </c>
      <c r="C97" s="162" t="s">
        <v>1441</v>
      </c>
      <c r="D97" s="163">
        <v>6167000</v>
      </c>
      <c r="E97" s="164">
        <v>44181</v>
      </c>
      <c r="F97" s="165" t="s">
        <v>35</v>
      </c>
      <c r="G97" s="165" t="s">
        <v>720</v>
      </c>
      <c r="H97" s="165" t="s">
        <v>18</v>
      </c>
      <c r="I97" s="165" t="s">
        <v>211</v>
      </c>
      <c r="J97" s="165" t="s">
        <v>212</v>
      </c>
      <c r="K97" s="166" t="s">
        <v>8498</v>
      </c>
    </row>
    <row r="98" spans="1:11" x14ac:dyDescent="0.2">
      <c r="A98" s="160">
        <v>1027985004</v>
      </c>
      <c r="B98" s="161" t="s">
        <v>1442</v>
      </c>
      <c r="C98" s="162" t="s">
        <v>1443</v>
      </c>
      <c r="D98" s="163">
        <v>7100000</v>
      </c>
      <c r="E98" s="164">
        <v>44168</v>
      </c>
      <c r="F98" s="165" t="s">
        <v>16</v>
      </c>
      <c r="G98" s="165" t="s">
        <v>12</v>
      </c>
      <c r="H98" s="165" t="s">
        <v>18</v>
      </c>
      <c r="I98" s="165" t="s">
        <v>211</v>
      </c>
      <c r="J98" s="165" t="s">
        <v>212</v>
      </c>
      <c r="K98" s="166" t="s">
        <v>8499</v>
      </c>
    </row>
    <row r="99" spans="1:11" ht="25.5" x14ac:dyDescent="0.2">
      <c r="A99" s="160">
        <v>1028596004</v>
      </c>
      <c r="B99" s="161" t="s">
        <v>1444</v>
      </c>
      <c r="C99" s="162" t="s">
        <v>1445</v>
      </c>
      <c r="D99" s="163">
        <v>6807000</v>
      </c>
      <c r="E99" s="164">
        <v>44188</v>
      </c>
      <c r="F99" s="165" t="s">
        <v>16</v>
      </c>
      <c r="G99" s="165" t="s">
        <v>720</v>
      </c>
      <c r="H99" s="165" t="s">
        <v>18</v>
      </c>
      <c r="I99" s="165" t="s">
        <v>211</v>
      </c>
      <c r="J99" s="165" t="s">
        <v>228</v>
      </c>
      <c r="K99" s="166" t="s">
        <v>8500</v>
      </c>
    </row>
    <row r="100" spans="1:11" ht="25.5" x14ac:dyDescent="0.2">
      <c r="A100" s="160">
        <v>1017867032</v>
      </c>
      <c r="B100" s="161" t="s">
        <v>1446</v>
      </c>
      <c r="C100" s="162" t="s">
        <v>1447</v>
      </c>
      <c r="D100" s="163">
        <v>7075000</v>
      </c>
      <c r="E100" s="164">
        <v>44132</v>
      </c>
      <c r="F100" s="165" t="s">
        <v>16</v>
      </c>
      <c r="G100" s="165" t="s">
        <v>12</v>
      </c>
      <c r="H100" s="165" t="s">
        <v>18</v>
      </c>
      <c r="I100" s="165" t="s">
        <v>211</v>
      </c>
      <c r="J100" s="165" t="s">
        <v>228</v>
      </c>
      <c r="K100" s="166" t="s">
        <v>8501</v>
      </c>
    </row>
    <row r="101" spans="1:11" ht="25.5" x14ac:dyDescent="0.2">
      <c r="A101" s="160">
        <v>1027984004</v>
      </c>
      <c r="B101" s="161" t="s">
        <v>1448</v>
      </c>
      <c r="C101" s="162" t="s">
        <v>1449</v>
      </c>
      <c r="D101" s="163">
        <v>7100000</v>
      </c>
      <c r="E101" s="164">
        <v>44168</v>
      </c>
      <c r="F101" s="165" t="s">
        <v>16</v>
      </c>
      <c r="G101" s="165" t="s">
        <v>12</v>
      </c>
      <c r="H101" s="165" t="s">
        <v>18</v>
      </c>
      <c r="I101" s="165" t="s">
        <v>211</v>
      </c>
      <c r="J101" s="165" t="s">
        <v>228</v>
      </c>
      <c r="K101" s="166" t="s">
        <v>8502</v>
      </c>
    </row>
    <row r="102" spans="1:11" ht="51" x14ac:dyDescent="0.2">
      <c r="A102" s="160">
        <v>1029304004</v>
      </c>
      <c r="B102" s="161" t="s">
        <v>1450</v>
      </c>
      <c r="C102" s="162" t="s">
        <v>1451</v>
      </c>
      <c r="D102" s="163">
        <v>5942000</v>
      </c>
      <c r="E102" s="164">
        <v>44188</v>
      </c>
      <c r="F102" s="165" t="s">
        <v>35</v>
      </c>
      <c r="G102" s="165" t="s">
        <v>720</v>
      </c>
      <c r="H102" s="165" t="s">
        <v>18</v>
      </c>
      <c r="I102" s="165" t="s">
        <v>211</v>
      </c>
      <c r="J102" s="165" t="s">
        <v>228</v>
      </c>
      <c r="K102" s="166" t="s">
        <v>8503</v>
      </c>
    </row>
    <row r="103" spans="1:11" ht="51" x14ac:dyDescent="0.2">
      <c r="A103" s="160">
        <v>1027016004</v>
      </c>
      <c r="B103" s="161" t="s">
        <v>1452</v>
      </c>
      <c r="C103" s="162" t="s">
        <v>1453</v>
      </c>
      <c r="D103" s="163">
        <v>7070000</v>
      </c>
      <c r="E103" s="164">
        <v>44123</v>
      </c>
      <c r="F103" s="165" t="s">
        <v>16</v>
      </c>
      <c r="G103" s="165" t="s">
        <v>12</v>
      </c>
      <c r="H103" s="165" t="s">
        <v>18</v>
      </c>
      <c r="I103" s="165" t="s">
        <v>211</v>
      </c>
      <c r="J103" s="165" t="s">
        <v>228</v>
      </c>
      <c r="K103" s="166" t="s">
        <v>8504</v>
      </c>
    </row>
    <row r="104" spans="1:11" ht="38.25" x14ac:dyDescent="0.2">
      <c r="A104" s="160">
        <v>1017471032</v>
      </c>
      <c r="B104" s="161" t="s">
        <v>1454</v>
      </c>
      <c r="C104" s="162" t="s">
        <v>1455</v>
      </c>
      <c r="D104" s="163">
        <v>7410000</v>
      </c>
      <c r="E104" s="164">
        <v>43949</v>
      </c>
      <c r="F104" s="165" t="s">
        <v>16</v>
      </c>
      <c r="G104" s="165" t="s">
        <v>12</v>
      </c>
      <c r="H104" s="165" t="s">
        <v>18</v>
      </c>
      <c r="I104" s="165" t="s">
        <v>211</v>
      </c>
      <c r="J104" s="165" t="s">
        <v>228</v>
      </c>
      <c r="K104" s="166" t="s">
        <v>8505</v>
      </c>
    </row>
    <row r="105" spans="1:11" ht="38.25" x14ac:dyDescent="0.2">
      <c r="A105" s="160">
        <v>1027525004</v>
      </c>
      <c r="B105" s="161" t="s">
        <v>1456</v>
      </c>
      <c r="C105" s="162" t="s">
        <v>1457</v>
      </c>
      <c r="D105" s="163">
        <v>10650000</v>
      </c>
      <c r="E105" s="164">
        <v>44118</v>
      </c>
      <c r="F105" s="165" t="s">
        <v>16</v>
      </c>
      <c r="G105" s="165" t="s">
        <v>101</v>
      </c>
      <c r="H105" s="165" t="s">
        <v>18</v>
      </c>
      <c r="I105" s="165" t="s">
        <v>211</v>
      </c>
      <c r="J105" s="165" t="s">
        <v>63</v>
      </c>
      <c r="K105" s="166" t="s">
        <v>8506</v>
      </c>
    </row>
    <row r="106" spans="1:11" ht="38.25" x14ac:dyDescent="0.2">
      <c r="A106" s="160">
        <v>1017873032</v>
      </c>
      <c r="B106" s="161" t="s">
        <v>1458</v>
      </c>
      <c r="C106" s="162" t="s">
        <v>1459</v>
      </c>
      <c r="D106" s="163">
        <v>6679000</v>
      </c>
      <c r="E106" s="164">
        <v>44132</v>
      </c>
      <c r="F106" s="165" t="s">
        <v>11</v>
      </c>
      <c r="G106" s="165" t="s">
        <v>12</v>
      </c>
      <c r="H106" s="165" t="s">
        <v>18</v>
      </c>
      <c r="I106" s="165" t="s">
        <v>19</v>
      </c>
      <c r="J106" s="165" t="s">
        <v>19</v>
      </c>
      <c r="K106" s="166" t="s">
        <v>8507</v>
      </c>
    </row>
    <row r="107" spans="1:11" ht="38.25" x14ac:dyDescent="0.2">
      <c r="A107" s="160">
        <v>1006216014</v>
      </c>
      <c r="B107" s="161" t="s">
        <v>727</v>
      </c>
      <c r="C107" s="162" t="s">
        <v>728</v>
      </c>
      <c r="D107" s="163">
        <v>7100000</v>
      </c>
      <c r="E107" s="164">
        <v>43704</v>
      </c>
      <c r="F107" s="165" t="s">
        <v>11</v>
      </c>
      <c r="G107" s="165" t="s">
        <v>101</v>
      </c>
      <c r="H107" s="165" t="s">
        <v>18</v>
      </c>
      <c r="I107" s="165" t="s">
        <v>19</v>
      </c>
      <c r="J107" s="165" t="s">
        <v>19</v>
      </c>
      <c r="K107" s="166" t="s">
        <v>729</v>
      </c>
    </row>
    <row r="108" spans="1:11" ht="38.25" x14ac:dyDescent="0.2">
      <c r="A108" s="160">
        <v>1033911093</v>
      </c>
      <c r="B108" s="161" t="s">
        <v>1460</v>
      </c>
      <c r="C108" s="162" t="s">
        <v>1461</v>
      </c>
      <c r="D108" s="163">
        <v>7075000</v>
      </c>
      <c r="E108" s="164">
        <v>44193</v>
      </c>
      <c r="F108" s="165" t="s">
        <v>16</v>
      </c>
      <c r="G108" s="165" t="s">
        <v>12</v>
      </c>
      <c r="H108" s="165" t="s">
        <v>18</v>
      </c>
      <c r="I108" s="165" t="s">
        <v>19</v>
      </c>
      <c r="J108" s="165" t="s">
        <v>19</v>
      </c>
      <c r="K108" s="166" t="s">
        <v>8508</v>
      </c>
    </row>
    <row r="109" spans="1:11" ht="38.25" x14ac:dyDescent="0.2">
      <c r="A109" s="160">
        <v>1022728004</v>
      </c>
      <c r="B109" s="161" t="s">
        <v>1462</v>
      </c>
      <c r="C109" s="162" t="s">
        <v>1463</v>
      </c>
      <c r="D109" s="163">
        <v>11115000</v>
      </c>
      <c r="E109" s="164">
        <v>44074</v>
      </c>
      <c r="F109" s="165" t="s">
        <v>16</v>
      </c>
      <c r="G109" s="165" t="s">
        <v>101</v>
      </c>
      <c r="H109" s="165" t="s">
        <v>18</v>
      </c>
      <c r="I109" s="165" t="s">
        <v>19</v>
      </c>
      <c r="J109" s="165" t="s">
        <v>19</v>
      </c>
      <c r="K109" s="166" t="s">
        <v>8509</v>
      </c>
    </row>
    <row r="110" spans="1:11" ht="38.25" x14ac:dyDescent="0.2">
      <c r="A110" s="160">
        <v>1027768004</v>
      </c>
      <c r="B110" s="161" t="s">
        <v>1464</v>
      </c>
      <c r="C110" s="162" t="s">
        <v>1465</v>
      </c>
      <c r="D110" s="163">
        <v>7100000</v>
      </c>
      <c r="E110" s="164">
        <v>44193</v>
      </c>
      <c r="F110" s="165" t="s">
        <v>11</v>
      </c>
      <c r="G110" s="165" t="s">
        <v>12</v>
      </c>
      <c r="H110" s="165" t="s">
        <v>18</v>
      </c>
      <c r="I110" s="165" t="s">
        <v>19</v>
      </c>
      <c r="J110" s="165" t="s">
        <v>19</v>
      </c>
      <c r="K110" s="166" t="s">
        <v>8510</v>
      </c>
    </row>
    <row r="111" spans="1:11" ht="25.5" x14ac:dyDescent="0.2">
      <c r="A111" s="160">
        <v>1026771004</v>
      </c>
      <c r="B111" s="161" t="s">
        <v>1466</v>
      </c>
      <c r="C111" s="162" t="s">
        <v>1467</v>
      </c>
      <c r="D111" s="163">
        <v>7337000</v>
      </c>
      <c r="E111" s="164">
        <v>44026</v>
      </c>
      <c r="F111" s="165" t="s">
        <v>16</v>
      </c>
      <c r="G111" s="165" t="s">
        <v>12</v>
      </c>
      <c r="H111" s="165" t="s">
        <v>18</v>
      </c>
      <c r="I111" s="165" t="s">
        <v>19</v>
      </c>
      <c r="J111" s="165" t="s">
        <v>247</v>
      </c>
      <c r="K111" s="166" t="s">
        <v>8511</v>
      </c>
    </row>
    <row r="112" spans="1:11" ht="25.5" x14ac:dyDescent="0.2">
      <c r="A112" s="160">
        <v>1002226101</v>
      </c>
      <c r="B112" s="161" t="s">
        <v>1468</v>
      </c>
      <c r="C112" s="162" t="s">
        <v>1469</v>
      </c>
      <c r="D112" s="163">
        <v>7410000</v>
      </c>
      <c r="E112" s="164">
        <v>43978</v>
      </c>
      <c r="F112" s="165" t="s">
        <v>16</v>
      </c>
      <c r="G112" s="165" t="s">
        <v>12</v>
      </c>
      <c r="H112" s="165" t="s">
        <v>18</v>
      </c>
      <c r="I112" s="165" t="s">
        <v>19</v>
      </c>
      <c r="J112" s="165" t="s">
        <v>247</v>
      </c>
      <c r="K112" s="166" t="s">
        <v>8512</v>
      </c>
    </row>
    <row r="113" spans="1:11" ht="25.5" x14ac:dyDescent="0.2">
      <c r="A113" s="160">
        <v>1002224101</v>
      </c>
      <c r="B113" s="161" t="s">
        <v>1470</v>
      </c>
      <c r="C113" s="162" t="s">
        <v>1471</v>
      </c>
      <c r="D113" s="163">
        <v>7410000</v>
      </c>
      <c r="E113" s="164">
        <v>43978</v>
      </c>
      <c r="F113" s="165" t="s">
        <v>16</v>
      </c>
      <c r="G113" s="165" t="s">
        <v>12</v>
      </c>
      <c r="H113" s="165" t="s">
        <v>18</v>
      </c>
      <c r="I113" s="165" t="s">
        <v>19</v>
      </c>
      <c r="J113" s="165" t="s">
        <v>247</v>
      </c>
      <c r="K113" s="166" t="s">
        <v>8513</v>
      </c>
    </row>
    <row r="114" spans="1:11" ht="38.25" x14ac:dyDescent="0.2">
      <c r="A114" s="160">
        <v>1017939032</v>
      </c>
      <c r="B114" s="161" t="s">
        <v>1472</v>
      </c>
      <c r="C114" s="162" t="s">
        <v>1473</v>
      </c>
      <c r="D114" s="163">
        <v>7100000</v>
      </c>
      <c r="E114" s="164">
        <v>44119</v>
      </c>
      <c r="F114" s="165" t="s">
        <v>320</v>
      </c>
      <c r="G114" s="165" t="s">
        <v>12</v>
      </c>
      <c r="H114" s="165" t="s">
        <v>18</v>
      </c>
      <c r="I114" s="165" t="s">
        <v>19</v>
      </c>
      <c r="J114" s="165" t="s">
        <v>42</v>
      </c>
      <c r="K114" s="166" t="s">
        <v>8514</v>
      </c>
    </row>
    <row r="115" spans="1:11" ht="25.5" x14ac:dyDescent="0.2">
      <c r="A115" s="160">
        <v>1017878032</v>
      </c>
      <c r="B115" s="161" t="s">
        <v>1474</v>
      </c>
      <c r="C115" s="162" t="s">
        <v>1475</v>
      </c>
      <c r="D115" s="163">
        <v>7100000</v>
      </c>
      <c r="E115" s="164">
        <v>44119</v>
      </c>
      <c r="F115" s="165" t="s">
        <v>16</v>
      </c>
      <c r="G115" s="165" t="s">
        <v>12</v>
      </c>
      <c r="H115" s="165" t="s">
        <v>18</v>
      </c>
      <c r="I115" s="165" t="s">
        <v>19</v>
      </c>
      <c r="J115" s="165" t="s">
        <v>42</v>
      </c>
      <c r="K115" s="166" t="s">
        <v>8515</v>
      </c>
    </row>
    <row r="116" spans="1:11" ht="38.25" x14ac:dyDescent="0.2">
      <c r="A116" s="160">
        <v>1002474101</v>
      </c>
      <c r="B116" s="161" t="s">
        <v>1476</v>
      </c>
      <c r="C116" s="162" t="s">
        <v>1477</v>
      </c>
      <c r="D116" s="163">
        <v>6102000</v>
      </c>
      <c r="E116" s="164">
        <v>44168</v>
      </c>
      <c r="F116" s="165" t="s">
        <v>16</v>
      </c>
      <c r="G116" s="165" t="s">
        <v>12</v>
      </c>
      <c r="H116" s="165" t="s">
        <v>18</v>
      </c>
      <c r="I116" s="165" t="s">
        <v>19</v>
      </c>
      <c r="J116" s="165" t="s">
        <v>42</v>
      </c>
      <c r="K116" s="166" t="s">
        <v>8516</v>
      </c>
    </row>
    <row r="117" spans="1:11" ht="38.25" x14ac:dyDescent="0.2">
      <c r="A117" s="160">
        <v>1002467101</v>
      </c>
      <c r="B117" s="161" t="s">
        <v>1478</v>
      </c>
      <c r="C117" s="162" t="s">
        <v>1479</v>
      </c>
      <c r="D117" s="163">
        <v>6134000</v>
      </c>
      <c r="E117" s="164">
        <v>44168</v>
      </c>
      <c r="F117" s="165" t="s">
        <v>16</v>
      </c>
      <c r="G117" s="165" t="s">
        <v>12</v>
      </c>
      <c r="H117" s="165" t="s">
        <v>18</v>
      </c>
      <c r="I117" s="165" t="s">
        <v>19</v>
      </c>
      <c r="J117" s="165" t="s">
        <v>42</v>
      </c>
      <c r="K117" s="166" t="s">
        <v>8517</v>
      </c>
    </row>
    <row r="118" spans="1:11" ht="38.25" x14ac:dyDescent="0.2">
      <c r="A118" s="160">
        <v>1002472101</v>
      </c>
      <c r="B118" s="161" t="s">
        <v>1480</v>
      </c>
      <c r="C118" s="162" t="s">
        <v>1481</v>
      </c>
      <c r="D118" s="163">
        <v>7045000</v>
      </c>
      <c r="E118" s="164">
        <v>44168</v>
      </c>
      <c r="F118" s="165" t="s">
        <v>16</v>
      </c>
      <c r="G118" s="165" t="s">
        <v>12</v>
      </c>
      <c r="H118" s="165" t="s">
        <v>18</v>
      </c>
      <c r="I118" s="165" t="s">
        <v>19</v>
      </c>
      <c r="J118" s="165" t="s">
        <v>42</v>
      </c>
      <c r="K118" s="166" t="s">
        <v>8518</v>
      </c>
    </row>
    <row r="119" spans="1:11" ht="38.25" x14ac:dyDescent="0.2">
      <c r="A119" s="160">
        <v>1002475101</v>
      </c>
      <c r="B119" s="161" t="s">
        <v>1482</v>
      </c>
      <c r="C119" s="162" t="s">
        <v>1483</v>
      </c>
      <c r="D119" s="163">
        <v>7100000</v>
      </c>
      <c r="E119" s="164">
        <v>44168</v>
      </c>
      <c r="F119" s="165" t="s">
        <v>16</v>
      </c>
      <c r="G119" s="165" t="s">
        <v>12</v>
      </c>
      <c r="H119" s="165" t="s">
        <v>18</v>
      </c>
      <c r="I119" s="165" t="s">
        <v>19</v>
      </c>
      <c r="J119" s="165" t="s">
        <v>42</v>
      </c>
      <c r="K119" s="166" t="s">
        <v>8519</v>
      </c>
    </row>
    <row r="120" spans="1:11" ht="38.25" x14ac:dyDescent="0.2">
      <c r="A120" s="160">
        <v>1014257088</v>
      </c>
      <c r="B120" s="161" t="s">
        <v>1484</v>
      </c>
      <c r="C120" s="162" t="s">
        <v>1485</v>
      </c>
      <c r="D120" s="163">
        <v>11115000</v>
      </c>
      <c r="E120" s="164">
        <v>44074</v>
      </c>
      <c r="F120" s="165" t="s">
        <v>16</v>
      </c>
      <c r="G120" s="165" t="s">
        <v>69</v>
      </c>
      <c r="H120" s="165" t="s">
        <v>18</v>
      </c>
      <c r="I120" s="165" t="s">
        <v>19</v>
      </c>
      <c r="J120" s="165" t="s">
        <v>42</v>
      </c>
      <c r="K120" s="166" t="s">
        <v>8520</v>
      </c>
    </row>
    <row r="121" spans="1:11" ht="25.5" x14ac:dyDescent="0.2">
      <c r="A121" s="160">
        <v>1002354101</v>
      </c>
      <c r="B121" s="161" t="s">
        <v>1486</v>
      </c>
      <c r="C121" s="162" t="s">
        <v>1487</v>
      </c>
      <c r="D121" s="163">
        <v>7100000</v>
      </c>
      <c r="E121" s="164">
        <v>44147</v>
      </c>
      <c r="F121" s="165" t="s">
        <v>16</v>
      </c>
      <c r="G121" s="165" t="s">
        <v>12</v>
      </c>
      <c r="H121" s="165" t="s">
        <v>18</v>
      </c>
      <c r="I121" s="165" t="s">
        <v>19</v>
      </c>
      <c r="J121" s="165" t="s">
        <v>20</v>
      </c>
      <c r="K121" s="166" t="s">
        <v>8521</v>
      </c>
    </row>
    <row r="122" spans="1:11" ht="38.25" x14ac:dyDescent="0.2">
      <c r="A122" s="160">
        <v>1017999032</v>
      </c>
      <c r="B122" s="161" t="s">
        <v>1488</v>
      </c>
      <c r="C122" s="162" t="s">
        <v>1489</v>
      </c>
      <c r="D122" s="163">
        <v>7095000</v>
      </c>
      <c r="E122" s="164">
        <v>44168</v>
      </c>
      <c r="F122" s="165" t="s">
        <v>16</v>
      </c>
      <c r="G122" s="165" t="s">
        <v>12</v>
      </c>
      <c r="H122" s="165" t="s">
        <v>18</v>
      </c>
      <c r="I122" s="165" t="s">
        <v>19</v>
      </c>
      <c r="J122" s="165" t="s">
        <v>20</v>
      </c>
      <c r="K122" s="166" t="s">
        <v>8522</v>
      </c>
    </row>
    <row r="123" spans="1:11" ht="51" x14ac:dyDescent="0.2">
      <c r="A123" s="160">
        <v>1027316004</v>
      </c>
      <c r="B123" s="161" t="s">
        <v>1490</v>
      </c>
      <c r="C123" s="162" t="s">
        <v>1491</v>
      </c>
      <c r="D123" s="163">
        <v>6743000</v>
      </c>
      <c r="E123" s="164">
        <v>44133</v>
      </c>
      <c r="F123" s="165" t="s">
        <v>11</v>
      </c>
      <c r="G123" s="165" t="s">
        <v>12</v>
      </c>
      <c r="H123" s="165" t="s">
        <v>18</v>
      </c>
      <c r="I123" s="165" t="s">
        <v>19</v>
      </c>
      <c r="J123" s="165" t="s">
        <v>20</v>
      </c>
      <c r="K123" s="166" t="s">
        <v>8523</v>
      </c>
    </row>
    <row r="124" spans="1:11" ht="25.5" x14ac:dyDescent="0.2">
      <c r="A124" s="160">
        <v>1017389032</v>
      </c>
      <c r="B124" s="161" t="s">
        <v>1492</v>
      </c>
      <c r="C124" s="162" t="s">
        <v>1493</v>
      </c>
      <c r="D124" s="163">
        <v>7045000</v>
      </c>
      <c r="E124" s="164">
        <v>44168</v>
      </c>
      <c r="F124" s="165" t="s">
        <v>11</v>
      </c>
      <c r="G124" s="165" t="s">
        <v>12</v>
      </c>
      <c r="H124" s="165" t="s">
        <v>18</v>
      </c>
      <c r="I124" s="165" t="s">
        <v>19</v>
      </c>
      <c r="J124" s="165" t="s">
        <v>20</v>
      </c>
      <c r="K124" s="166" t="s">
        <v>8524</v>
      </c>
    </row>
    <row r="125" spans="1:11" ht="25.5" x14ac:dyDescent="0.2">
      <c r="A125" s="160">
        <v>1002473101</v>
      </c>
      <c r="B125" s="161" t="s">
        <v>1494</v>
      </c>
      <c r="C125" s="162" t="s">
        <v>1495</v>
      </c>
      <c r="D125" s="163">
        <v>7020000</v>
      </c>
      <c r="E125" s="164">
        <v>44168</v>
      </c>
      <c r="F125" s="165" t="s">
        <v>16</v>
      </c>
      <c r="G125" s="165" t="s">
        <v>12</v>
      </c>
      <c r="H125" s="165" t="s">
        <v>18</v>
      </c>
      <c r="I125" s="165" t="s">
        <v>19</v>
      </c>
      <c r="J125" s="165" t="s">
        <v>20</v>
      </c>
      <c r="K125" s="166" t="s">
        <v>8525</v>
      </c>
    </row>
    <row r="126" spans="1:11" ht="38.25" x14ac:dyDescent="0.2">
      <c r="A126" s="160">
        <v>1017541032</v>
      </c>
      <c r="B126" s="161" t="s">
        <v>1496</v>
      </c>
      <c r="C126" s="162" t="s">
        <v>1497</v>
      </c>
      <c r="D126" s="163">
        <v>7260000</v>
      </c>
      <c r="E126" s="164">
        <v>44008</v>
      </c>
      <c r="F126" s="165" t="s">
        <v>11</v>
      </c>
      <c r="G126" s="165" t="s">
        <v>12</v>
      </c>
      <c r="H126" s="165" t="s">
        <v>18</v>
      </c>
      <c r="I126" s="165" t="s">
        <v>19</v>
      </c>
      <c r="J126" s="165" t="s">
        <v>306</v>
      </c>
      <c r="K126" s="166" t="s">
        <v>8526</v>
      </c>
    </row>
    <row r="127" spans="1:11" ht="38.25" x14ac:dyDescent="0.2">
      <c r="A127" s="160">
        <v>1017876032</v>
      </c>
      <c r="B127" s="161" t="s">
        <v>1498</v>
      </c>
      <c r="C127" s="162" t="s">
        <v>1499</v>
      </c>
      <c r="D127" s="163">
        <v>7100000</v>
      </c>
      <c r="E127" s="164">
        <v>44119</v>
      </c>
      <c r="F127" s="165" t="s">
        <v>11</v>
      </c>
      <c r="G127" s="165" t="s">
        <v>12</v>
      </c>
      <c r="H127" s="165" t="s">
        <v>18</v>
      </c>
      <c r="I127" s="165" t="s">
        <v>19</v>
      </c>
      <c r="J127" s="165" t="s">
        <v>306</v>
      </c>
      <c r="K127" s="166" t="s">
        <v>8527</v>
      </c>
    </row>
    <row r="128" spans="1:11" ht="38.25" x14ac:dyDescent="0.2">
      <c r="A128" s="160">
        <v>1002468101</v>
      </c>
      <c r="B128" s="161" t="s">
        <v>1500</v>
      </c>
      <c r="C128" s="162" t="s">
        <v>1501</v>
      </c>
      <c r="D128" s="163">
        <v>7100000</v>
      </c>
      <c r="E128" s="164">
        <v>44168</v>
      </c>
      <c r="F128" s="165" t="s">
        <v>16</v>
      </c>
      <c r="G128" s="165" t="s">
        <v>12</v>
      </c>
      <c r="H128" s="165" t="s">
        <v>18</v>
      </c>
      <c r="I128" s="165" t="s">
        <v>19</v>
      </c>
      <c r="J128" s="165" t="s">
        <v>306</v>
      </c>
      <c r="K128" s="166" t="s">
        <v>8528</v>
      </c>
    </row>
    <row r="129" spans="1:11" ht="51" x14ac:dyDescent="0.2">
      <c r="A129" s="160">
        <v>1014394088</v>
      </c>
      <c r="B129" s="161" t="s">
        <v>1502</v>
      </c>
      <c r="C129" s="162" t="s">
        <v>1503</v>
      </c>
      <c r="D129" s="163">
        <v>7035000</v>
      </c>
      <c r="E129" s="164">
        <v>44168</v>
      </c>
      <c r="F129" s="165" t="s">
        <v>16</v>
      </c>
      <c r="G129" s="165" t="s">
        <v>12</v>
      </c>
      <c r="H129" s="165" t="s">
        <v>18</v>
      </c>
      <c r="I129" s="165" t="s">
        <v>19</v>
      </c>
      <c r="J129" s="165" t="s">
        <v>8529</v>
      </c>
      <c r="K129" s="166" t="s">
        <v>8530</v>
      </c>
    </row>
    <row r="130" spans="1:11" ht="38.25" x14ac:dyDescent="0.2">
      <c r="A130" s="160">
        <v>1006934027</v>
      </c>
      <c r="B130" s="161" t="s">
        <v>1504</v>
      </c>
      <c r="C130" s="162" t="s">
        <v>1505</v>
      </c>
      <c r="D130" s="163">
        <v>6295000</v>
      </c>
      <c r="E130" s="164">
        <v>44112</v>
      </c>
      <c r="F130" s="165" t="s">
        <v>35</v>
      </c>
      <c r="G130" s="165" t="s">
        <v>720</v>
      </c>
      <c r="H130" s="165" t="s">
        <v>18</v>
      </c>
      <c r="I130" s="165" t="s">
        <v>19</v>
      </c>
      <c r="J130" s="165" t="s">
        <v>8529</v>
      </c>
      <c r="K130" s="166" t="s">
        <v>8531</v>
      </c>
    </row>
    <row r="131" spans="1:11" ht="51" x14ac:dyDescent="0.2">
      <c r="A131" s="160">
        <v>1006868027</v>
      </c>
      <c r="B131" s="161" t="s">
        <v>1506</v>
      </c>
      <c r="C131" s="162" t="s">
        <v>1507</v>
      </c>
      <c r="D131" s="163">
        <v>5031000</v>
      </c>
      <c r="E131" s="164">
        <v>44085</v>
      </c>
      <c r="F131" s="165" t="s">
        <v>16</v>
      </c>
      <c r="G131" s="165" t="s">
        <v>720</v>
      </c>
      <c r="H131" s="165" t="s">
        <v>18</v>
      </c>
      <c r="I131" s="165" t="s">
        <v>43</v>
      </c>
      <c r="J131" s="165" t="s">
        <v>44</v>
      </c>
      <c r="K131" s="166" t="s">
        <v>8532</v>
      </c>
    </row>
    <row r="132" spans="1:11" ht="25.5" x14ac:dyDescent="0.2">
      <c r="A132" s="160">
        <v>1037902093</v>
      </c>
      <c r="B132" s="161" t="s">
        <v>1508</v>
      </c>
      <c r="C132" s="162" t="s">
        <v>1509</v>
      </c>
      <c r="D132" s="163">
        <v>7055000</v>
      </c>
      <c r="E132" s="164">
        <v>44154</v>
      </c>
      <c r="F132" s="165" t="s">
        <v>118</v>
      </c>
      <c r="G132" s="165" t="s">
        <v>720</v>
      </c>
      <c r="H132" s="165" t="s">
        <v>18</v>
      </c>
      <c r="I132" s="165" t="s">
        <v>43</v>
      </c>
      <c r="J132" s="165" t="s">
        <v>44</v>
      </c>
      <c r="K132" s="166" t="s">
        <v>8533</v>
      </c>
    </row>
    <row r="133" spans="1:11" ht="38.25" x14ac:dyDescent="0.2">
      <c r="A133" s="160">
        <v>1027774004</v>
      </c>
      <c r="B133" s="161" t="s">
        <v>1510</v>
      </c>
      <c r="C133" s="162" t="s">
        <v>1511</v>
      </c>
      <c r="D133" s="163">
        <v>7080000</v>
      </c>
      <c r="E133" s="164">
        <v>44168</v>
      </c>
      <c r="F133" s="165" t="s">
        <v>16</v>
      </c>
      <c r="G133" s="165" t="s">
        <v>12</v>
      </c>
      <c r="H133" s="165" t="s">
        <v>18</v>
      </c>
      <c r="I133" s="165" t="s">
        <v>43</v>
      </c>
      <c r="J133" s="165" t="s">
        <v>44</v>
      </c>
      <c r="K133" s="166" t="s">
        <v>8534</v>
      </c>
    </row>
    <row r="134" spans="1:11" ht="25.5" x14ac:dyDescent="0.2">
      <c r="A134" s="160">
        <v>1000446105</v>
      </c>
      <c r="B134" s="161" t="s">
        <v>1512</v>
      </c>
      <c r="C134" s="162" t="s">
        <v>1513</v>
      </c>
      <c r="D134" s="163">
        <v>7065000</v>
      </c>
      <c r="E134" s="164">
        <v>44168</v>
      </c>
      <c r="F134" s="165" t="s">
        <v>16</v>
      </c>
      <c r="G134" s="165" t="s">
        <v>12</v>
      </c>
      <c r="H134" s="165" t="s">
        <v>18</v>
      </c>
      <c r="I134" s="165" t="s">
        <v>43</v>
      </c>
      <c r="J134" s="165" t="s">
        <v>44</v>
      </c>
      <c r="K134" s="166" t="s">
        <v>8535</v>
      </c>
    </row>
    <row r="135" spans="1:11" ht="25.5" x14ac:dyDescent="0.2">
      <c r="A135" s="160">
        <v>1027769004</v>
      </c>
      <c r="B135" s="161" t="s">
        <v>1514</v>
      </c>
      <c r="C135" s="162" t="s">
        <v>1515</v>
      </c>
      <c r="D135" s="163">
        <v>10428000</v>
      </c>
      <c r="E135" s="164">
        <v>44168</v>
      </c>
      <c r="F135" s="165" t="s">
        <v>16</v>
      </c>
      <c r="G135" s="165" t="s">
        <v>69</v>
      </c>
      <c r="H135" s="165" t="s">
        <v>18</v>
      </c>
      <c r="I135" s="165" t="s">
        <v>43</v>
      </c>
      <c r="J135" s="165" t="s">
        <v>257</v>
      </c>
      <c r="K135" s="166" t="s">
        <v>8536</v>
      </c>
    </row>
    <row r="136" spans="1:11" x14ac:dyDescent="0.2">
      <c r="A136" s="160">
        <v>1037387093</v>
      </c>
      <c r="B136" s="161" t="s">
        <v>1516</v>
      </c>
      <c r="C136" s="162" t="s">
        <v>1517</v>
      </c>
      <c r="D136" s="163">
        <v>7065000</v>
      </c>
      <c r="E136" s="164">
        <v>44193</v>
      </c>
      <c r="F136" s="165" t="s">
        <v>16</v>
      </c>
      <c r="G136" s="165" t="s">
        <v>12</v>
      </c>
      <c r="H136" s="165" t="s">
        <v>18</v>
      </c>
      <c r="I136" s="165" t="s">
        <v>43</v>
      </c>
      <c r="J136" s="165" t="s">
        <v>257</v>
      </c>
      <c r="K136" s="166" t="s">
        <v>8537</v>
      </c>
    </row>
    <row r="137" spans="1:11" ht="25.5" x14ac:dyDescent="0.2">
      <c r="A137" s="160">
        <v>1002366101</v>
      </c>
      <c r="B137" s="161" t="s">
        <v>1518</v>
      </c>
      <c r="C137" s="162" t="s">
        <v>1519</v>
      </c>
      <c r="D137" s="163">
        <v>7100000</v>
      </c>
      <c r="E137" s="164">
        <v>44147</v>
      </c>
      <c r="F137" s="165" t="s">
        <v>16</v>
      </c>
      <c r="G137" s="165" t="s">
        <v>12</v>
      </c>
      <c r="H137" s="165" t="s">
        <v>18</v>
      </c>
      <c r="I137" s="165" t="s">
        <v>43</v>
      </c>
      <c r="J137" s="165" t="s">
        <v>89</v>
      </c>
      <c r="K137" s="166" t="s">
        <v>8538</v>
      </c>
    </row>
    <row r="138" spans="1:11" ht="25.5" x14ac:dyDescent="0.2">
      <c r="A138" s="160">
        <v>1002582096</v>
      </c>
      <c r="B138" s="161" t="s">
        <v>1520</v>
      </c>
      <c r="C138" s="162" t="s">
        <v>1521</v>
      </c>
      <c r="D138" s="163">
        <v>7100000</v>
      </c>
      <c r="E138" s="164">
        <v>44110</v>
      </c>
      <c r="F138" s="165" t="s">
        <v>16</v>
      </c>
      <c r="G138" s="165" t="s">
        <v>12</v>
      </c>
      <c r="H138" s="165" t="s">
        <v>18</v>
      </c>
      <c r="I138" s="165" t="s">
        <v>43</v>
      </c>
      <c r="J138" s="165" t="s">
        <v>89</v>
      </c>
      <c r="K138" s="166" t="s">
        <v>8539</v>
      </c>
    </row>
    <row r="139" spans="1:11" ht="25.5" x14ac:dyDescent="0.2">
      <c r="A139" s="160">
        <v>1028011004</v>
      </c>
      <c r="B139" s="161" t="s">
        <v>1522</v>
      </c>
      <c r="C139" s="162" t="s">
        <v>1523</v>
      </c>
      <c r="D139" s="163">
        <v>7100000</v>
      </c>
      <c r="E139" s="164">
        <v>44168</v>
      </c>
      <c r="F139" s="165" t="s">
        <v>16</v>
      </c>
      <c r="G139" s="165" t="s">
        <v>12</v>
      </c>
      <c r="H139" s="165" t="s">
        <v>18</v>
      </c>
      <c r="I139" s="165" t="s">
        <v>43</v>
      </c>
      <c r="J139" s="165" t="s">
        <v>89</v>
      </c>
      <c r="K139" s="166" t="s">
        <v>8540</v>
      </c>
    </row>
    <row r="140" spans="1:11" ht="25.5" x14ac:dyDescent="0.2">
      <c r="A140" s="160">
        <v>1034657093</v>
      </c>
      <c r="B140" s="161" t="s">
        <v>1524</v>
      </c>
      <c r="C140" s="162" t="s">
        <v>1525</v>
      </c>
      <c r="D140" s="163">
        <v>7230000</v>
      </c>
      <c r="E140" s="164">
        <v>43951</v>
      </c>
      <c r="F140" s="165" t="s">
        <v>35</v>
      </c>
      <c r="G140" s="165" t="s">
        <v>720</v>
      </c>
      <c r="H140" s="165" t="s">
        <v>18</v>
      </c>
      <c r="I140" s="165" t="s">
        <v>43</v>
      </c>
      <c r="J140" s="165" t="s">
        <v>89</v>
      </c>
      <c r="K140" s="166" t="s">
        <v>8541</v>
      </c>
    </row>
    <row r="141" spans="1:11" ht="38.25" x14ac:dyDescent="0.2">
      <c r="A141" s="160">
        <v>1007824090</v>
      </c>
      <c r="B141" s="161" t="s">
        <v>1526</v>
      </c>
      <c r="C141" s="162" t="s">
        <v>1527</v>
      </c>
      <c r="D141" s="163">
        <v>7100000</v>
      </c>
      <c r="E141" s="164">
        <v>44193</v>
      </c>
      <c r="F141" s="165" t="s">
        <v>16</v>
      </c>
      <c r="G141" s="165" t="s">
        <v>12</v>
      </c>
      <c r="H141" s="165" t="s">
        <v>18</v>
      </c>
      <c r="I141" s="165" t="s">
        <v>43</v>
      </c>
      <c r="J141" s="165" t="s">
        <v>89</v>
      </c>
      <c r="K141" s="166" t="s">
        <v>8542</v>
      </c>
    </row>
    <row r="142" spans="1:11" ht="25.5" x14ac:dyDescent="0.2">
      <c r="A142" s="160">
        <v>1018297032</v>
      </c>
      <c r="B142" s="161" t="s">
        <v>1528</v>
      </c>
      <c r="C142" s="162" t="s">
        <v>1529</v>
      </c>
      <c r="D142" s="163">
        <v>6839000</v>
      </c>
      <c r="E142" s="164">
        <v>44181</v>
      </c>
      <c r="F142" s="165" t="s">
        <v>35</v>
      </c>
      <c r="G142" s="165" t="s">
        <v>720</v>
      </c>
      <c r="H142" s="165" t="s">
        <v>18</v>
      </c>
      <c r="I142" s="165" t="s">
        <v>43</v>
      </c>
      <c r="J142" s="165" t="s">
        <v>8543</v>
      </c>
      <c r="K142" s="166" t="s">
        <v>8544</v>
      </c>
    </row>
    <row r="143" spans="1:11" ht="51" x14ac:dyDescent="0.2">
      <c r="A143" s="160">
        <v>1013326088</v>
      </c>
      <c r="B143" s="161" t="s">
        <v>730</v>
      </c>
      <c r="C143" s="162" t="s">
        <v>731</v>
      </c>
      <c r="D143" s="163">
        <v>10650000</v>
      </c>
      <c r="E143" s="164">
        <v>43592</v>
      </c>
      <c r="F143" s="165" t="s">
        <v>16</v>
      </c>
      <c r="G143" s="165" t="s">
        <v>69</v>
      </c>
      <c r="H143" s="165" t="s">
        <v>18</v>
      </c>
      <c r="I143" s="165" t="s">
        <v>43</v>
      </c>
      <c r="J143" s="165" t="s">
        <v>732</v>
      </c>
      <c r="K143" s="166" t="s">
        <v>733</v>
      </c>
    </row>
    <row r="144" spans="1:11" ht="38.25" x14ac:dyDescent="0.2">
      <c r="A144" s="160">
        <v>1013325088</v>
      </c>
      <c r="B144" s="161" t="s">
        <v>734</v>
      </c>
      <c r="C144" s="162" t="s">
        <v>735</v>
      </c>
      <c r="D144" s="163">
        <v>7100000</v>
      </c>
      <c r="E144" s="164">
        <v>43558</v>
      </c>
      <c r="F144" s="165" t="s">
        <v>16</v>
      </c>
      <c r="G144" s="165" t="s">
        <v>136</v>
      </c>
      <c r="H144" s="165" t="s">
        <v>18</v>
      </c>
      <c r="I144" s="165" t="s">
        <v>43</v>
      </c>
      <c r="J144" s="165" t="s">
        <v>732</v>
      </c>
      <c r="K144" s="166" t="s">
        <v>736</v>
      </c>
    </row>
    <row r="145" spans="1:11" ht="25.5" x14ac:dyDescent="0.2">
      <c r="A145" s="160">
        <v>1007065027</v>
      </c>
      <c r="B145" s="161" t="s">
        <v>1530</v>
      </c>
      <c r="C145" s="162" t="s">
        <v>1531</v>
      </c>
      <c r="D145" s="163">
        <v>7005000</v>
      </c>
      <c r="E145" s="164">
        <v>44188</v>
      </c>
      <c r="F145" s="165" t="s">
        <v>118</v>
      </c>
      <c r="G145" s="165" t="s">
        <v>720</v>
      </c>
      <c r="H145" s="165" t="s">
        <v>18</v>
      </c>
      <c r="I145" s="165" t="s">
        <v>74</v>
      </c>
      <c r="J145" s="165" t="s">
        <v>737</v>
      </c>
      <c r="K145" s="166" t="s">
        <v>8545</v>
      </c>
    </row>
    <row r="146" spans="1:11" ht="25.5" x14ac:dyDescent="0.2">
      <c r="A146" s="160">
        <v>1007021027</v>
      </c>
      <c r="B146" s="161" t="s">
        <v>1532</v>
      </c>
      <c r="C146" s="162" t="s">
        <v>1533</v>
      </c>
      <c r="D146" s="163">
        <v>6679000</v>
      </c>
      <c r="E146" s="164">
        <v>44158</v>
      </c>
      <c r="F146" s="165" t="s">
        <v>118</v>
      </c>
      <c r="G146" s="165" t="s">
        <v>720</v>
      </c>
      <c r="H146" s="165" t="s">
        <v>18</v>
      </c>
      <c r="I146" s="165" t="s">
        <v>74</v>
      </c>
      <c r="J146" s="165" t="s">
        <v>362</v>
      </c>
      <c r="K146" s="166" t="s">
        <v>8546</v>
      </c>
    </row>
    <row r="147" spans="1:11" x14ac:dyDescent="0.2">
      <c r="A147" s="160">
        <v>1038173093</v>
      </c>
      <c r="B147" s="161" t="s">
        <v>1534</v>
      </c>
      <c r="C147" s="162" t="s">
        <v>1535</v>
      </c>
      <c r="D147" s="163">
        <v>6231000</v>
      </c>
      <c r="E147" s="164">
        <v>44181</v>
      </c>
      <c r="F147" s="165" t="s">
        <v>118</v>
      </c>
      <c r="G147" s="165" t="s">
        <v>720</v>
      </c>
      <c r="H147" s="165" t="s">
        <v>18</v>
      </c>
      <c r="I147" s="165" t="s">
        <v>74</v>
      </c>
      <c r="J147" s="165" t="s">
        <v>362</v>
      </c>
      <c r="K147" s="166" t="s">
        <v>8547</v>
      </c>
    </row>
    <row r="148" spans="1:11" ht="38.25" x14ac:dyDescent="0.2">
      <c r="A148" s="160">
        <v>1027767004</v>
      </c>
      <c r="B148" s="161" t="s">
        <v>1536</v>
      </c>
      <c r="C148" s="162" t="s">
        <v>1537</v>
      </c>
      <c r="D148" s="163">
        <v>6839000</v>
      </c>
      <c r="E148" s="164">
        <v>44168</v>
      </c>
      <c r="F148" s="165" t="s">
        <v>11</v>
      </c>
      <c r="G148" s="165" t="s">
        <v>12</v>
      </c>
      <c r="H148" s="165" t="s">
        <v>18</v>
      </c>
      <c r="I148" s="165" t="s">
        <v>74</v>
      </c>
      <c r="J148" s="165" t="s">
        <v>362</v>
      </c>
      <c r="K148" s="166" t="s">
        <v>8548</v>
      </c>
    </row>
    <row r="149" spans="1:11" ht="38.25" x14ac:dyDescent="0.2">
      <c r="A149" s="160">
        <v>1007047027</v>
      </c>
      <c r="B149" s="161" t="s">
        <v>1538</v>
      </c>
      <c r="C149" s="162" t="s">
        <v>1539</v>
      </c>
      <c r="D149" s="163">
        <v>4821000</v>
      </c>
      <c r="E149" s="164">
        <v>44174</v>
      </c>
      <c r="F149" s="165" t="s">
        <v>118</v>
      </c>
      <c r="G149" s="165" t="s">
        <v>720</v>
      </c>
      <c r="H149" s="165" t="s">
        <v>18</v>
      </c>
      <c r="I149" s="165" t="s">
        <v>74</v>
      </c>
      <c r="J149" s="165" t="s">
        <v>75</v>
      </c>
      <c r="K149" s="166" t="s">
        <v>8549</v>
      </c>
    </row>
    <row r="150" spans="1:11" ht="25.5" x14ac:dyDescent="0.2">
      <c r="A150" s="160">
        <v>1013233088</v>
      </c>
      <c r="B150" s="161" t="s">
        <v>738</v>
      </c>
      <c r="C150" s="162" t="s">
        <v>739</v>
      </c>
      <c r="D150" s="163">
        <v>5537000</v>
      </c>
      <c r="E150" s="164">
        <v>43558</v>
      </c>
      <c r="F150" s="165" t="s">
        <v>11</v>
      </c>
      <c r="G150" s="165" t="s">
        <v>12</v>
      </c>
      <c r="H150" s="165" t="s">
        <v>18</v>
      </c>
      <c r="I150" s="165" t="s">
        <v>74</v>
      </c>
      <c r="J150" s="165" t="s">
        <v>75</v>
      </c>
      <c r="K150" s="166" t="s">
        <v>740</v>
      </c>
    </row>
    <row r="151" spans="1:11" ht="38.25" x14ac:dyDescent="0.2">
      <c r="A151" s="160">
        <v>1007063027</v>
      </c>
      <c r="B151" s="161" t="s">
        <v>1540</v>
      </c>
      <c r="C151" s="162" t="s">
        <v>1541</v>
      </c>
      <c r="D151" s="163">
        <v>5654000</v>
      </c>
      <c r="E151" s="164">
        <v>44188</v>
      </c>
      <c r="F151" s="165" t="s">
        <v>16</v>
      </c>
      <c r="G151" s="165" t="s">
        <v>720</v>
      </c>
      <c r="H151" s="165" t="s">
        <v>18</v>
      </c>
      <c r="I151" s="165" t="s">
        <v>74</v>
      </c>
      <c r="J151" s="165" t="s">
        <v>293</v>
      </c>
      <c r="K151" s="166" t="s">
        <v>8550</v>
      </c>
    </row>
    <row r="152" spans="1:11" ht="25.5" x14ac:dyDescent="0.2">
      <c r="A152" s="160">
        <v>1007028027</v>
      </c>
      <c r="B152" s="161" t="s">
        <v>1542</v>
      </c>
      <c r="C152" s="162" t="s">
        <v>1543</v>
      </c>
      <c r="D152" s="163">
        <v>5782000</v>
      </c>
      <c r="E152" s="164">
        <v>44162</v>
      </c>
      <c r="F152" s="165" t="s">
        <v>118</v>
      </c>
      <c r="G152" s="165" t="s">
        <v>720</v>
      </c>
      <c r="H152" s="165" t="s">
        <v>18</v>
      </c>
      <c r="I152" s="165" t="s">
        <v>74</v>
      </c>
      <c r="J152" s="165" t="s">
        <v>293</v>
      </c>
      <c r="K152" s="166" t="s">
        <v>8551</v>
      </c>
    </row>
    <row r="153" spans="1:11" ht="25.5" x14ac:dyDescent="0.2">
      <c r="A153" s="160">
        <v>1006994027</v>
      </c>
      <c r="B153" s="161" t="s">
        <v>1544</v>
      </c>
      <c r="C153" s="162" t="s">
        <v>1545</v>
      </c>
      <c r="D153" s="163">
        <v>7035000</v>
      </c>
      <c r="E153" s="164">
        <v>44145</v>
      </c>
      <c r="F153" s="165" t="s">
        <v>118</v>
      </c>
      <c r="G153" s="165" t="s">
        <v>720</v>
      </c>
      <c r="H153" s="165" t="s">
        <v>18</v>
      </c>
      <c r="I153" s="165" t="s">
        <v>74</v>
      </c>
      <c r="J153" s="165" t="s">
        <v>293</v>
      </c>
      <c r="K153" s="166" t="s">
        <v>8552</v>
      </c>
    </row>
    <row r="154" spans="1:11" ht="25.5" x14ac:dyDescent="0.2">
      <c r="A154" s="160">
        <v>1008520087</v>
      </c>
      <c r="B154" s="161" t="s">
        <v>1546</v>
      </c>
      <c r="C154" s="162" t="s">
        <v>1547</v>
      </c>
      <c r="D154" s="163">
        <v>6059000</v>
      </c>
      <c r="E154" s="164">
        <v>44168</v>
      </c>
      <c r="F154" s="165" t="s">
        <v>11</v>
      </c>
      <c r="G154" s="165" t="s">
        <v>12</v>
      </c>
      <c r="H154" s="165" t="s">
        <v>18</v>
      </c>
      <c r="I154" s="165" t="s">
        <v>74</v>
      </c>
      <c r="J154" s="165" t="s">
        <v>293</v>
      </c>
      <c r="K154" s="166" t="s">
        <v>8553</v>
      </c>
    </row>
    <row r="155" spans="1:11" ht="38.25" x14ac:dyDescent="0.2">
      <c r="A155" s="160">
        <v>1027676004</v>
      </c>
      <c r="B155" s="161" t="s">
        <v>1548</v>
      </c>
      <c r="C155" s="162" t="s">
        <v>1549</v>
      </c>
      <c r="D155" s="163">
        <v>7085000</v>
      </c>
      <c r="E155" s="164">
        <v>44152</v>
      </c>
      <c r="F155" s="165" t="s">
        <v>11</v>
      </c>
      <c r="G155" s="165" t="s">
        <v>12</v>
      </c>
      <c r="H155" s="165" t="s">
        <v>18</v>
      </c>
      <c r="I155" s="165" t="s">
        <v>74</v>
      </c>
      <c r="J155" s="165" t="s">
        <v>293</v>
      </c>
      <c r="K155" s="166" t="s">
        <v>8554</v>
      </c>
    </row>
    <row r="156" spans="1:11" ht="38.25" x14ac:dyDescent="0.2">
      <c r="A156" s="160">
        <v>1006915027</v>
      </c>
      <c r="B156" s="161" t="s">
        <v>1550</v>
      </c>
      <c r="C156" s="162" t="s">
        <v>1551</v>
      </c>
      <c r="D156" s="163">
        <v>6839000</v>
      </c>
      <c r="E156" s="164">
        <v>44105</v>
      </c>
      <c r="F156" s="165" t="s">
        <v>35</v>
      </c>
      <c r="G156" s="165" t="s">
        <v>720</v>
      </c>
      <c r="H156" s="165" t="s">
        <v>18</v>
      </c>
      <c r="I156" s="165" t="s">
        <v>74</v>
      </c>
      <c r="J156" s="165" t="s">
        <v>293</v>
      </c>
      <c r="K156" s="166" t="s">
        <v>8555</v>
      </c>
    </row>
    <row r="157" spans="1:11" ht="51" x14ac:dyDescent="0.2">
      <c r="A157" s="160">
        <v>1028600004</v>
      </c>
      <c r="B157" s="161" t="s">
        <v>1552</v>
      </c>
      <c r="C157" s="162" t="s">
        <v>1553</v>
      </c>
      <c r="D157" s="163">
        <v>5974000</v>
      </c>
      <c r="E157" s="164">
        <v>44173</v>
      </c>
      <c r="F157" s="165" t="s">
        <v>118</v>
      </c>
      <c r="G157" s="165" t="s">
        <v>720</v>
      </c>
      <c r="H157" s="165" t="s">
        <v>18</v>
      </c>
      <c r="I157" s="165" t="s">
        <v>74</v>
      </c>
      <c r="J157" s="165" t="s">
        <v>293</v>
      </c>
      <c r="K157" s="166" t="s">
        <v>8556</v>
      </c>
    </row>
    <row r="158" spans="1:11" ht="38.25" x14ac:dyDescent="0.2">
      <c r="A158" s="160">
        <v>1038107093</v>
      </c>
      <c r="B158" s="161" t="s">
        <v>1554</v>
      </c>
      <c r="C158" s="162" t="s">
        <v>1555</v>
      </c>
      <c r="D158" s="163">
        <v>5750000</v>
      </c>
      <c r="E158" s="164">
        <v>44173</v>
      </c>
      <c r="F158" s="165" t="s">
        <v>35</v>
      </c>
      <c r="G158" s="165" t="s">
        <v>720</v>
      </c>
      <c r="H158" s="165" t="s">
        <v>18</v>
      </c>
      <c r="I158" s="165" t="s">
        <v>74</v>
      </c>
      <c r="J158" s="165" t="s">
        <v>293</v>
      </c>
      <c r="K158" s="166" t="s">
        <v>8557</v>
      </c>
    </row>
    <row r="159" spans="1:11" ht="51" x14ac:dyDescent="0.2">
      <c r="A159" s="160">
        <v>1028312004</v>
      </c>
      <c r="B159" s="161" t="s">
        <v>1556</v>
      </c>
      <c r="C159" s="162" t="s">
        <v>1557</v>
      </c>
      <c r="D159" s="163">
        <v>7100000</v>
      </c>
      <c r="E159" s="164">
        <v>44168</v>
      </c>
      <c r="F159" s="165" t="s">
        <v>11</v>
      </c>
      <c r="G159" s="165" t="s">
        <v>12</v>
      </c>
      <c r="H159" s="165" t="s">
        <v>18</v>
      </c>
      <c r="I159" s="165" t="s">
        <v>74</v>
      </c>
      <c r="J159" s="165" t="s">
        <v>293</v>
      </c>
      <c r="K159" s="166" t="s">
        <v>8558</v>
      </c>
    </row>
    <row r="160" spans="1:11" ht="38.25" x14ac:dyDescent="0.2">
      <c r="A160" s="160">
        <v>1038008093</v>
      </c>
      <c r="B160" s="161" t="s">
        <v>1558</v>
      </c>
      <c r="C160" s="162" t="s">
        <v>1559</v>
      </c>
      <c r="D160" s="163">
        <v>5013000</v>
      </c>
      <c r="E160" s="164">
        <v>44167</v>
      </c>
      <c r="F160" s="165" t="s">
        <v>118</v>
      </c>
      <c r="G160" s="165" t="s">
        <v>720</v>
      </c>
      <c r="H160" s="165" t="s">
        <v>18</v>
      </c>
      <c r="I160" s="165" t="s">
        <v>74</v>
      </c>
      <c r="J160" s="165" t="s">
        <v>293</v>
      </c>
      <c r="K160" s="166" t="s">
        <v>8559</v>
      </c>
    </row>
    <row r="161" spans="1:11" ht="25.5" x14ac:dyDescent="0.2">
      <c r="A161" s="160">
        <v>1037156093</v>
      </c>
      <c r="B161" s="161" t="s">
        <v>1560</v>
      </c>
      <c r="C161" s="162" t="s">
        <v>1561</v>
      </c>
      <c r="D161" s="163">
        <v>7045000</v>
      </c>
      <c r="E161" s="164">
        <v>44193</v>
      </c>
      <c r="F161" s="165" t="s">
        <v>11</v>
      </c>
      <c r="G161" s="165" t="s">
        <v>12</v>
      </c>
      <c r="H161" s="165" t="s">
        <v>18</v>
      </c>
      <c r="I161" s="165" t="s">
        <v>74</v>
      </c>
      <c r="J161" s="165" t="s">
        <v>293</v>
      </c>
      <c r="K161" s="166" t="s">
        <v>8560</v>
      </c>
    </row>
    <row r="162" spans="1:11" ht="25.5" x14ac:dyDescent="0.2">
      <c r="A162" s="160">
        <v>1017935032</v>
      </c>
      <c r="B162" s="161" t="s">
        <v>1562</v>
      </c>
      <c r="C162" s="162" t="s">
        <v>1563</v>
      </c>
      <c r="D162" s="163">
        <v>11115000</v>
      </c>
      <c r="E162" s="164">
        <v>44074</v>
      </c>
      <c r="F162" s="165" t="s">
        <v>16</v>
      </c>
      <c r="G162" s="165" t="s">
        <v>69</v>
      </c>
      <c r="H162" s="165" t="s">
        <v>18</v>
      </c>
      <c r="I162" s="165" t="s">
        <v>74</v>
      </c>
      <c r="J162" s="165" t="s">
        <v>122</v>
      </c>
      <c r="K162" s="166" t="s">
        <v>8561</v>
      </c>
    </row>
    <row r="163" spans="1:11" ht="25.5" x14ac:dyDescent="0.2">
      <c r="A163" s="160">
        <v>1017920032</v>
      </c>
      <c r="B163" s="161" t="s">
        <v>1564</v>
      </c>
      <c r="C163" s="162" t="s">
        <v>1565</v>
      </c>
      <c r="D163" s="163">
        <v>11115000</v>
      </c>
      <c r="E163" s="164">
        <v>44074</v>
      </c>
      <c r="F163" s="165" t="s">
        <v>16</v>
      </c>
      <c r="G163" s="165" t="s">
        <v>69</v>
      </c>
      <c r="H163" s="165" t="s">
        <v>18</v>
      </c>
      <c r="I163" s="165" t="s">
        <v>74</v>
      </c>
      <c r="J163" s="165" t="s">
        <v>122</v>
      </c>
      <c r="K163" s="166" t="s">
        <v>8562</v>
      </c>
    </row>
    <row r="164" spans="1:11" ht="38.25" x14ac:dyDescent="0.2">
      <c r="A164" s="160">
        <v>1038115093</v>
      </c>
      <c r="B164" s="161" t="s">
        <v>1566</v>
      </c>
      <c r="C164" s="162" t="s">
        <v>1567</v>
      </c>
      <c r="D164" s="163">
        <v>7075000</v>
      </c>
      <c r="E164" s="164">
        <v>44174</v>
      </c>
      <c r="F164" s="165" t="s">
        <v>118</v>
      </c>
      <c r="G164" s="165" t="s">
        <v>720</v>
      </c>
      <c r="H164" s="165" t="s">
        <v>18</v>
      </c>
      <c r="I164" s="165" t="s">
        <v>74</v>
      </c>
      <c r="J164" s="165" t="s">
        <v>122</v>
      </c>
      <c r="K164" s="166" t="s">
        <v>8563</v>
      </c>
    </row>
    <row r="165" spans="1:11" ht="25.5" x14ac:dyDescent="0.2">
      <c r="A165" s="160">
        <v>1029254004</v>
      </c>
      <c r="B165" s="161" t="s">
        <v>1568</v>
      </c>
      <c r="C165" s="162" t="s">
        <v>1569</v>
      </c>
      <c r="D165" s="163">
        <v>5205000</v>
      </c>
      <c r="E165" s="164">
        <v>44188</v>
      </c>
      <c r="F165" s="165" t="s">
        <v>118</v>
      </c>
      <c r="G165" s="165" t="s">
        <v>720</v>
      </c>
      <c r="H165" s="165" t="s">
        <v>18</v>
      </c>
      <c r="I165" s="165" t="s">
        <v>74</v>
      </c>
      <c r="J165" s="165" t="s">
        <v>122</v>
      </c>
      <c r="K165" s="166" t="s">
        <v>8564</v>
      </c>
    </row>
    <row r="166" spans="1:11" ht="38.25" x14ac:dyDescent="0.2">
      <c r="A166" s="160">
        <v>1037958093</v>
      </c>
      <c r="B166" s="161" t="s">
        <v>1570</v>
      </c>
      <c r="C166" s="162" t="s">
        <v>1571</v>
      </c>
      <c r="D166" s="163">
        <v>4981000</v>
      </c>
      <c r="E166" s="164">
        <v>44154</v>
      </c>
      <c r="F166" s="165" t="s">
        <v>118</v>
      </c>
      <c r="G166" s="165" t="s">
        <v>720</v>
      </c>
      <c r="H166" s="165" t="s">
        <v>18</v>
      </c>
      <c r="I166" s="165" t="s">
        <v>74</v>
      </c>
      <c r="J166" s="165" t="s">
        <v>122</v>
      </c>
      <c r="K166" s="166" t="s">
        <v>8565</v>
      </c>
    </row>
    <row r="167" spans="1:11" ht="25.5" x14ac:dyDescent="0.2">
      <c r="A167" s="160">
        <v>1007026027</v>
      </c>
      <c r="B167" s="161" t="s">
        <v>1572</v>
      </c>
      <c r="C167" s="162" t="s">
        <v>1573</v>
      </c>
      <c r="D167" s="163">
        <v>5205000</v>
      </c>
      <c r="E167" s="164">
        <v>44162</v>
      </c>
      <c r="F167" s="165" t="s">
        <v>118</v>
      </c>
      <c r="G167" s="165" t="s">
        <v>720</v>
      </c>
      <c r="H167" s="165" t="s">
        <v>18</v>
      </c>
      <c r="I167" s="165" t="s">
        <v>74</v>
      </c>
      <c r="J167" s="165" t="s">
        <v>122</v>
      </c>
      <c r="K167" s="166" t="s">
        <v>8566</v>
      </c>
    </row>
    <row r="168" spans="1:11" ht="25.5" x14ac:dyDescent="0.2">
      <c r="A168" s="160">
        <v>1006972027</v>
      </c>
      <c r="B168" s="161" t="s">
        <v>1574</v>
      </c>
      <c r="C168" s="162" t="s">
        <v>1575</v>
      </c>
      <c r="D168" s="163">
        <v>5109000</v>
      </c>
      <c r="E168" s="164">
        <v>44138</v>
      </c>
      <c r="F168" s="165" t="s">
        <v>118</v>
      </c>
      <c r="G168" s="165" t="s">
        <v>720</v>
      </c>
      <c r="H168" s="165" t="s">
        <v>18</v>
      </c>
      <c r="I168" s="165" t="s">
        <v>74</v>
      </c>
      <c r="J168" s="165" t="s">
        <v>122</v>
      </c>
      <c r="K168" s="166" t="s">
        <v>8567</v>
      </c>
    </row>
    <row r="169" spans="1:11" ht="25.5" x14ac:dyDescent="0.2">
      <c r="A169" s="160">
        <v>1007016027</v>
      </c>
      <c r="B169" s="161" t="s">
        <v>1576</v>
      </c>
      <c r="C169" s="162" t="s">
        <v>1577</v>
      </c>
      <c r="D169" s="163">
        <v>5366000</v>
      </c>
      <c r="E169" s="164">
        <v>44158</v>
      </c>
      <c r="F169" s="165" t="s">
        <v>118</v>
      </c>
      <c r="G169" s="165" t="s">
        <v>720</v>
      </c>
      <c r="H169" s="165" t="s">
        <v>18</v>
      </c>
      <c r="I169" s="165" t="s">
        <v>74</v>
      </c>
      <c r="J169" s="165" t="s">
        <v>122</v>
      </c>
      <c r="K169" s="166" t="s">
        <v>8568</v>
      </c>
    </row>
    <row r="170" spans="1:11" ht="25.5" x14ac:dyDescent="0.2">
      <c r="A170" s="160">
        <v>1006985027</v>
      </c>
      <c r="B170" s="161" t="s">
        <v>1578</v>
      </c>
      <c r="C170" s="162" t="s">
        <v>1579</v>
      </c>
      <c r="D170" s="163">
        <v>4885000</v>
      </c>
      <c r="E170" s="164">
        <v>44145</v>
      </c>
      <c r="F170" s="165" t="s">
        <v>118</v>
      </c>
      <c r="G170" s="165" t="s">
        <v>720</v>
      </c>
      <c r="H170" s="165" t="s">
        <v>18</v>
      </c>
      <c r="I170" s="165" t="s">
        <v>74</v>
      </c>
      <c r="J170" s="165" t="s">
        <v>122</v>
      </c>
      <c r="K170" s="166" t="s">
        <v>8569</v>
      </c>
    </row>
    <row r="171" spans="1:11" x14ac:dyDescent="0.2">
      <c r="A171" s="160">
        <v>1037274093</v>
      </c>
      <c r="B171" s="161" t="s">
        <v>1580</v>
      </c>
      <c r="C171" s="162" t="s">
        <v>1581</v>
      </c>
      <c r="D171" s="163">
        <v>7070000</v>
      </c>
      <c r="E171" s="164">
        <v>44168</v>
      </c>
      <c r="F171" s="165" t="s">
        <v>16</v>
      </c>
      <c r="G171" s="165" t="s">
        <v>12</v>
      </c>
      <c r="H171" s="165" t="s">
        <v>18</v>
      </c>
      <c r="I171" s="165" t="s">
        <v>74</v>
      </c>
      <c r="J171" s="165" t="s">
        <v>122</v>
      </c>
      <c r="K171" s="166" t="s">
        <v>8570</v>
      </c>
    </row>
    <row r="172" spans="1:11" ht="51" x14ac:dyDescent="0.2">
      <c r="A172" s="160">
        <v>1036849093</v>
      </c>
      <c r="B172" s="161" t="s">
        <v>1582</v>
      </c>
      <c r="C172" s="162" t="s">
        <v>1583</v>
      </c>
      <c r="D172" s="163">
        <v>7050000</v>
      </c>
      <c r="E172" s="164">
        <v>44152</v>
      </c>
      <c r="F172" s="165" t="s">
        <v>11</v>
      </c>
      <c r="G172" s="165" t="s">
        <v>12</v>
      </c>
      <c r="H172" s="165" t="s">
        <v>18</v>
      </c>
      <c r="I172" s="165" t="s">
        <v>74</v>
      </c>
      <c r="J172" s="165" t="s">
        <v>122</v>
      </c>
      <c r="K172" s="166" t="s">
        <v>8571</v>
      </c>
    </row>
    <row r="173" spans="1:11" ht="25.5" x14ac:dyDescent="0.2">
      <c r="A173" s="160">
        <v>1038237093</v>
      </c>
      <c r="B173" s="161" t="s">
        <v>1584</v>
      </c>
      <c r="C173" s="162" t="s">
        <v>1585</v>
      </c>
      <c r="D173" s="163">
        <v>6231000</v>
      </c>
      <c r="E173" s="164">
        <v>44188</v>
      </c>
      <c r="F173" s="165" t="s">
        <v>118</v>
      </c>
      <c r="G173" s="165" t="s">
        <v>720</v>
      </c>
      <c r="H173" s="165" t="s">
        <v>18</v>
      </c>
      <c r="I173" s="165" t="s">
        <v>163</v>
      </c>
      <c r="J173" s="165" t="s">
        <v>8572</v>
      </c>
      <c r="K173" s="166" t="s">
        <v>8573</v>
      </c>
    </row>
    <row r="174" spans="1:11" ht="51" x14ac:dyDescent="0.2">
      <c r="A174" s="160">
        <v>1007046027</v>
      </c>
      <c r="B174" s="161" t="s">
        <v>1586</v>
      </c>
      <c r="C174" s="162" t="s">
        <v>1587</v>
      </c>
      <c r="D174" s="163">
        <v>5590000</v>
      </c>
      <c r="E174" s="164">
        <v>44181</v>
      </c>
      <c r="F174" s="165" t="s">
        <v>118</v>
      </c>
      <c r="G174" s="165" t="s">
        <v>720</v>
      </c>
      <c r="H174" s="165" t="s">
        <v>18</v>
      </c>
      <c r="I174" s="165" t="s">
        <v>163</v>
      </c>
      <c r="J174" s="165" t="s">
        <v>8572</v>
      </c>
      <c r="K174" s="166" t="s">
        <v>8574</v>
      </c>
    </row>
    <row r="175" spans="1:11" ht="38.25" x14ac:dyDescent="0.2">
      <c r="A175" s="160">
        <v>1002522094</v>
      </c>
      <c r="B175" s="161" t="s">
        <v>1588</v>
      </c>
      <c r="C175" s="162" t="s">
        <v>1589</v>
      </c>
      <c r="D175" s="163">
        <v>11115000</v>
      </c>
      <c r="E175" s="164">
        <v>44074</v>
      </c>
      <c r="F175" s="165" t="s">
        <v>16</v>
      </c>
      <c r="G175" s="165" t="s">
        <v>101</v>
      </c>
      <c r="H175" s="165" t="s">
        <v>18</v>
      </c>
      <c r="I175" s="165" t="s">
        <v>163</v>
      </c>
      <c r="J175" s="165" t="s">
        <v>235</v>
      </c>
      <c r="K175" s="166" t="s">
        <v>8575</v>
      </c>
    </row>
    <row r="176" spans="1:11" ht="38.25" x14ac:dyDescent="0.2">
      <c r="A176" s="160">
        <v>1017572032</v>
      </c>
      <c r="B176" s="161" t="s">
        <v>1590</v>
      </c>
      <c r="C176" s="162" t="s">
        <v>1591</v>
      </c>
      <c r="D176" s="163">
        <v>7373000</v>
      </c>
      <c r="E176" s="164">
        <v>44008</v>
      </c>
      <c r="F176" s="165" t="s">
        <v>16</v>
      </c>
      <c r="G176" s="165" t="s">
        <v>12</v>
      </c>
      <c r="H176" s="165" t="s">
        <v>18</v>
      </c>
      <c r="I176" s="165" t="s">
        <v>261</v>
      </c>
      <c r="J176" s="165" t="s">
        <v>261</v>
      </c>
      <c r="K176" s="166" t="s">
        <v>8576</v>
      </c>
    </row>
    <row r="177" spans="1:11" ht="51" x14ac:dyDescent="0.2">
      <c r="A177" s="160">
        <v>1000294026</v>
      </c>
      <c r="B177" s="161" t="s">
        <v>1592</v>
      </c>
      <c r="C177" s="162" t="s">
        <v>1593</v>
      </c>
      <c r="D177" s="163">
        <v>4693000</v>
      </c>
      <c r="E177" s="164">
        <v>44174</v>
      </c>
      <c r="F177" s="165" t="s">
        <v>118</v>
      </c>
      <c r="G177" s="165" t="s">
        <v>720</v>
      </c>
      <c r="H177" s="165" t="s">
        <v>18</v>
      </c>
      <c r="I177" s="165" t="s">
        <v>261</v>
      </c>
      <c r="J177" s="165" t="s">
        <v>261</v>
      </c>
      <c r="K177" s="166" t="s">
        <v>8577</v>
      </c>
    </row>
    <row r="178" spans="1:11" ht="38.25" x14ac:dyDescent="0.2">
      <c r="A178" s="160">
        <v>1000925110</v>
      </c>
      <c r="B178" s="161" t="s">
        <v>1594</v>
      </c>
      <c r="C178" s="162" t="s">
        <v>1595</v>
      </c>
      <c r="D178" s="163">
        <v>7100000</v>
      </c>
      <c r="E178" s="164">
        <v>44147</v>
      </c>
      <c r="F178" s="165" t="s">
        <v>11</v>
      </c>
      <c r="G178" s="165" t="s">
        <v>12</v>
      </c>
      <c r="H178" s="165" t="s">
        <v>18</v>
      </c>
      <c r="I178" s="165" t="s">
        <v>261</v>
      </c>
      <c r="J178" s="165" t="s">
        <v>261</v>
      </c>
      <c r="K178" s="166" t="s">
        <v>8578</v>
      </c>
    </row>
    <row r="179" spans="1:11" ht="38.25" x14ac:dyDescent="0.2">
      <c r="A179" s="160">
        <v>1007012027</v>
      </c>
      <c r="B179" s="161" t="s">
        <v>1596</v>
      </c>
      <c r="C179" s="162" t="s">
        <v>1597</v>
      </c>
      <c r="D179" s="163">
        <v>6743000</v>
      </c>
      <c r="E179" s="164">
        <v>44153</v>
      </c>
      <c r="F179" s="165" t="s">
        <v>118</v>
      </c>
      <c r="G179" s="165" t="s">
        <v>720</v>
      </c>
      <c r="H179" s="165" t="s">
        <v>18</v>
      </c>
      <c r="I179" s="165" t="s">
        <v>261</v>
      </c>
      <c r="J179" s="165" t="s">
        <v>261</v>
      </c>
      <c r="K179" s="166" t="s">
        <v>8579</v>
      </c>
    </row>
    <row r="180" spans="1:11" ht="25.5" x14ac:dyDescent="0.2">
      <c r="A180" s="160">
        <v>1002621096</v>
      </c>
      <c r="B180" s="161" t="s">
        <v>1598</v>
      </c>
      <c r="C180" s="162" t="s">
        <v>1599</v>
      </c>
      <c r="D180" s="163">
        <v>7024000</v>
      </c>
      <c r="E180" s="164">
        <v>44168</v>
      </c>
      <c r="F180" s="165" t="s">
        <v>11</v>
      </c>
      <c r="G180" s="165" t="s">
        <v>12</v>
      </c>
      <c r="H180" s="165" t="s">
        <v>18</v>
      </c>
      <c r="I180" s="165" t="s">
        <v>261</v>
      </c>
      <c r="J180" s="165" t="s">
        <v>261</v>
      </c>
      <c r="K180" s="166" t="s">
        <v>8580</v>
      </c>
    </row>
    <row r="181" spans="1:11" ht="51" x14ac:dyDescent="0.2">
      <c r="A181" s="160">
        <v>1037558093</v>
      </c>
      <c r="B181" s="161" t="s">
        <v>1600</v>
      </c>
      <c r="C181" s="162" t="s">
        <v>1601</v>
      </c>
      <c r="D181" s="163">
        <v>5974000</v>
      </c>
      <c r="E181" s="164">
        <v>44181</v>
      </c>
      <c r="F181" s="165" t="s">
        <v>118</v>
      </c>
      <c r="G181" s="165" t="s">
        <v>720</v>
      </c>
      <c r="H181" s="165" t="s">
        <v>18</v>
      </c>
      <c r="I181" s="165" t="s">
        <v>261</v>
      </c>
      <c r="J181" s="165" t="s">
        <v>275</v>
      </c>
      <c r="K181" s="166" t="s">
        <v>8581</v>
      </c>
    </row>
    <row r="182" spans="1:11" x14ac:dyDescent="0.2">
      <c r="A182" s="160">
        <v>1036215093</v>
      </c>
      <c r="B182" s="161" t="s">
        <v>1236</v>
      </c>
      <c r="C182" s="162" t="s">
        <v>1237</v>
      </c>
      <c r="D182" s="163">
        <v>10890000</v>
      </c>
      <c r="E182" s="164">
        <v>44074</v>
      </c>
      <c r="F182" s="165" t="s">
        <v>16</v>
      </c>
      <c r="G182" s="165" t="s">
        <v>69</v>
      </c>
      <c r="H182" s="165" t="s">
        <v>18</v>
      </c>
      <c r="I182" s="165" t="s">
        <v>261</v>
      </c>
      <c r="J182" s="165" t="s">
        <v>275</v>
      </c>
      <c r="K182" s="166" t="s">
        <v>8582</v>
      </c>
    </row>
    <row r="183" spans="1:11" ht="38.25" x14ac:dyDescent="0.2">
      <c r="A183" s="160">
        <v>1007029027</v>
      </c>
      <c r="B183" s="161" t="s">
        <v>1602</v>
      </c>
      <c r="C183" s="162" t="s">
        <v>1603</v>
      </c>
      <c r="D183" s="163">
        <v>4533000</v>
      </c>
      <c r="E183" s="164">
        <v>44162</v>
      </c>
      <c r="F183" s="165" t="s">
        <v>118</v>
      </c>
      <c r="G183" s="165" t="s">
        <v>720</v>
      </c>
      <c r="H183" s="165" t="s">
        <v>18</v>
      </c>
      <c r="I183" s="165" t="s">
        <v>261</v>
      </c>
      <c r="J183" s="165" t="s">
        <v>86</v>
      </c>
      <c r="K183" s="166" t="s">
        <v>8583</v>
      </c>
    </row>
    <row r="184" spans="1:11" ht="38.25" x14ac:dyDescent="0.2">
      <c r="A184" s="160">
        <v>1007041027</v>
      </c>
      <c r="B184" s="161" t="s">
        <v>1604</v>
      </c>
      <c r="C184" s="162" t="s">
        <v>1605</v>
      </c>
      <c r="D184" s="163">
        <v>6295000</v>
      </c>
      <c r="E184" s="164">
        <v>44181</v>
      </c>
      <c r="F184" s="165" t="s">
        <v>118</v>
      </c>
      <c r="G184" s="165" t="s">
        <v>720</v>
      </c>
      <c r="H184" s="165" t="s">
        <v>18</v>
      </c>
      <c r="I184" s="165" t="s">
        <v>261</v>
      </c>
      <c r="J184" s="165" t="s">
        <v>86</v>
      </c>
      <c r="K184" s="166" t="s">
        <v>8584</v>
      </c>
    </row>
    <row r="185" spans="1:11" ht="38.25" x14ac:dyDescent="0.2">
      <c r="A185" s="160">
        <v>1032676093</v>
      </c>
      <c r="B185" s="161" t="s">
        <v>1606</v>
      </c>
      <c r="C185" s="162" t="s">
        <v>1607</v>
      </c>
      <c r="D185" s="163">
        <v>10642000</v>
      </c>
      <c r="E185" s="164">
        <v>44074</v>
      </c>
      <c r="F185" s="165" t="s">
        <v>16</v>
      </c>
      <c r="G185" s="165" t="s">
        <v>69</v>
      </c>
      <c r="H185" s="165" t="s">
        <v>18</v>
      </c>
      <c r="I185" s="165" t="s">
        <v>261</v>
      </c>
      <c r="J185" s="165" t="s">
        <v>86</v>
      </c>
      <c r="K185" s="166" t="s">
        <v>8585</v>
      </c>
    </row>
    <row r="186" spans="1:11" ht="51" x14ac:dyDescent="0.2">
      <c r="A186" s="160">
        <v>1002259101</v>
      </c>
      <c r="B186" s="161" t="s">
        <v>744</v>
      </c>
      <c r="C186" s="162" t="s">
        <v>745</v>
      </c>
      <c r="D186" s="163">
        <v>7399000</v>
      </c>
      <c r="E186" s="164">
        <v>43979</v>
      </c>
      <c r="F186" s="165" t="s">
        <v>11</v>
      </c>
      <c r="G186" s="165" t="s">
        <v>12</v>
      </c>
      <c r="H186" s="165" t="s">
        <v>18</v>
      </c>
      <c r="I186" s="165" t="s">
        <v>261</v>
      </c>
      <c r="J186" s="165" t="s">
        <v>326</v>
      </c>
      <c r="K186" s="166" t="s">
        <v>746</v>
      </c>
    </row>
    <row r="187" spans="1:11" ht="38.25" x14ac:dyDescent="0.2">
      <c r="A187" s="160">
        <v>1013312088</v>
      </c>
      <c r="B187" s="161" t="s">
        <v>741</v>
      </c>
      <c r="C187" s="162" t="s">
        <v>742</v>
      </c>
      <c r="D187" s="163">
        <v>7100000</v>
      </c>
      <c r="E187" s="164">
        <v>43585</v>
      </c>
      <c r="F187" s="165" t="s">
        <v>11</v>
      </c>
      <c r="G187" s="165" t="s">
        <v>12</v>
      </c>
      <c r="H187" s="165" t="s">
        <v>18</v>
      </c>
      <c r="I187" s="165" t="s">
        <v>261</v>
      </c>
      <c r="J187" s="165" t="s">
        <v>326</v>
      </c>
      <c r="K187" s="166" t="s">
        <v>743</v>
      </c>
    </row>
    <row r="188" spans="1:11" ht="38.25" x14ac:dyDescent="0.2">
      <c r="A188" s="160">
        <v>1010066028</v>
      </c>
      <c r="B188" s="161" t="s">
        <v>1608</v>
      </c>
      <c r="C188" s="162" t="s">
        <v>1609</v>
      </c>
      <c r="D188" s="163">
        <v>6167000</v>
      </c>
      <c r="E188" s="164">
        <v>44181</v>
      </c>
      <c r="F188" s="165" t="s">
        <v>118</v>
      </c>
      <c r="G188" s="165" t="s">
        <v>720</v>
      </c>
      <c r="H188" s="165" t="s">
        <v>18</v>
      </c>
      <c r="I188" s="165" t="s">
        <v>261</v>
      </c>
      <c r="J188" s="165" t="s">
        <v>326</v>
      </c>
      <c r="K188" s="166" t="s">
        <v>8586</v>
      </c>
    </row>
    <row r="189" spans="1:11" ht="25.5" x14ac:dyDescent="0.2">
      <c r="A189" s="160">
        <v>1002620096</v>
      </c>
      <c r="B189" s="161" t="s">
        <v>1610</v>
      </c>
      <c r="C189" s="162" t="s">
        <v>1611</v>
      </c>
      <c r="D189" s="163">
        <v>7065000</v>
      </c>
      <c r="E189" s="164">
        <v>44168</v>
      </c>
      <c r="F189" s="165" t="s">
        <v>11</v>
      </c>
      <c r="G189" s="165" t="s">
        <v>12</v>
      </c>
      <c r="H189" s="165" t="s">
        <v>18</v>
      </c>
      <c r="I189" s="165" t="s">
        <v>261</v>
      </c>
      <c r="J189" s="165" t="s">
        <v>326</v>
      </c>
      <c r="K189" s="166" t="s">
        <v>8587</v>
      </c>
    </row>
    <row r="190" spans="1:11" ht="25.5" x14ac:dyDescent="0.2">
      <c r="A190" s="160">
        <v>1006969027</v>
      </c>
      <c r="B190" s="161" t="s">
        <v>1612</v>
      </c>
      <c r="C190" s="162" t="s">
        <v>1613</v>
      </c>
      <c r="D190" s="163">
        <v>5366000</v>
      </c>
      <c r="E190" s="164">
        <v>44162</v>
      </c>
      <c r="F190" s="165" t="s">
        <v>118</v>
      </c>
      <c r="G190" s="165" t="s">
        <v>720</v>
      </c>
      <c r="H190" s="165" t="s">
        <v>18</v>
      </c>
      <c r="I190" s="165" t="s">
        <v>83</v>
      </c>
      <c r="J190" s="165" t="s">
        <v>243</v>
      </c>
      <c r="K190" s="166" t="s">
        <v>8588</v>
      </c>
    </row>
    <row r="191" spans="1:11" ht="25.5" x14ac:dyDescent="0.2">
      <c r="A191" s="160">
        <v>1007048027</v>
      </c>
      <c r="B191" s="161" t="s">
        <v>1614</v>
      </c>
      <c r="C191" s="162" t="s">
        <v>1615</v>
      </c>
      <c r="D191" s="163">
        <v>5750000</v>
      </c>
      <c r="E191" s="164">
        <v>44181</v>
      </c>
      <c r="F191" s="165" t="s">
        <v>118</v>
      </c>
      <c r="G191" s="165" t="s">
        <v>720</v>
      </c>
      <c r="H191" s="165" t="s">
        <v>18</v>
      </c>
      <c r="I191" s="165" t="s">
        <v>83</v>
      </c>
      <c r="J191" s="165" t="s">
        <v>243</v>
      </c>
      <c r="K191" s="166" t="s">
        <v>8589</v>
      </c>
    </row>
    <row r="192" spans="1:11" ht="25.5" x14ac:dyDescent="0.2">
      <c r="A192" s="160">
        <v>1025189004</v>
      </c>
      <c r="B192" s="161" t="s">
        <v>1616</v>
      </c>
      <c r="C192" s="162" t="s">
        <v>1617</v>
      </c>
      <c r="D192" s="163">
        <v>7100000</v>
      </c>
      <c r="E192" s="164">
        <v>44152</v>
      </c>
      <c r="F192" s="165" t="s">
        <v>11</v>
      </c>
      <c r="G192" s="165" t="s">
        <v>12</v>
      </c>
      <c r="H192" s="165" t="s">
        <v>18</v>
      </c>
      <c r="I192" s="165" t="s">
        <v>83</v>
      </c>
      <c r="J192" s="165" t="s">
        <v>8590</v>
      </c>
      <c r="K192" s="166" t="s">
        <v>8591</v>
      </c>
    </row>
    <row r="193" spans="1:11" ht="38.25" x14ac:dyDescent="0.2">
      <c r="A193" s="160">
        <v>1035508093</v>
      </c>
      <c r="B193" s="161" t="s">
        <v>1618</v>
      </c>
      <c r="C193" s="162" t="s">
        <v>1619</v>
      </c>
      <c r="D193" s="163">
        <v>7352000</v>
      </c>
      <c r="E193" s="164">
        <v>43980</v>
      </c>
      <c r="F193" s="165" t="s">
        <v>16</v>
      </c>
      <c r="G193" s="165" t="s">
        <v>12</v>
      </c>
      <c r="H193" s="165" t="s">
        <v>18</v>
      </c>
      <c r="I193" s="165" t="s">
        <v>83</v>
      </c>
      <c r="J193" s="165" t="s">
        <v>626</v>
      </c>
      <c r="K193" s="166" t="s">
        <v>8592</v>
      </c>
    </row>
    <row r="194" spans="1:11" ht="51" x14ac:dyDescent="0.2">
      <c r="A194" s="160">
        <v>1029320004</v>
      </c>
      <c r="B194" s="161" t="s">
        <v>1620</v>
      </c>
      <c r="C194" s="162" t="s">
        <v>1621</v>
      </c>
      <c r="D194" s="163">
        <v>4885000</v>
      </c>
      <c r="E194" s="164">
        <v>44188</v>
      </c>
      <c r="F194" s="165" t="s">
        <v>35</v>
      </c>
      <c r="G194" s="165" t="s">
        <v>720</v>
      </c>
      <c r="H194" s="165" t="s">
        <v>18</v>
      </c>
      <c r="I194" s="165" t="s">
        <v>83</v>
      </c>
      <c r="J194" s="165" t="s">
        <v>626</v>
      </c>
      <c r="K194" s="166" t="s">
        <v>8593</v>
      </c>
    </row>
    <row r="195" spans="1:11" ht="25.5" x14ac:dyDescent="0.2">
      <c r="A195" s="160">
        <v>1007051027</v>
      </c>
      <c r="B195" s="161" t="s">
        <v>1622</v>
      </c>
      <c r="C195" s="162" t="s">
        <v>1623</v>
      </c>
      <c r="D195" s="163">
        <v>5141000</v>
      </c>
      <c r="E195" s="164">
        <v>44188</v>
      </c>
      <c r="F195" s="165" t="s">
        <v>118</v>
      </c>
      <c r="G195" s="165" t="s">
        <v>720</v>
      </c>
      <c r="H195" s="165" t="s">
        <v>18</v>
      </c>
      <c r="I195" s="165" t="s">
        <v>83</v>
      </c>
      <c r="J195" s="165" t="s">
        <v>626</v>
      </c>
      <c r="K195" s="166" t="s">
        <v>8594</v>
      </c>
    </row>
    <row r="196" spans="1:11" ht="38.25" x14ac:dyDescent="0.2">
      <c r="A196" s="160">
        <v>1017875032</v>
      </c>
      <c r="B196" s="161" t="s">
        <v>1624</v>
      </c>
      <c r="C196" s="162" t="s">
        <v>1625</v>
      </c>
      <c r="D196" s="163">
        <v>7030000</v>
      </c>
      <c r="E196" s="164">
        <v>44132</v>
      </c>
      <c r="F196" s="165" t="s">
        <v>11</v>
      </c>
      <c r="G196" s="165" t="s">
        <v>12</v>
      </c>
      <c r="H196" s="165" t="s">
        <v>18</v>
      </c>
      <c r="I196" s="165" t="s">
        <v>142</v>
      </c>
      <c r="J196" s="165" t="s">
        <v>143</v>
      </c>
      <c r="K196" s="166" t="s">
        <v>8595</v>
      </c>
    </row>
    <row r="197" spans="1:11" ht="38.25" x14ac:dyDescent="0.2">
      <c r="A197" s="160">
        <v>1002365101</v>
      </c>
      <c r="B197" s="161" t="s">
        <v>1626</v>
      </c>
      <c r="C197" s="162" t="s">
        <v>1627</v>
      </c>
      <c r="D197" s="163">
        <v>10650000</v>
      </c>
      <c r="E197" s="164">
        <v>44147</v>
      </c>
      <c r="F197" s="165" t="s">
        <v>16</v>
      </c>
      <c r="G197" s="165" t="s">
        <v>69</v>
      </c>
      <c r="H197" s="165" t="s">
        <v>18</v>
      </c>
      <c r="I197" s="165" t="s">
        <v>142</v>
      </c>
      <c r="J197" s="165" t="s">
        <v>143</v>
      </c>
      <c r="K197" s="166" t="s">
        <v>8596</v>
      </c>
    </row>
    <row r="198" spans="1:11" ht="25.5" x14ac:dyDescent="0.2">
      <c r="A198" s="160">
        <v>1017502032</v>
      </c>
      <c r="B198" s="161" t="s">
        <v>1628</v>
      </c>
      <c r="C198" s="162" t="s">
        <v>1629</v>
      </c>
      <c r="D198" s="163">
        <v>7170000</v>
      </c>
      <c r="E198" s="164">
        <v>43971</v>
      </c>
      <c r="F198" s="165" t="s">
        <v>16</v>
      </c>
      <c r="G198" s="165" t="s">
        <v>12</v>
      </c>
      <c r="H198" s="165" t="s">
        <v>18</v>
      </c>
      <c r="I198" s="165" t="s">
        <v>142</v>
      </c>
      <c r="J198" s="165" t="s">
        <v>143</v>
      </c>
      <c r="K198" s="166" t="s">
        <v>8597</v>
      </c>
    </row>
    <row r="199" spans="1:11" ht="25.5" x14ac:dyDescent="0.2">
      <c r="A199" s="160">
        <v>1016127032</v>
      </c>
      <c r="B199" s="161" t="s">
        <v>747</v>
      </c>
      <c r="C199" s="162" t="s">
        <v>748</v>
      </c>
      <c r="D199" s="163">
        <v>4171000</v>
      </c>
      <c r="E199" s="164">
        <v>43517</v>
      </c>
      <c r="F199" s="165" t="s">
        <v>11</v>
      </c>
      <c r="G199" s="165" t="s">
        <v>12</v>
      </c>
      <c r="H199" s="165" t="s">
        <v>18</v>
      </c>
      <c r="I199" s="165" t="s">
        <v>142</v>
      </c>
      <c r="J199" s="165" t="s">
        <v>143</v>
      </c>
      <c r="K199" s="166" t="s">
        <v>749</v>
      </c>
    </row>
    <row r="200" spans="1:11" x14ac:dyDescent="0.2">
      <c r="A200" s="160">
        <v>1027987004</v>
      </c>
      <c r="B200" s="161" t="s">
        <v>1630</v>
      </c>
      <c r="C200" s="162" t="s">
        <v>1631</v>
      </c>
      <c r="D200" s="163">
        <v>7100000</v>
      </c>
      <c r="E200" s="164">
        <v>44168</v>
      </c>
      <c r="F200" s="165" t="s">
        <v>16</v>
      </c>
      <c r="G200" s="165" t="s">
        <v>12</v>
      </c>
      <c r="H200" s="165" t="s">
        <v>18</v>
      </c>
      <c r="I200" s="165" t="s">
        <v>142</v>
      </c>
      <c r="J200" s="165" t="s">
        <v>143</v>
      </c>
      <c r="K200" s="166" t="s">
        <v>8598</v>
      </c>
    </row>
    <row r="201" spans="1:11" ht="25.5" x14ac:dyDescent="0.2">
      <c r="A201" s="160">
        <v>1017874032</v>
      </c>
      <c r="B201" s="161" t="s">
        <v>1632</v>
      </c>
      <c r="C201" s="162" t="s">
        <v>1633</v>
      </c>
      <c r="D201" s="163">
        <v>7050000</v>
      </c>
      <c r="E201" s="164">
        <v>44132</v>
      </c>
      <c r="F201" s="165" t="s">
        <v>16</v>
      </c>
      <c r="G201" s="165" t="s">
        <v>12</v>
      </c>
      <c r="H201" s="165" t="s">
        <v>18</v>
      </c>
      <c r="I201" s="165" t="s">
        <v>142</v>
      </c>
      <c r="J201" s="165" t="s">
        <v>342</v>
      </c>
      <c r="K201" s="166" t="s">
        <v>8599</v>
      </c>
    </row>
    <row r="202" spans="1:11" ht="25.5" x14ac:dyDescent="0.2">
      <c r="A202" s="160">
        <v>1017515032</v>
      </c>
      <c r="B202" s="161" t="s">
        <v>1634</v>
      </c>
      <c r="C202" s="162" t="s">
        <v>1635</v>
      </c>
      <c r="D202" s="163">
        <v>10890000</v>
      </c>
      <c r="E202" s="164">
        <v>44074</v>
      </c>
      <c r="F202" s="165" t="s">
        <v>16</v>
      </c>
      <c r="G202" s="165" t="s">
        <v>101</v>
      </c>
      <c r="H202" s="165" t="s">
        <v>18</v>
      </c>
      <c r="I202" s="165" t="s">
        <v>142</v>
      </c>
      <c r="J202" s="165" t="s">
        <v>342</v>
      </c>
      <c r="K202" s="166" t="s">
        <v>8600</v>
      </c>
    </row>
    <row r="203" spans="1:11" ht="25.5" x14ac:dyDescent="0.2">
      <c r="A203" s="160">
        <v>1017534032</v>
      </c>
      <c r="B203" s="161" t="s">
        <v>1636</v>
      </c>
      <c r="C203" s="162" t="s">
        <v>1637</v>
      </c>
      <c r="D203" s="163">
        <v>7035000</v>
      </c>
      <c r="E203" s="164">
        <v>44119</v>
      </c>
      <c r="F203" s="165" t="s">
        <v>16</v>
      </c>
      <c r="G203" s="165" t="s">
        <v>12</v>
      </c>
      <c r="H203" s="165" t="s">
        <v>18</v>
      </c>
      <c r="I203" s="165" t="s">
        <v>142</v>
      </c>
      <c r="J203" s="165" t="s">
        <v>342</v>
      </c>
      <c r="K203" s="166" t="s">
        <v>8601</v>
      </c>
    </row>
    <row r="204" spans="1:11" ht="38.25" x14ac:dyDescent="0.2">
      <c r="A204" s="160">
        <v>1002471101</v>
      </c>
      <c r="B204" s="161" t="s">
        <v>1638</v>
      </c>
      <c r="C204" s="162" t="s">
        <v>1639</v>
      </c>
      <c r="D204" s="163">
        <v>6967000</v>
      </c>
      <c r="E204" s="164">
        <v>44168</v>
      </c>
      <c r="F204" s="165" t="s">
        <v>16</v>
      </c>
      <c r="G204" s="165" t="s">
        <v>12</v>
      </c>
      <c r="H204" s="165" t="s">
        <v>18</v>
      </c>
      <c r="I204" s="165" t="s">
        <v>142</v>
      </c>
      <c r="J204" s="165" t="s">
        <v>342</v>
      </c>
      <c r="K204" s="166" t="s">
        <v>8602</v>
      </c>
    </row>
    <row r="205" spans="1:11" ht="38.25" x14ac:dyDescent="0.2">
      <c r="A205" s="160">
        <v>1002364101</v>
      </c>
      <c r="B205" s="161" t="s">
        <v>1640</v>
      </c>
      <c r="C205" s="162" t="s">
        <v>1641</v>
      </c>
      <c r="D205" s="163">
        <v>7100000</v>
      </c>
      <c r="E205" s="164">
        <v>44147</v>
      </c>
      <c r="F205" s="165" t="s">
        <v>16</v>
      </c>
      <c r="G205" s="165" t="s">
        <v>12</v>
      </c>
      <c r="H205" s="165" t="s">
        <v>18</v>
      </c>
      <c r="I205" s="165" t="s">
        <v>142</v>
      </c>
      <c r="J205" s="165" t="s">
        <v>277</v>
      </c>
      <c r="K205" s="166" t="s">
        <v>8603</v>
      </c>
    </row>
    <row r="206" spans="1:11" ht="25.5" x14ac:dyDescent="0.2">
      <c r="A206" s="160">
        <v>1002225101</v>
      </c>
      <c r="B206" s="161" t="s">
        <v>1642</v>
      </c>
      <c r="C206" s="162" t="s">
        <v>1643</v>
      </c>
      <c r="D206" s="163">
        <v>6562000</v>
      </c>
      <c r="E206" s="164">
        <v>44147</v>
      </c>
      <c r="F206" s="165" t="s">
        <v>16</v>
      </c>
      <c r="G206" s="165" t="s">
        <v>12</v>
      </c>
      <c r="H206" s="165" t="s">
        <v>18</v>
      </c>
      <c r="I206" s="165" t="s">
        <v>142</v>
      </c>
      <c r="J206" s="165" t="s">
        <v>277</v>
      </c>
      <c r="K206" s="166" t="s">
        <v>8604</v>
      </c>
    </row>
    <row r="207" spans="1:11" ht="25.5" x14ac:dyDescent="0.2">
      <c r="A207" s="160">
        <v>1002355101</v>
      </c>
      <c r="B207" s="161" t="s">
        <v>1644</v>
      </c>
      <c r="C207" s="162" t="s">
        <v>1645</v>
      </c>
      <c r="D207" s="163">
        <v>7100000</v>
      </c>
      <c r="E207" s="164">
        <v>44119</v>
      </c>
      <c r="F207" s="165" t="s">
        <v>16</v>
      </c>
      <c r="G207" s="165" t="s">
        <v>12</v>
      </c>
      <c r="H207" s="165" t="s">
        <v>18</v>
      </c>
      <c r="I207" s="165" t="s">
        <v>142</v>
      </c>
      <c r="J207" s="165" t="s">
        <v>277</v>
      </c>
      <c r="K207" s="166" t="s">
        <v>8605</v>
      </c>
    </row>
    <row r="208" spans="1:11" ht="38.25" x14ac:dyDescent="0.2">
      <c r="A208" s="160">
        <v>1027989004</v>
      </c>
      <c r="B208" s="161" t="s">
        <v>1646</v>
      </c>
      <c r="C208" s="162" t="s">
        <v>1647</v>
      </c>
      <c r="D208" s="163">
        <v>7005000</v>
      </c>
      <c r="E208" s="164">
        <v>44145</v>
      </c>
      <c r="F208" s="165" t="s">
        <v>16</v>
      </c>
      <c r="G208" s="165" t="s">
        <v>720</v>
      </c>
      <c r="H208" s="165" t="s">
        <v>18</v>
      </c>
      <c r="I208" s="165" t="s">
        <v>142</v>
      </c>
      <c r="J208" s="165" t="s">
        <v>277</v>
      </c>
      <c r="K208" s="166" t="s">
        <v>8606</v>
      </c>
    </row>
    <row r="209" spans="1:11" ht="25.5" x14ac:dyDescent="0.2">
      <c r="A209" s="160">
        <v>1023500004</v>
      </c>
      <c r="B209" s="161" t="s">
        <v>1648</v>
      </c>
      <c r="C209" s="162" t="s">
        <v>1649</v>
      </c>
      <c r="D209" s="163">
        <v>7410000</v>
      </c>
      <c r="E209" s="164">
        <v>43908</v>
      </c>
      <c r="F209" s="165" t="s">
        <v>16</v>
      </c>
      <c r="G209" s="165" t="s">
        <v>12</v>
      </c>
      <c r="H209" s="165" t="s">
        <v>18</v>
      </c>
      <c r="I209" s="165" t="s">
        <v>142</v>
      </c>
      <c r="J209" s="165" t="s">
        <v>277</v>
      </c>
      <c r="K209" s="166" t="s">
        <v>8607</v>
      </c>
    </row>
    <row r="210" spans="1:11" ht="25.5" x14ac:dyDescent="0.2">
      <c r="A210" s="160">
        <v>1028522004</v>
      </c>
      <c r="B210" s="161" t="s">
        <v>1650</v>
      </c>
      <c r="C210" s="162" t="s">
        <v>1651</v>
      </c>
      <c r="D210" s="163">
        <v>7100000</v>
      </c>
      <c r="E210" s="164">
        <v>44193</v>
      </c>
      <c r="F210" s="165" t="s">
        <v>16</v>
      </c>
      <c r="G210" s="165" t="s">
        <v>12</v>
      </c>
      <c r="H210" s="165" t="s">
        <v>18</v>
      </c>
      <c r="I210" s="165" t="s">
        <v>142</v>
      </c>
      <c r="J210" s="165" t="s">
        <v>277</v>
      </c>
      <c r="K210" s="166" t="s">
        <v>8608</v>
      </c>
    </row>
    <row r="211" spans="1:11" ht="25.5" x14ac:dyDescent="0.2">
      <c r="A211" s="160">
        <v>1002470101</v>
      </c>
      <c r="B211" s="161" t="s">
        <v>1652</v>
      </c>
      <c r="C211" s="162" t="s">
        <v>1653</v>
      </c>
      <c r="D211" s="163">
        <v>7035000</v>
      </c>
      <c r="E211" s="164">
        <v>44168</v>
      </c>
      <c r="F211" s="165" t="s">
        <v>16</v>
      </c>
      <c r="G211" s="165" t="s">
        <v>12</v>
      </c>
      <c r="H211" s="165" t="s">
        <v>18</v>
      </c>
      <c r="I211" s="165" t="s">
        <v>142</v>
      </c>
      <c r="J211" s="165" t="s">
        <v>277</v>
      </c>
      <c r="K211" s="166" t="s">
        <v>8609</v>
      </c>
    </row>
    <row r="212" spans="1:11" ht="25.5" x14ac:dyDescent="0.2">
      <c r="A212" s="160">
        <v>1017879032</v>
      </c>
      <c r="B212" s="161" t="s">
        <v>1654</v>
      </c>
      <c r="C212" s="162" t="s">
        <v>1655</v>
      </c>
      <c r="D212" s="163">
        <v>7100000</v>
      </c>
      <c r="E212" s="164">
        <v>44119</v>
      </c>
      <c r="F212" s="165" t="s">
        <v>16</v>
      </c>
      <c r="G212" s="165" t="s">
        <v>12</v>
      </c>
      <c r="H212" s="165" t="s">
        <v>18</v>
      </c>
      <c r="I212" s="165" t="s">
        <v>142</v>
      </c>
      <c r="J212" s="165" t="s">
        <v>276</v>
      </c>
      <c r="K212" s="166" t="s">
        <v>8610</v>
      </c>
    </row>
    <row r="213" spans="1:11" ht="25.5" x14ac:dyDescent="0.2">
      <c r="A213" s="160">
        <v>1017869032</v>
      </c>
      <c r="B213" s="161" t="s">
        <v>1656</v>
      </c>
      <c r="C213" s="162" t="s">
        <v>1657</v>
      </c>
      <c r="D213" s="163">
        <v>6679000</v>
      </c>
      <c r="E213" s="164">
        <v>44132</v>
      </c>
      <c r="F213" s="165" t="s">
        <v>16</v>
      </c>
      <c r="G213" s="165" t="s">
        <v>12</v>
      </c>
      <c r="H213" s="165" t="s">
        <v>18</v>
      </c>
      <c r="I213" s="165" t="s">
        <v>142</v>
      </c>
      <c r="J213" s="165" t="s">
        <v>276</v>
      </c>
      <c r="K213" s="166" t="s">
        <v>8611</v>
      </c>
    </row>
    <row r="214" spans="1:11" ht="25.5" x14ac:dyDescent="0.2">
      <c r="A214" s="160">
        <v>1002358101</v>
      </c>
      <c r="B214" s="161" t="s">
        <v>1658</v>
      </c>
      <c r="C214" s="162" t="s">
        <v>1659</v>
      </c>
      <c r="D214" s="163">
        <v>7100000</v>
      </c>
      <c r="E214" s="164">
        <v>44147</v>
      </c>
      <c r="F214" s="165" t="s">
        <v>16</v>
      </c>
      <c r="G214" s="165" t="s">
        <v>12</v>
      </c>
      <c r="H214" s="165" t="s">
        <v>18</v>
      </c>
      <c r="I214" s="165" t="s">
        <v>142</v>
      </c>
      <c r="J214" s="165" t="s">
        <v>276</v>
      </c>
      <c r="K214" s="166" t="s">
        <v>8612</v>
      </c>
    </row>
    <row r="215" spans="1:11" ht="25.5" x14ac:dyDescent="0.2">
      <c r="A215" s="160">
        <v>1002360101</v>
      </c>
      <c r="B215" s="161" t="s">
        <v>1660</v>
      </c>
      <c r="C215" s="162" t="s">
        <v>1661</v>
      </c>
      <c r="D215" s="163">
        <v>7100000</v>
      </c>
      <c r="E215" s="164">
        <v>44147</v>
      </c>
      <c r="F215" s="165" t="s">
        <v>16</v>
      </c>
      <c r="G215" s="165" t="s">
        <v>12</v>
      </c>
      <c r="H215" s="165" t="s">
        <v>18</v>
      </c>
      <c r="I215" s="165" t="s">
        <v>142</v>
      </c>
      <c r="J215" s="165" t="s">
        <v>276</v>
      </c>
      <c r="K215" s="166" t="s">
        <v>8612</v>
      </c>
    </row>
    <row r="216" spans="1:11" ht="25.5" x14ac:dyDescent="0.2">
      <c r="A216" s="160">
        <v>1017871032</v>
      </c>
      <c r="B216" s="161" t="s">
        <v>1662</v>
      </c>
      <c r="C216" s="162" t="s">
        <v>1663</v>
      </c>
      <c r="D216" s="163">
        <v>5942000</v>
      </c>
      <c r="E216" s="164">
        <v>44132</v>
      </c>
      <c r="F216" s="165" t="s">
        <v>11</v>
      </c>
      <c r="G216" s="165" t="s">
        <v>12</v>
      </c>
      <c r="H216" s="165" t="s">
        <v>18</v>
      </c>
      <c r="I216" s="165" t="s">
        <v>142</v>
      </c>
      <c r="J216" s="165" t="s">
        <v>276</v>
      </c>
      <c r="K216" s="166" t="s">
        <v>8613</v>
      </c>
    </row>
    <row r="217" spans="1:11" ht="25.5" x14ac:dyDescent="0.2">
      <c r="A217" s="160">
        <v>1018079032</v>
      </c>
      <c r="B217" s="161" t="s">
        <v>1664</v>
      </c>
      <c r="C217" s="162" t="s">
        <v>1665</v>
      </c>
      <c r="D217" s="163">
        <v>10650000</v>
      </c>
      <c r="E217" s="164">
        <v>44193</v>
      </c>
      <c r="F217" s="165" t="s">
        <v>16</v>
      </c>
      <c r="G217" s="165" t="s">
        <v>101</v>
      </c>
      <c r="H217" s="165" t="s">
        <v>18</v>
      </c>
      <c r="I217" s="165" t="s">
        <v>142</v>
      </c>
      <c r="J217" s="165" t="s">
        <v>276</v>
      </c>
      <c r="K217" s="166" t="s">
        <v>8614</v>
      </c>
    </row>
    <row r="218" spans="1:11" ht="25.5" x14ac:dyDescent="0.2">
      <c r="A218" s="160">
        <v>1002133101</v>
      </c>
      <c r="B218" s="161" t="s">
        <v>1666</v>
      </c>
      <c r="C218" s="162" t="s">
        <v>1667</v>
      </c>
      <c r="D218" s="163">
        <v>7100000</v>
      </c>
      <c r="E218" s="164">
        <v>44147</v>
      </c>
      <c r="F218" s="165" t="s">
        <v>16</v>
      </c>
      <c r="G218" s="165" t="s">
        <v>12</v>
      </c>
      <c r="H218" s="165" t="s">
        <v>18</v>
      </c>
      <c r="I218" s="165" t="s">
        <v>142</v>
      </c>
      <c r="J218" s="165" t="s">
        <v>276</v>
      </c>
      <c r="K218" s="166" t="s">
        <v>8615</v>
      </c>
    </row>
    <row r="219" spans="1:11" ht="38.25" x14ac:dyDescent="0.2">
      <c r="A219" s="160">
        <v>1017868032</v>
      </c>
      <c r="B219" s="161" t="s">
        <v>1668</v>
      </c>
      <c r="C219" s="162" t="s">
        <v>1669</v>
      </c>
      <c r="D219" s="163">
        <v>7020000</v>
      </c>
      <c r="E219" s="164">
        <v>44119</v>
      </c>
      <c r="F219" s="165" t="s">
        <v>16</v>
      </c>
      <c r="G219" s="165" t="s">
        <v>12</v>
      </c>
      <c r="H219" s="165" t="s">
        <v>18</v>
      </c>
      <c r="I219" s="165" t="s">
        <v>142</v>
      </c>
      <c r="J219" s="165" t="s">
        <v>348</v>
      </c>
      <c r="K219" s="166" t="s">
        <v>8616</v>
      </c>
    </row>
    <row r="220" spans="1:11" ht="25.5" x14ac:dyDescent="0.2">
      <c r="A220" s="160">
        <v>1002459101</v>
      </c>
      <c r="B220" s="161" t="s">
        <v>1670</v>
      </c>
      <c r="C220" s="162" t="s">
        <v>1671</v>
      </c>
      <c r="D220" s="163">
        <v>10650000</v>
      </c>
      <c r="E220" s="164">
        <v>44147</v>
      </c>
      <c r="F220" s="165" t="s">
        <v>16</v>
      </c>
      <c r="G220" s="165" t="s">
        <v>101</v>
      </c>
      <c r="H220" s="165" t="s">
        <v>18</v>
      </c>
      <c r="I220" s="165" t="s">
        <v>142</v>
      </c>
      <c r="J220" s="165" t="s">
        <v>348</v>
      </c>
      <c r="K220" s="166" t="s">
        <v>8617</v>
      </c>
    </row>
    <row r="221" spans="1:11" ht="25.5" x14ac:dyDescent="0.2">
      <c r="A221" s="160">
        <v>1017973032</v>
      </c>
      <c r="B221" s="161" t="s">
        <v>1672</v>
      </c>
      <c r="C221" s="162" t="s">
        <v>1673</v>
      </c>
      <c r="D221" s="163">
        <v>7100000</v>
      </c>
      <c r="E221" s="164">
        <v>44168</v>
      </c>
      <c r="F221" s="165" t="s">
        <v>16</v>
      </c>
      <c r="G221" s="165" t="s">
        <v>12</v>
      </c>
      <c r="H221" s="165" t="s">
        <v>18</v>
      </c>
      <c r="I221" s="165" t="s">
        <v>142</v>
      </c>
      <c r="J221" s="165" t="s">
        <v>348</v>
      </c>
      <c r="K221" s="166" t="s">
        <v>8618</v>
      </c>
    </row>
    <row r="222" spans="1:11" ht="25.5" x14ac:dyDescent="0.2">
      <c r="A222" s="160">
        <v>1017538032</v>
      </c>
      <c r="B222" s="161" t="s">
        <v>1674</v>
      </c>
      <c r="C222" s="162" t="s">
        <v>1675</v>
      </c>
      <c r="D222" s="163">
        <v>7185000</v>
      </c>
      <c r="E222" s="164">
        <v>44008</v>
      </c>
      <c r="F222" s="165" t="s">
        <v>16</v>
      </c>
      <c r="G222" s="165" t="s">
        <v>12</v>
      </c>
      <c r="H222" s="165" t="s">
        <v>18</v>
      </c>
      <c r="I222" s="165" t="s">
        <v>142</v>
      </c>
      <c r="J222" s="165" t="s">
        <v>348</v>
      </c>
      <c r="K222" s="166" t="s">
        <v>8619</v>
      </c>
    </row>
    <row r="223" spans="1:11" ht="38.25" x14ac:dyDescent="0.2">
      <c r="A223" s="160">
        <v>1014329088</v>
      </c>
      <c r="B223" s="161" t="s">
        <v>1676</v>
      </c>
      <c r="C223" s="162" t="s">
        <v>1677</v>
      </c>
      <c r="D223" s="163">
        <v>7100000</v>
      </c>
      <c r="E223" s="164">
        <v>44168</v>
      </c>
      <c r="F223" s="165" t="s">
        <v>16</v>
      </c>
      <c r="G223" s="165" t="s">
        <v>12</v>
      </c>
      <c r="H223" s="165" t="s">
        <v>18</v>
      </c>
      <c r="I223" s="165" t="s">
        <v>142</v>
      </c>
      <c r="J223" s="165" t="s">
        <v>348</v>
      </c>
      <c r="K223" s="166" t="s">
        <v>8620</v>
      </c>
    </row>
    <row r="224" spans="1:11" x14ac:dyDescent="0.2">
      <c r="A224" s="160">
        <v>1026710004</v>
      </c>
      <c r="B224" s="161" t="s">
        <v>1678</v>
      </c>
      <c r="C224" s="162" t="s">
        <v>1679</v>
      </c>
      <c r="D224" s="163">
        <v>11115000</v>
      </c>
      <c r="E224" s="164">
        <v>44074</v>
      </c>
      <c r="F224" s="165" t="s">
        <v>16</v>
      </c>
      <c r="G224" s="165" t="s">
        <v>69</v>
      </c>
      <c r="H224" s="165" t="s">
        <v>18</v>
      </c>
      <c r="I224" s="165" t="s">
        <v>142</v>
      </c>
      <c r="J224" s="165" t="s">
        <v>348</v>
      </c>
      <c r="K224" s="166" t="s">
        <v>8621</v>
      </c>
    </row>
    <row r="225" spans="1:11" ht="38.25" x14ac:dyDescent="0.2">
      <c r="A225" s="160">
        <v>1036552093</v>
      </c>
      <c r="B225" s="161" t="s">
        <v>1680</v>
      </c>
      <c r="C225" s="162" t="s">
        <v>1681</v>
      </c>
      <c r="D225" s="163">
        <v>6391000</v>
      </c>
      <c r="E225" s="164">
        <v>44133</v>
      </c>
      <c r="F225" s="165" t="s">
        <v>11</v>
      </c>
      <c r="G225" s="165" t="s">
        <v>12</v>
      </c>
      <c r="H225" s="165" t="s">
        <v>18</v>
      </c>
      <c r="I225" s="165" t="s">
        <v>170</v>
      </c>
      <c r="J225" s="165" t="s">
        <v>294</v>
      </c>
      <c r="K225" s="166" t="s">
        <v>8622</v>
      </c>
    </row>
    <row r="226" spans="1:11" ht="51" x14ac:dyDescent="0.2">
      <c r="A226" s="160">
        <v>1035828093</v>
      </c>
      <c r="B226" s="161" t="s">
        <v>1682</v>
      </c>
      <c r="C226" s="162" t="s">
        <v>1683</v>
      </c>
      <c r="D226" s="163">
        <v>6551000</v>
      </c>
      <c r="E226" s="164">
        <v>44133</v>
      </c>
      <c r="F226" s="165" t="s">
        <v>11</v>
      </c>
      <c r="G226" s="165" t="s">
        <v>12</v>
      </c>
      <c r="H226" s="165" t="s">
        <v>18</v>
      </c>
      <c r="I226" s="165" t="s">
        <v>170</v>
      </c>
      <c r="J226" s="165" t="s">
        <v>294</v>
      </c>
      <c r="K226" s="166" t="s">
        <v>8623</v>
      </c>
    </row>
    <row r="227" spans="1:11" ht="38.25" x14ac:dyDescent="0.2">
      <c r="A227" s="160">
        <v>1007005027</v>
      </c>
      <c r="B227" s="161" t="s">
        <v>1684</v>
      </c>
      <c r="C227" s="162" t="s">
        <v>1685</v>
      </c>
      <c r="D227" s="163">
        <v>6487000</v>
      </c>
      <c r="E227" s="164">
        <v>44151</v>
      </c>
      <c r="F227" s="165" t="s">
        <v>118</v>
      </c>
      <c r="G227" s="165" t="s">
        <v>720</v>
      </c>
      <c r="H227" s="165" t="s">
        <v>18</v>
      </c>
      <c r="I227" s="165" t="s">
        <v>170</v>
      </c>
      <c r="J227" s="165" t="s">
        <v>294</v>
      </c>
      <c r="K227" s="166" t="s">
        <v>8624</v>
      </c>
    </row>
    <row r="228" spans="1:11" ht="38.25" x14ac:dyDescent="0.2">
      <c r="A228" s="160">
        <v>1037359093</v>
      </c>
      <c r="B228" s="161" t="s">
        <v>1686</v>
      </c>
      <c r="C228" s="162" t="s">
        <v>1687</v>
      </c>
      <c r="D228" s="163">
        <v>7060000</v>
      </c>
      <c r="E228" s="164">
        <v>44168</v>
      </c>
      <c r="F228" s="165" t="s">
        <v>11</v>
      </c>
      <c r="G228" s="165" t="s">
        <v>12</v>
      </c>
      <c r="H228" s="165" t="s">
        <v>18</v>
      </c>
      <c r="I228" s="165" t="s">
        <v>170</v>
      </c>
      <c r="J228" s="165" t="s">
        <v>171</v>
      </c>
      <c r="K228" s="166" t="s">
        <v>8625</v>
      </c>
    </row>
    <row r="229" spans="1:11" ht="51" x14ac:dyDescent="0.2">
      <c r="A229" s="160">
        <v>1000300026</v>
      </c>
      <c r="B229" s="161" t="s">
        <v>1688</v>
      </c>
      <c r="C229" s="162" t="s">
        <v>1689</v>
      </c>
      <c r="D229" s="163">
        <v>6423000</v>
      </c>
      <c r="E229" s="164">
        <v>44174</v>
      </c>
      <c r="F229" s="165" t="s">
        <v>118</v>
      </c>
      <c r="G229" s="165" t="s">
        <v>720</v>
      </c>
      <c r="H229" s="165" t="s">
        <v>18</v>
      </c>
      <c r="I229" s="165" t="s">
        <v>170</v>
      </c>
      <c r="J229" s="165" t="s">
        <v>171</v>
      </c>
      <c r="K229" s="166" t="s">
        <v>8626</v>
      </c>
    </row>
    <row r="230" spans="1:11" ht="51" x14ac:dyDescent="0.2">
      <c r="A230" s="160">
        <v>1006268014</v>
      </c>
      <c r="B230" s="161" t="s">
        <v>750</v>
      </c>
      <c r="C230" s="162" t="s">
        <v>751</v>
      </c>
      <c r="D230" s="163">
        <v>6219000</v>
      </c>
      <c r="E230" s="164">
        <v>43816</v>
      </c>
      <c r="F230" s="165" t="s">
        <v>11</v>
      </c>
      <c r="G230" s="165" t="s">
        <v>12</v>
      </c>
      <c r="H230" s="165" t="s">
        <v>18</v>
      </c>
      <c r="I230" s="165" t="s">
        <v>170</v>
      </c>
      <c r="J230" s="165" t="s">
        <v>171</v>
      </c>
      <c r="K230" s="166" t="s">
        <v>752</v>
      </c>
    </row>
    <row r="231" spans="1:11" ht="51" x14ac:dyDescent="0.2">
      <c r="A231" s="160">
        <v>1025377004</v>
      </c>
      <c r="B231" s="161" t="s">
        <v>1690</v>
      </c>
      <c r="C231" s="162" t="s">
        <v>1691</v>
      </c>
      <c r="D231" s="163">
        <v>7410000</v>
      </c>
      <c r="E231" s="164">
        <v>43966</v>
      </c>
      <c r="F231" s="165" t="s">
        <v>11</v>
      </c>
      <c r="G231" s="165" t="s">
        <v>12</v>
      </c>
      <c r="H231" s="165" t="s">
        <v>18</v>
      </c>
      <c r="I231" s="165" t="s">
        <v>170</v>
      </c>
      <c r="J231" s="165" t="s">
        <v>171</v>
      </c>
      <c r="K231" s="166" t="s">
        <v>8627</v>
      </c>
    </row>
    <row r="232" spans="1:11" ht="25.5" x14ac:dyDescent="0.2">
      <c r="A232" s="160">
        <v>1034875093</v>
      </c>
      <c r="B232" s="161" t="s">
        <v>1692</v>
      </c>
      <c r="C232" s="162" t="s">
        <v>1693</v>
      </c>
      <c r="D232" s="163">
        <v>7260000</v>
      </c>
      <c r="E232" s="164">
        <v>43943</v>
      </c>
      <c r="F232" s="165" t="s">
        <v>11</v>
      </c>
      <c r="G232" s="165" t="s">
        <v>12</v>
      </c>
      <c r="H232" s="165" t="s">
        <v>18</v>
      </c>
      <c r="I232" s="165" t="s">
        <v>170</v>
      </c>
      <c r="J232" s="165" t="s">
        <v>171</v>
      </c>
      <c r="K232" s="166" t="s">
        <v>8628</v>
      </c>
    </row>
    <row r="233" spans="1:11" ht="38.25" x14ac:dyDescent="0.2">
      <c r="A233" s="160">
        <v>1000329105</v>
      </c>
      <c r="B233" s="161" t="s">
        <v>1694</v>
      </c>
      <c r="C233" s="162" t="s">
        <v>1695</v>
      </c>
      <c r="D233" s="163">
        <v>6711000</v>
      </c>
      <c r="E233" s="164">
        <v>44168</v>
      </c>
      <c r="F233" s="165" t="s">
        <v>11</v>
      </c>
      <c r="G233" s="165" t="s">
        <v>12</v>
      </c>
      <c r="H233" s="165" t="s">
        <v>18</v>
      </c>
      <c r="I233" s="165" t="s">
        <v>170</v>
      </c>
      <c r="J233" s="165" t="s">
        <v>171</v>
      </c>
      <c r="K233" s="166" t="s">
        <v>8629</v>
      </c>
    </row>
    <row r="234" spans="1:11" ht="38.25" x14ac:dyDescent="0.2">
      <c r="A234" s="160">
        <v>1037215093</v>
      </c>
      <c r="B234" s="161" t="s">
        <v>1696</v>
      </c>
      <c r="C234" s="162" t="s">
        <v>1697</v>
      </c>
      <c r="D234" s="163">
        <v>4629000</v>
      </c>
      <c r="E234" s="164">
        <v>44162</v>
      </c>
      <c r="F234" s="165" t="s">
        <v>35</v>
      </c>
      <c r="G234" s="165" t="s">
        <v>720</v>
      </c>
      <c r="H234" s="165" t="s">
        <v>18</v>
      </c>
      <c r="I234" s="165" t="s">
        <v>170</v>
      </c>
      <c r="J234" s="165" t="s">
        <v>324</v>
      </c>
      <c r="K234" s="166" t="s">
        <v>8630</v>
      </c>
    </row>
    <row r="235" spans="1:11" ht="38.25" x14ac:dyDescent="0.2">
      <c r="A235" s="160">
        <v>1029247004</v>
      </c>
      <c r="B235" s="161" t="s">
        <v>1698</v>
      </c>
      <c r="C235" s="162" t="s">
        <v>1699</v>
      </c>
      <c r="D235" s="163">
        <v>5974000</v>
      </c>
      <c r="E235" s="164">
        <v>44188</v>
      </c>
      <c r="F235" s="165" t="s">
        <v>118</v>
      </c>
      <c r="G235" s="165" t="s">
        <v>720</v>
      </c>
      <c r="H235" s="165" t="s">
        <v>18</v>
      </c>
      <c r="I235" s="165" t="s">
        <v>240</v>
      </c>
      <c r="J235" s="165" t="s">
        <v>319</v>
      </c>
      <c r="K235" s="166" t="s">
        <v>8631</v>
      </c>
    </row>
    <row r="236" spans="1:11" ht="38.25" x14ac:dyDescent="0.2">
      <c r="A236" s="160">
        <v>1026529004</v>
      </c>
      <c r="B236" s="161" t="s">
        <v>1700</v>
      </c>
      <c r="C236" s="162" t="s">
        <v>1701</v>
      </c>
      <c r="D236" s="163">
        <v>7260000</v>
      </c>
      <c r="E236" s="164">
        <v>44026</v>
      </c>
      <c r="F236" s="165" t="s">
        <v>11</v>
      </c>
      <c r="G236" s="165" t="s">
        <v>12</v>
      </c>
      <c r="H236" s="165" t="s">
        <v>18</v>
      </c>
      <c r="I236" s="165" t="s">
        <v>240</v>
      </c>
      <c r="J236" s="165" t="s">
        <v>319</v>
      </c>
      <c r="K236" s="166" t="s">
        <v>8632</v>
      </c>
    </row>
    <row r="237" spans="1:11" ht="25.5" x14ac:dyDescent="0.2">
      <c r="A237" s="160">
        <v>1006880027</v>
      </c>
      <c r="B237" s="161" t="s">
        <v>1702</v>
      </c>
      <c r="C237" s="162" t="s">
        <v>1703</v>
      </c>
      <c r="D237" s="163">
        <v>6767000</v>
      </c>
      <c r="E237" s="164">
        <v>44085</v>
      </c>
      <c r="F237" s="165" t="s">
        <v>118</v>
      </c>
      <c r="G237" s="165" t="s">
        <v>720</v>
      </c>
      <c r="H237" s="165" t="s">
        <v>18</v>
      </c>
      <c r="I237" s="165" t="s">
        <v>240</v>
      </c>
      <c r="J237" s="165" t="s">
        <v>241</v>
      </c>
      <c r="K237" s="166" t="s">
        <v>8633</v>
      </c>
    </row>
    <row r="238" spans="1:11" ht="38.25" x14ac:dyDescent="0.2">
      <c r="A238" s="160">
        <v>1000191114</v>
      </c>
      <c r="B238" s="161" t="s">
        <v>1704</v>
      </c>
      <c r="C238" s="162" t="s">
        <v>1705</v>
      </c>
      <c r="D238" s="163">
        <v>5275000</v>
      </c>
      <c r="E238" s="164">
        <v>44168</v>
      </c>
      <c r="F238" s="165" t="s">
        <v>11</v>
      </c>
      <c r="G238" s="165" t="s">
        <v>12</v>
      </c>
      <c r="H238" s="165" t="s">
        <v>18</v>
      </c>
      <c r="I238" s="165" t="s">
        <v>240</v>
      </c>
      <c r="J238" s="165" t="s">
        <v>241</v>
      </c>
      <c r="K238" s="166" t="s">
        <v>8634</v>
      </c>
    </row>
    <row r="239" spans="1:11" ht="51" x14ac:dyDescent="0.2">
      <c r="A239" s="160">
        <v>1017006032</v>
      </c>
      <c r="B239" s="161" t="s">
        <v>753</v>
      </c>
      <c r="C239" s="162" t="s">
        <v>754</v>
      </c>
      <c r="D239" s="163">
        <v>5230000</v>
      </c>
      <c r="E239" s="164">
        <v>43749</v>
      </c>
      <c r="F239" s="165" t="s">
        <v>11</v>
      </c>
      <c r="G239" s="165" t="s">
        <v>101</v>
      </c>
      <c r="H239" s="165" t="s">
        <v>18</v>
      </c>
      <c r="I239" s="165" t="s">
        <v>314</v>
      </c>
      <c r="J239" s="165" t="s">
        <v>78</v>
      </c>
      <c r="K239" s="166" t="s">
        <v>755</v>
      </c>
    </row>
    <row r="240" spans="1:11" ht="51" x14ac:dyDescent="0.2">
      <c r="A240" s="160">
        <v>1017018032</v>
      </c>
      <c r="B240" s="161" t="s">
        <v>756</v>
      </c>
      <c r="C240" s="162" t="s">
        <v>757</v>
      </c>
      <c r="D240" s="163">
        <v>5378000</v>
      </c>
      <c r="E240" s="164">
        <v>43749</v>
      </c>
      <c r="F240" s="165" t="s">
        <v>11</v>
      </c>
      <c r="G240" s="165" t="s">
        <v>12</v>
      </c>
      <c r="H240" s="165" t="s">
        <v>18</v>
      </c>
      <c r="I240" s="165" t="s">
        <v>314</v>
      </c>
      <c r="J240" s="165" t="s">
        <v>78</v>
      </c>
      <c r="K240" s="166" t="s">
        <v>758</v>
      </c>
    </row>
    <row r="241" spans="1:11" ht="25.5" x14ac:dyDescent="0.2">
      <c r="A241" s="160">
        <v>1005693014</v>
      </c>
      <c r="B241" s="161" t="s">
        <v>759</v>
      </c>
      <c r="C241" s="162" t="s">
        <v>760</v>
      </c>
      <c r="D241" s="163">
        <v>4499000</v>
      </c>
      <c r="E241" s="164">
        <v>43816</v>
      </c>
      <c r="F241" s="165" t="s">
        <v>11</v>
      </c>
      <c r="G241" s="165" t="s">
        <v>12</v>
      </c>
      <c r="H241" s="165" t="s">
        <v>18</v>
      </c>
      <c r="I241" s="165" t="s">
        <v>314</v>
      </c>
      <c r="J241" s="165" t="s">
        <v>78</v>
      </c>
      <c r="K241" s="166" t="s">
        <v>761</v>
      </c>
    </row>
    <row r="242" spans="1:11" ht="25.5" x14ac:dyDescent="0.2">
      <c r="A242" s="160">
        <v>1006802027</v>
      </c>
      <c r="B242" s="161" t="s">
        <v>1706</v>
      </c>
      <c r="C242" s="162" t="s">
        <v>1707</v>
      </c>
      <c r="D242" s="163">
        <v>5326000</v>
      </c>
      <c r="E242" s="164">
        <v>44074</v>
      </c>
      <c r="F242" s="165" t="s">
        <v>118</v>
      </c>
      <c r="G242" s="165" t="s">
        <v>720</v>
      </c>
      <c r="H242" s="165" t="s">
        <v>18</v>
      </c>
      <c r="I242" s="165" t="s">
        <v>314</v>
      </c>
      <c r="J242" s="165" t="s">
        <v>788</v>
      </c>
      <c r="K242" s="166" t="s">
        <v>8635</v>
      </c>
    </row>
    <row r="243" spans="1:11" ht="38.25" x14ac:dyDescent="0.2">
      <c r="A243" s="160">
        <v>1007037027</v>
      </c>
      <c r="B243" s="161" t="s">
        <v>1708</v>
      </c>
      <c r="C243" s="162" t="s">
        <v>1709</v>
      </c>
      <c r="D243" s="163">
        <v>6134000</v>
      </c>
      <c r="E243" s="164">
        <v>44181</v>
      </c>
      <c r="F243" s="165" t="s">
        <v>118</v>
      </c>
      <c r="G243" s="165" t="s">
        <v>720</v>
      </c>
      <c r="H243" s="165" t="s">
        <v>18</v>
      </c>
      <c r="I243" s="165" t="s">
        <v>314</v>
      </c>
      <c r="J243" s="165" t="s">
        <v>788</v>
      </c>
      <c r="K243" s="166" t="s">
        <v>8636</v>
      </c>
    </row>
    <row r="244" spans="1:11" x14ac:dyDescent="0.2">
      <c r="A244" s="160">
        <v>1007008027</v>
      </c>
      <c r="B244" s="161" t="s">
        <v>1710</v>
      </c>
      <c r="C244" s="162" t="s">
        <v>1711</v>
      </c>
      <c r="D244" s="163">
        <v>4469000</v>
      </c>
      <c r="E244" s="164">
        <v>44153</v>
      </c>
      <c r="F244" s="165" t="s">
        <v>118</v>
      </c>
      <c r="G244" s="165" t="s">
        <v>720</v>
      </c>
      <c r="H244" s="165" t="s">
        <v>18</v>
      </c>
      <c r="I244" s="165" t="s">
        <v>314</v>
      </c>
      <c r="J244" s="165" t="s">
        <v>788</v>
      </c>
      <c r="K244" s="166" t="s">
        <v>8637</v>
      </c>
    </row>
    <row r="245" spans="1:11" ht="51" x14ac:dyDescent="0.2">
      <c r="A245" s="160">
        <v>1037674093</v>
      </c>
      <c r="B245" s="161" t="s">
        <v>1712</v>
      </c>
      <c r="C245" s="162" t="s">
        <v>1713</v>
      </c>
      <c r="D245" s="163">
        <v>6871000</v>
      </c>
      <c r="E245" s="164">
        <v>44193</v>
      </c>
      <c r="F245" s="165" t="s">
        <v>16</v>
      </c>
      <c r="G245" s="165" t="s">
        <v>12</v>
      </c>
      <c r="H245" s="165" t="s">
        <v>18</v>
      </c>
      <c r="I245" s="165" t="s">
        <v>314</v>
      </c>
      <c r="J245" s="165" t="s">
        <v>128</v>
      </c>
      <c r="K245" s="166" t="s">
        <v>8638</v>
      </c>
    </row>
    <row r="246" spans="1:11" ht="51" x14ac:dyDescent="0.2">
      <c r="A246" s="160">
        <v>1027438004</v>
      </c>
      <c r="B246" s="161" t="s">
        <v>1714</v>
      </c>
      <c r="C246" s="162" t="s">
        <v>1715</v>
      </c>
      <c r="D246" s="163">
        <v>7100000</v>
      </c>
      <c r="E246" s="164">
        <v>44152</v>
      </c>
      <c r="F246" s="165" t="s">
        <v>11</v>
      </c>
      <c r="G246" s="165" t="s">
        <v>12</v>
      </c>
      <c r="H246" s="165" t="s">
        <v>18</v>
      </c>
      <c r="I246" s="165" t="s">
        <v>314</v>
      </c>
      <c r="J246" s="165" t="s">
        <v>128</v>
      </c>
      <c r="K246" s="166" t="s">
        <v>8639</v>
      </c>
    </row>
    <row r="247" spans="1:11" ht="51" x14ac:dyDescent="0.2">
      <c r="A247" s="160">
        <v>1013782088</v>
      </c>
      <c r="B247" s="161" t="s">
        <v>1716</v>
      </c>
      <c r="C247" s="162" t="s">
        <v>1717</v>
      </c>
      <c r="D247" s="163">
        <v>7100000</v>
      </c>
      <c r="E247" s="164">
        <v>44175</v>
      </c>
      <c r="F247" s="165" t="s">
        <v>16</v>
      </c>
      <c r="G247" s="165" t="s">
        <v>200</v>
      </c>
      <c r="H247" s="165" t="s">
        <v>18</v>
      </c>
      <c r="I247" s="165" t="s">
        <v>281</v>
      </c>
      <c r="J247" s="165" t="s">
        <v>58</v>
      </c>
      <c r="K247" s="166" t="s">
        <v>8640</v>
      </c>
    </row>
    <row r="248" spans="1:11" x14ac:dyDescent="0.2">
      <c r="A248" s="160">
        <v>1035794093</v>
      </c>
      <c r="B248" s="161" t="s">
        <v>1718</v>
      </c>
      <c r="C248" s="162" t="s">
        <v>1719</v>
      </c>
      <c r="D248" s="163">
        <v>7260000</v>
      </c>
      <c r="E248" s="164">
        <v>44012</v>
      </c>
      <c r="F248" s="165" t="s">
        <v>16</v>
      </c>
      <c r="G248" s="165" t="s">
        <v>12</v>
      </c>
      <c r="H248" s="165" t="s">
        <v>18</v>
      </c>
      <c r="I248" s="165" t="s">
        <v>281</v>
      </c>
      <c r="J248" s="165" t="s">
        <v>78</v>
      </c>
      <c r="K248" s="166" t="s">
        <v>8641</v>
      </c>
    </row>
    <row r="249" spans="1:11" ht="25.5" x14ac:dyDescent="0.2">
      <c r="A249" s="160">
        <v>1038201093</v>
      </c>
      <c r="B249" s="161" t="s">
        <v>1720</v>
      </c>
      <c r="C249" s="162" t="s">
        <v>1721</v>
      </c>
      <c r="D249" s="163">
        <v>5558000</v>
      </c>
      <c r="E249" s="164">
        <v>44181</v>
      </c>
      <c r="F249" s="165" t="s">
        <v>16</v>
      </c>
      <c r="G249" s="165" t="s">
        <v>720</v>
      </c>
      <c r="H249" s="165" t="s">
        <v>18</v>
      </c>
      <c r="I249" s="165" t="s">
        <v>281</v>
      </c>
      <c r="J249" s="165" t="s">
        <v>78</v>
      </c>
      <c r="K249" s="166" t="s">
        <v>8642</v>
      </c>
    </row>
    <row r="250" spans="1:11" ht="25.5" x14ac:dyDescent="0.2">
      <c r="A250" s="160">
        <v>1000060117</v>
      </c>
      <c r="B250" s="161" t="s">
        <v>1722</v>
      </c>
      <c r="C250" s="162" t="s">
        <v>1723</v>
      </c>
      <c r="D250" s="163">
        <v>7410000</v>
      </c>
      <c r="E250" s="164">
        <v>44019</v>
      </c>
      <c r="F250" s="165" t="s">
        <v>16</v>
      </c>
      <c r="G250" s="165" t="s">
        <v>12</v>
      </c>
      <c r="H250" s="165" t="s">
        <v>18</v>
      </c>
      <c r="I250" s="165" t="s">
        <v>281</v>
      </c>
      <c r="J250" s="165" t="s">
        <v>8643</v>
      </c>
      <c r="K250" s="166" t="s">
        <v>8644</v>
      </c>
    </row>
    <row r="251" spans="1:11" ht="38.25" x14ac:dyDescent="0.2">
      <c r="A251" s="160">
        <v>1018002032</v>
      </c>
      <c r="B251" s="161" t="s">
        <v>1724</v>
      </c>
      <c r="C251" s="162" t="s">
        <v>1725</v>
      </c>
      <c r="D251" s="163">
        <v>7100000</v>
      </c>
      <c r="E251" s="164">
        <v>44168</v>
      </c>
      <c r="F251" s="165" t="s">
        <v>16</v>
      </c>
      <c r="G251" s="165" t="s">
        <v>12</v>
      </c>
      <c r="H251" s="165" t="s">
        <v>18</v>
      </c>
      <c r="I251" s="165" t="s">
        <v>281</v>
      </c>
      <c r="J251" s="165" t="s">
        <v>762</v>
      </c>
      <c r="K251" s="166" t="s">
        <v>8645</v>
      </c>
    </row>
    <row r="252" spans="1:11" ht="25.5" x14ac:dyDescent="0.2">
      <c r="A252" s="160">
        <v>1017981032</v>
      </c>
      <c r="B252" s="161" t="s">
        <v>1726</v>
      </c>
      <c r="C252" s="162" t="s">
        <v>1727</v>
      </c>
      <c r="D252" s="163">
        <v>10650000</v>
      </c>
      <c r="E252" s="164">
        <v>44147</v>
      </c>
      <c r="F252" s="165" t="s">
        <v>16</v>
      </c>
      <c r="G252" s="165" t="s">
        <v>69</v>
      </c>
      <c r="H252" s="165" t="s">
        <v>18</v>
      </c>
      <c r="I252" s="165" t="s">
        <v>281</v>
      </c>
      <c r="J252" s="165" t="s">
        <v>581</v>
      </c>
      <c r="K252" s="166" t="s">
        <v>8646</v>
      </c>
    </row>
    <row r="253" spans="1:11" ht="51" x14ac:dyDescent="0.2">
      <c r="A253" s="160">
        <v>1002263101</v>
      </c>
      <c r="B253" s="161" t="s">
        <v>763</v>
      </c>
      <c r="C253" s="162" t="s">
        <v>764</v>
      </c>
      <c r="D253" s="163">
        <v>7410000</v>
      </c>
      <c r="E253" s="164">
        <v>43979</v>
      </c>
      <c r="F253" s="165" t="s">
        <v>16</v>
      </c>
      <c r="G253" s="165" t="s">
        <v>12</v>
      </c>
      <c r="H253" s="165" t="s">
        <v>18</v>
      </c>
      <c r="I253" s="165" t="s">
        <v>281</v>
      </c>
      <c r="J253" s="165" t="s">
        <v>581</v>
      </c>
      <c r="K253" s="166" t="s">
        <v>765</v>
      </c>
    </row>
    <row r="254" spans="1:11" ht="25.5" x14ac:dyDescent="0.2">
      <c r="A254" s="160">
        <v>1028538004</v>
      </c>
      <c r="B254" s="161" t="s">
        <v>1728</v>
      </c>
      <c r="C254" s="162" t="s">
        <v>1729</v>
      </c>
      <c r="D254" s="163">
        <v>7100000</v>
      </c>
      <c r="E254" s="164">
        <v>44193</v>
      </c>
      <c r="F254" s="165" t="s">
        <v>16</v>
      </c>
      <c r="G254" s="165" t="s">
        <v>12</v>
      </c>
      <c r="H254" s="165" t="s">
        <v>18</v>
      </c>
      <c r="I254" s="165" t="s">
        <v>281</v>
      </c>
      <c r="J254" s="165" t="s">
        <v>581</v>
      </c>
      <c r="K254" s="166" t="s">
        <v>8647</v>
      </c>
    </row>
    <row r="255" spans="1:11" ht="38.25" x14ac:dyDescent="0.2">
      <c r="A255" s="160">
        <v>1006779027</v>
      </c>
      <c r="B255" s="161" t="s">
        <v>1730</v>
      </c>
      <c r="C255" s="162" t="s">
        <v>1731</v>
      </c>
      <c r="D255" s="163">
        <v>7075000</v>
      </c>
      <c r="E255" s="164">
        <v>44147</v>
      </c>
      <c r="F255" s="165" t="s">
        <v>35</v>
      </c>
      <c r="G255" s="165" t="s">
        <v>720</v>
      </c>
      <c r="H255" s="165" t="s">
        <v>18</v>
      </c>
      <c r="I255" s="165" t="s">
        <v>312</v>
      </c>
      <c r="J255" s="165" t="s">
        <v>313</v>
      </c>
      <c r="K255" s="166" t="s">
        <v>8648</v>
      </c>
    </row>
    <row r="256" spans="1:11" ht="38.25" x14ac:dyDescent="0.2">
      <c r="A256" s="160">
        <v>1027002004</v>
      </c>
      <c r="B256" s="161" t="s">
        <v>1732</v>
      </c>
      <c r="C256" s="162" t="s">
        <v>1733</v>
      </c>
      <c r="D256" s="163">
        <v>7085000</v>
      </c>
      <c r="E256" s="164">
        <v>44123</v>
      </c>
      <c r="F256" s="165" t="s">
        <v>16</v>
      </c>
      <c r="G256" s="165" t="s">
        <v>12</v>
      </c>
      <c r="H256" s="165" t="s">
        <v>18</v>
      </c>
      <c r="I256" s="165" t="s">
        <v>312</v>
      </c>
      <c r="J256" s="165" t="s">
        <v>356</v>
      </c>
      <c r="K256" s="166" t="s">
        <v>8649</v>
      </c>
    </row>
    <row r="257" spans="1:11" ht="51" x14ac:dyDescent="0.2">
      <c r="A257" s="160">
        <v>1024198004</v>
      </c>
      <c r="B257" s="161" t="s">
        <v>1734</v>
      </c>
      <c r="C257" s="162" t="s">
        <v>1735</v>
      </c>
      <c r="D257" s="163">
        <v>7100000</v>
      </c>
      <c r="E257" s="164">
        <v>44152</v>
      </c>
      <c r="F257" s="165" t="s">
        <v>16</v>
      </c>
      <c r="G257" s="165" t="s">
        <v>12</v>
      </c>
      <c r="H257" s="165" t="s">
        <v>18</v>
      </c>
      <c r="I257" s="165" t="s">
        <v>312</v>
      </c>
      <c r="J257" s="165" t="s">
        <v>357</v>
      </c>
      <c r="K257" s="166" t="s">
        <v>8650</v>
      </c>
    </row>
    <row r="258" spans="1:11" ht="38.25" x14ac:dyDescent="0.2">
      <c r="A258" s="160">
        <v>1007023027</v>
      </c>
      <c r="B258" s="161" t="s">
        <v>1736</v>
      </c>
      <c r="C258" s="162" t="s">
        <v>1737</v>
      </c>
      <c r="D258" s="163">
        <v>4565000</v>
      </c>
      <c r="E258" s="164">
        <v>44158</v>
      </c>
      <c r="F258" s="165" t="s">
        <v>118</v>
      </c>
      <c r="G258" s="165" t="s">
        <v>720</v>
      </c>
      <c r="H258" s="165" t="s">
        <v>18</v>
      </c>
      <c r="I258" s="165" t="s">
        <v>198</v>
      </c>
      <c r="J258" s="165" t="s">
        <v>198</v>
      </c>
      <c r="K258" s="166" t="s">
        <v>8651</v>
      </c>
    </row>
    <row r="259" spans="1:11" ht="38.25" x14ac:dyDescent="0.2">
      <c r="A259" s="160">
        <v>1006993027</v>
      </c>
      <c r="B259" s="161" t="s">
        <v>1738</v>
      </c>
      <c r="C259" s="162" t="s">
        <v>1739</v>
      </c>
      <c r="D259" s="163">
        <v>5878000</v>
      </c>
      <c r="E259" s="164">
        <v>44145</v>
      </c>
      <c r="F259" s="165" t="s">
        <v>118</v>
      </c>
      <c r="G259" s="165" t="s">
        <v>720</v>
      </c>
      <c r="H259" s="165" t="s">
        <v>18</v>
      </c>
      <c r="I259" s="165" t="s">
        <v>198</v>
      </c>
      <c r="J259" s="165" t="s">
        <v>198</v>
      </c>
      <c r="K259" s="166" t="s">
        <v>8652</v>
      </c>
    </row>
    <row r="260" spans="1:11" ht="38.25" x14ac:dyDescent="0.2">
      <c r="A260" s="160">
        <v>1007007027</v>
      </c>
      <c r="B260" s="161" t="s">
        <v>1740</v>
      </c>
      <c r="C260" s="162" t="s">
        <v>1741</v>
      </c>
      <c r="D260" s="163">
        <v>5237000</v>
      </c>
      <c r="E260" s="164">
        <v>44151</v>
      </c>
      <c r="F260" s="165" t="s">
        <v>118</v>
      </c>
      <c r="G260" s="165" t="s">
        <v>720</v>
      </c>
      <c r="H260" s="165" t="s">
        <v>18</v>
      </c>
      <c r="I260" s="165" t="s">
        <v>198</v>
      </c>
      <c r="J260" s="165" t="s">
        <v>198</v>
      </c>
      <c r="K260" s="166" t="s">
        <v>8653</v>
      </c>
    </row>
    <row r="261" spans="1:11" ht="38.25" x14ac:dyDescent="0.2">
      <c r="A261" s="160">
        <v>1007006027</v>
      </c>
      <c r="B261" s="161" t="s">
        <v>1742</v>
      </c>
      <c r="C261" s="162" t="s">
        <v>1743</v>
      </c>
      <c r="D261" s="163">
        <v>5366000</v>
      </c>
      <c r="E261" s="164">
        <v>44151</v>
      </c>
      <c r="F261" s="165" t="s">
        <v>118</v>
      </c>
      <c r="G261" s="165" t="s">
        <v>720</v>
      </c>
      <c r="H261" s="165" t="s">
        <v>18</v>
      </c>
      <c r="I261" s="165" t="s">
        <v>198</v>
      </c>
      <c r="J261" s="165" t="s">
        <v>198</v>
      </c>
      <c r="K261" s="166" t="s">
        <v>8654</v>
      </c>
    </row>
    <row r="262" spans="1:11" ht="25.5" x14ac:dyDescent="0.2">
      <c r="A262" s="160">
        <v>1037831093</v>
      </c>
      <c r="B262" s="161" t="s">
        <v>1744</v>
      </c>
      <c r="C262" s="162" t="s">
        <v>1745</v>
      </c>
      <c r="D262" s="163">
        <v>4981000</v>
      </c>
      <c r="E262" s="164">
        <v>44154</v>
      </c>
      <c r="F262" s="165" t="s">
        <v>16</v>
      </c>
      <c r="G262" s="165" t="s">
        <v>720</v>
      </c>
      <c r="H262" s="165" t="s">
        <v>18</v>
      </c>
      <c r="I262" s="165" t="s">
        <v>198</v>
      </c>
      <c r="J262" s="165" t="s">
        <v>199</v>
      </c>
      <c r="K262" s="166" t="s">
        <v>8655</v>
      </c>
    </row>
    <row r="263" spans="1:11" ht="38.25" x14ac:dyDescent="0.2">
      <c r="A263" s="160">
        <v>1007009027</v>
      </c>
      <c r="B263" s="161" t="s">
        <v>1746</v>
      </c>
      <c r="C263" s="162" t="s">
        <v>1747</v>
      </c>
      <c r="D263" s="163">
        <v>4597000</v>
      </c>
      <c r="E263" s="164">
        <v>44153</v>
      </c>
      <c r="F263" s="165" t="s">
        <v>118</v>
      </c>
      <c r="G263" s="165" t="s">
        <v>720</v>
      </c>
      <c r="H263" s="165" t="s">
        <v>18</v>
      </c>
      <c r="I263" s="165" t="s">
        <v>198</v>
      </c>
      <c r="J263" s="165" t="s">
        <v>199</v>
      </c>
      <c r="K263" s="166" t="s">
        <v>8656</v>
      </c>
    </row>
    <row r="264" spans="1:11" ht="51" x14ac:dyDescent="0.2">
      <c r="A264" s="160">
        <v>1002497101</v>
      </c>
      <c r="B264" s="161" t="s">
        <v>1748</v>
      </c>
      <c r="C264" s="162" t="s">
        <v>1749</v>
      </c>
      <c r="D264" s="163">
        <v>7050000</v>
      </c>
      <c r="E264" s="164">
        <v>44168</v>
      </c>
      <c r="F264" s="165" t="s">
        <v>11</v>
      </c>
      <c r="G264" s="165" t="s">
        <v>12</v>
      </c>
      <c r="H264" s="165" t="s">
        <v>18</v>
      </c>
      <c r="I264" s="165" t="s">
        <v>198</v>
      </c>
      <c r="J264" s="165" t="s">
        <v>199</v>
      </c>
      <c r="K264" s="166" t="s">
        <v>8657</v>
      </c>
    </row>
    <row r="265" spans="1:11" ht="51" x14ac:dyDescent="0.2">
      <c r="A265" s="160">
        <v>1006902027</v>
      </c>
      <c r="B265" s="161" t="s">
        <v>1750</v>
      </c>
      <c r="C265" s="162" t="s">
        <v>1751</v>
      </c>
      <c r="D265" s="163">
        <v>4821000</v>
      </c>
      <c r="E265" s="164">
        <v>44105</v>
      </c>
      <c r="F265" s="165" t="s">
        <v>118</v>
      </c>
      <c r="G265" s="165" t="s">
        <v>720</v>
      </c>
      <c r="H265" s="165" t="s">
        <v>18</v>
      </c>
      <c r="I265" s="165" t="s">
        <v>198</v>
      </c>
      <c r="J265" s="165" t="s">
        <v>199</v>
      </c>
      <c r="K265" s="166" t="s">
        <v>8658</v>
      </c>
    </row>
    <row r="266" spans="1:11" ht="63.75" x14ac:dyDescent="0.2">
      <c r="A266" s="160">
        <v>1027293004</v>
      </c>
      <c r="B266" s="161" t="s">
        <v>1752</v>
      </c>
      <c r="C266" s="162" t="s">
        <v>1753</v>
      </c>
      <c r="D266" s="163">
        <v>6553000</v>
      </c>
      <c r="E266" s="164">
        <v>44168</v>
      </c>
      <c r="F266" s="165" t="s">
        <v>11</v>
      </c>
      <c r="G266" s="165" t="s">
        <v>12</v>
      </c>
      <c r="H266" s="165" t="s">
        <v>18</v>
      </c>
      <c r="I266" s="165" t="s">
        <v>198</v>
      </c>
      <c r="J266" s="165" t="s">
        <v>199</v>
      </c>
      <c r="K266" s="166" t="s">
        <v>8659</v>
      </c>
    </row>
    <row r="267" spans="1:11" ht="63.75" x14ac:dyDescent="0.2">
      <c r="A267" s="160">
        <v>1024768004</v>
      </c>
      <c r="B267" s="161" t="s">
        <v>1754</v>
      </c>
      <c r="C267" s="162" t="s">
        <v>1755</v>
      </c>
      <c r="D267" s="163">
        <v>7100000</v>
      </c>
      <c r="E267" s="164">
        <v>44152</v>
      </c>
      <c r="F267" s="165" t="s">
        <v>11</v>
      </c>
      <c r="G267" s="165" t="s">
        <v>101</v>
      </c>
      <c r="H267" s="165" t="s">
        <v>18</v>
      </c>
      <c r="I267" s="165" t="s">
        <v>198</v>
      </c>
      <c r="J267" s="165" t="s">
        <v>8660</v>
      </c>
      <c r="K267" s="166" t="s">
        <v>8661</v>
      </c>
    </row>
    <row r="268" spans="1:11" ht="25.5" x14ac:dyDescent="0.2">
      <c r="A268" s="160">
        <v>1017857032</v>
      </c>
      <c r="B268" s="161" t="s">
        <v>1756</v>
      </c>
      <c r="C268" s="162" t="s">
        <v>1757</v>
      </c>
      <c r="D268" s="163">
        <v>6647000</v>
      </c>
      <c r="E268" s="164">
        <v>44132</v>
      </c>
      <c r="F268" s="165" t="s">
        <v>16</v>
      </c>
      <c r="G268" s="165" t="s">
        <v>12</v>
      </c>
      <c r="H268" s="165" t="s">
        <v>18</v>
      </c>
      <c r="I268" s="165" t="s">
        <v>33</v>
      </c>
      <c r="J268" s="165" t="s">
        <v>183</v>
      </c>
      <c r="K268" s="166" t="s">
        <v>8662</v>
      </c>
    </row>
    <row r="269" spans="1:11" ht="38.25" x14ac:dyDescent="0.2">
      <c r="A269" s="160">
        <v>1008571087</v>
      </c>
      <c r="B269" s="161" t="s">
        <v>1758</v>
      </c>
      <c r="C269" s="162" t="s">
        <v>1759</v>
      </c>
      <c r="D269" s="163">
        <v>10650000</v>
      </c>
      <c r="E269" s="164">
        <v>44133</v>
      </c>
      <c r="F269" s="165" t="s">
        <v>182</v>
      </c>
      <c r="G269" s="165" t="s">
        <v>278</v>
      </c>
      <c r="H269" s="165" t="s">
        <v>18</v>
      </c>
      <c r="I269" s="165" t="s">
        <v>33</v>
      </c>
      <c r="J269" s="165" t="s">
        <v>183</v>
      </c>
      <c r="K269" s="166" t="s">
        <v>8663</v>
      </c>
    </row>
    <row r="270" spans="1:11" ht="38.25" x14ac:dyDescent="0.2">
      <c r="A270" s="160">
        <v>1029450004</v>
      </c>
      <c r="B270" s="161" t="s">
        <v>1760</v>
      </c>
      <c r="C270" s="162" t="s">
        <v>1761</v>
      </c>
      <c r="D270" s="163">
        <v>6070000</v>
      </c>
      <c r="E270" s="164">
        <v>44188</v>
      </c>
      <c r="F270" s="165" t="s">
        <v>16</v>
      </c>
      <c r="G270" s="165" t="s">
        <v>720</v>
      </c>
      <c r="H270" s="165" t="s">
        <v>18</v>
      </c>
      <c r="I270" s="165" t="s">
        <v>33</v>
      </c>
      <c r="J270" s="165" t="s">
        <v>183</v>
      </c>
      <c r="K270" s="166" t="s">
        <v>8664</v>
      </c>
    </row>
    <row r="271" spans="1:11" ht="25.5" x14ac:dyDescent="0.2">
      <c r="A271" s="160">
        <v>1034105093</v>
      </c>
      <c r="B271" s="161" t="s">
        <v>1762</v>
      </c>
      <c r="C271" s="162" t="s">
        <v>1763</v>
      </c>
      <c r="D271" s="163">
        <v>7065000</v>
      </c>
      <c r="E271" s="164">
        <v>44132</v>
      </c>
      <c r="F271" s="165" t="s">
        <v>16</v>
      </c>
      <c r="G271" s="165" t="s">
        <v>12</v>
      </c>
      <c r="H271" s="165" t="s">
        <v>18</v>
      </c>
      <c r="I271" s="165" t="s">
        <v>33</v>
      </c>
      <c r="J271" s="165" t="s">
        <v>183</v>
      </c>
      <c r="K271" s="166" t="s">
        <v>8665</v>
      </c>
    </row>
    <row r="272" spans="1:11" ht="38.25" x14ac:dyDescent="0.2">
      <c r="A272" s="160">
        <v>1002532094</v>
      </c>
      <c r="B272" s="161" t="s">
        <v>1764</v>
      </c>
      <c r="C272" s="162" t="s">
        <v>1765</v>
      </c>
      <c r="D272" s="163">
        <v>7100000</v>
      </c>
      <c r="E272" s="164">
        <v>44125</v>
      </c>
      <c r="F272" s="165" t="s">
        <v>16</v>
      </c>
      <c r="G272" s="165" t="s">
        <v>12</v>
      </c>
      <c r="H272" s="165" t="s">
        <v>18</v>
      </c>
      <c r="I272" s="165" t="s">
        <v>33</v>
      </c>
      <c r="J272" s="165" t="s">
        <v>183</v>
      </c>
      <c r="K272" s="166" t="s">
        <v>8666</v>
      </c>
    </row>
    <row r="273" spans="1:11" ht="25.5" x14ac:dyDescent="0.2">
      <c r="A273" s="160">
        <v>1002556094</v>
      </c>
      <c r="B273" s="161" t="s">
        <v>1766</v>
      </c>
      <c r="C273" s="162" t="s">
        <v>1767</v>
      </c>
      <c r="D273" s="163">
        <v>7100000</v>
      </c>
      <c r="E273" s="164">
        <v>44133</v>
      </c>
      <c r="F273" s="165" t="s">
        <v>16</v>
      </c>
      <c r="G273" s="165" t="s">
        <v>12</v>
      </c>
      <c r="H273" s="165" t="s">
        <v>18</v>
      </c>
      <c r="I273" s="165" t="s">
        <v>33</v>
      </c>
      <c r="J273" s="165" t="s">
        <v>183</v>
      </c>
      <c r="K273" s="166" t="s">
        <v>8667</v>
      </c>
    </row>
    <row r="274" spans="1:11" ht="51" x14ac:dyDescent="0.2">
      <c r="A274" s="160">
        <v>1002670096</v>
      </c>
      <c r="B274" s="161" t="s">
        <v>1768</v>
      </c>
      <c r="C274" s="162" t="s">
        <v>1769</v>
      </c>
      <c r="D274" s="163">
        <v>6295000</v>
      </c>
      <c r="E274" s="164">
        <v>44169</v>
      </c>
      <c r="F274" s="165" t="s">
        <v>16</v>
      </c>
      <c r="G274" s="165" t="s">
        <v>720</v>
      </c>
      <c r="H274" s="165" t="s">
        <v>18</v>
      </c>
      <c r="I274" s="165" t="s">
        <v>33</v>
      </c>
      <c r="J274" s="165" t="s">
        <v>183</v>
      </c>
      <c r="K274" s="166" t="s">
        <v>8668</v>
      </c>
    </row>
    <row r="275" spans="1:11" ht="25.5" x14ac:dyDescent="0.2">
      <c r="A275" s="160">
        <v>1027683004</v>
      </c>
      <c r="B275" s="161" t="s">
        <v>1770</v>
      </c>
      <c r="C275" s="162" t="s">
        <v>1771</v>
      </c>
      <c r="D275" s="163">
        <v>6967000</v>
      </c>
      <c r="E275" s="164">
        <v>44188</v>
      </c>
      <c r="F275" s="165" t="s">
        <v>35</v>
      </c>
      <c r="G275" s="165" t="s">
        <v>720</v>
      </c>
      <c r="H275" s="165" t="s">
        <v>18</v>
      </c>
      <c r="I275" s="165" t="s">
        <v>33</v>
      </c>
      <c r="J275" s="165" t="s">
        <v>183</v>
      </c>
      <c r="K275" s="166" t="s">
        <v>8669</v>
      </c>
    </row>
    <row r="276" spans="1:11" ht="38.25" x14ac:dyDescent="0.2">
      <c r="A276" s="160">
        <v>1029149004</v>
      </c>
      <c r="B276" s="161" t="s">
        <v>1772</v>
      </c>
      <c r="C276" s="162" t="s">
        <v>1773</v>
      </c>
      <c r="D276" s="163">
        <v>7070000</v>
      </c>
      <c r="E276" s="164">
        <v>44188</v>
      </c>
      <c r="F276" s="165" t="s">
        <v>35</v>
      </c>
      <c r="G276" s="165" t="s">
        <v>720</v>
      </c>
      <c r="H276" s="165" t="s">
        <v>18</v>
      </c>
      <c r="I276" s="165" t="s">
        <v>33</v>
      </c>
      <c r="J276" s="165" t="s">
        <v>183</v>
      </c>
      <c r="K276" s="166" t="s">
        <v>8670</v>
      </c>
    </row>
    <row r="277" spans="1:11" ht="25.5" x14ac:dyDescent="0.2">
      <c r="A277" s="160">
        <v>1026999004</v>
      </c>
      <c r="B277" s="161" t="s">
        <v>1774</v>
      </c>
      <c r="C277" s="162" t="s">
        <v>1775</v>
      </c>
      <c r="D277" s="163">
        <v>7100000</v>
      </c>
      <c r="E277" s="164">
        <v>44118</v>
      </c>
      <c r="F277" s="165" t="s">
        <v>16</v>
      </c>
      <c r="G277" s="165" t="s">
        <v>12</v>
      </c>
      <c r="H277" s="165" t="s">
        <v>18</v>
      </c>
      <c r="I277" s="165" t="s">
        <v>33</v>
      </c>
      <c r="J277" s="165" t="s">
        <v>183</v>
      </c>
      <c r="K277" s="166" t="s">
        <v>8671</v>
      </c>
    </row>
    <row r="278" spans="1:11" ht="25.5" x14ac:dyDescent="0.2">
      <c r="A278" s="160">
        <v>1036661093</v>
      </c>
      <c r="B278" s="161" t="s">
        <v>1776</v>
      </c>
      <c r="C278" s="162" t="s">
        <v>1777</v>
      </c>
      <c r="D278" s="163">
        <v>7235000</v>
      </c>
      <c r="E278" s="164">
        <v>44069</v>
      </c>
      <c r="F278" s="165" t="s">
        <v>35</v>
      </c>
      <c r="G278" s="165" t="s">
        <v>720</v>
      </c>
      <c r="H278" s="165" t="s">
        <v>18</v>
      </c>
      <c r="I278" s="165" t="s">
        <v>33</v>
      </c>
      <c r="J278" s="165" t="s">
        <v>183</v>
      </c>
      <c r="K278" s="166" t="s">
        <v>8672</v>
      </c>
    </row>
    <row r="279" spans="1:11" ht="25.5" x14ac:dyDescent="0.2">
      <c r="A279" s="160">
        <v>1007792090</v>
      </c>
      <c r="B279" s="161" t="s">
        <v>1778</v>
      </c>
      <c r="C279" s="162" t="s">
        <v>1779</v>
      </c>
      <c r="D279" s="163">
        <v>10650000</v>
      </c>
      <c r="E279" s="164">
        <v>44111</v>
      </c>
      <c r="F279" s="165" t="s">
        <v>16</v>
      </c>
      <c r="G279" s="165" t="s">
        <v>101</v>
      </c>
      <c r="H279" s="165" t="s">
        <v>18</v>
      </c>
      <c r="I279" s="165" t="s">
        <v>33</v>
      </c>
      <c r="J279" s="165" t="s">
        <v>183</v>
      </c>
      <c r="K279" s="166" t="s">
        <v>8673</v>
      </c>
    </row>
    <row r="280" spans="1:11" ht="25.5" x14ac:dyDescent="0.2">
      <c r="A280" s="160">
        <v>1034293093</v>
      </c>
      <c r="B280" s="161" t="s">
        <v>1780</v>
      </c>
      <c r="C280" s="162" t="s">
        <v>1781</v>
      </c>
      <c r="D280" s="163">
        <v>7070000</v>
      </c>
      <c r="E280" s="164">
        <v>44133</v>
      </c>
      <c r="F280" s="165" t="s">
        <v>16</v>
      </c>
      <c r="G280" s="165" t="s">
        <v>12</v>
      </c>
      <c r="H280" s="165" t="s">
        <v>18</v>
      </c>
      <c r="I280" s="165" t="s">
        <v>33</v>
      </c>
      <c r="J280" s="165" t="s">
        <v>183</v>
      </c>
      <c r="K280" s="166" t="s">
        <v>8674</v>
      </c>
    </row>
    <row r="281" spans="1:11" ht="38.25" x14ac:dyDescent="0.2">
      <c r="A281" s="160">
        <v>1007743090</v>
      </c>
      <c r="B281" s="161" t="s">
        <v>1782</v>
      </c>
      <c r="C281" s="162" t="s">
        <v>1783</v>
      </c>
      <c r="D281" s="163">
        <v>6996000</v>
      </c>
      <c r="E281" s="164">
        <v>44111</v>
      </c>
      <c r="F281" s="165" t="s">
        <v>16</v>
      </c>
      <c r="G281" s="165" t="s">
        <v>12</v>
      </c>
      <c r="H281" s="165" t="s">
        <v>18</v>
      </c>
      <c r="I281" s="165" t="s">
        <v>33</v>
      </c>
      <c r="J281" s="165" t="s">
        <v>183</v>
      </c>
      <c r="K281" s="166" t="s">
        <v>8675</v>
      </c>
    </row>
    <row r="282" spans="1:11" ht="25.5" x14ac:dyDescent="0.2">
      <c r="A282" s="160">
        <v>1037603093</v>
      </c>
      <c r="B282" s="161" t="s">
        <v>1784</v>
      </c>
      <c r="C282" s="162" t="s">
        <v>1785</v>
      </c>
      <c r="D282" s="163">
        <v>6455000</v>
      </c>
      <c r="E282" s="164">
        <v>44134</v>
      </c>
      <c r="F282" s="165" t="s">
        <v>35</v>
      </c>
      <c r="G282" s="165" t="s">
        <v>720</v>
      </c>
      <c r="H282" s="165" t="s">
        <v>18</v>
      </c>
      <c r="I282" s="165" t="s">
        <v>33</v>
      </c>
      <c r="J282" s="165" t="s">
        <v>183</v>
      </c>
      <c r="K282" s="166" t="s">
        <v>8676</v>
      </c>
    </row>
    <row r="283" spans="1:11" ht="38.25" x14ac:dyDescent="0.2">
      <c r="A283" s="160">
        <v>1007752090</v>
      </c>
      <c r="B283" s="161" t="s">
        <v>1786</v>
      </c>
      <c r="C283" s="162" t="s">
        <v>1787</v>
      </c>
      <c r="D283" s="163">
        <v>7100000</v>
      </c>
      <c r="E283" s="164">
        <v>44111</v>
      </c>
      <c r="F283" s="165" t="s">
        <v>16</v>
      </c>
      <c r="G283" s="165" t="s">
        <v>12</v>
      </c>
      <c r="H283" s="165" t="s">
        <v>18</v>
      </c>
      <c r="I283" s="165" t="s">
        <v>33</v>
      </c>
      <c r="J283" s="165" t="s">
        <v>183</v>
      </c>
      <c r="K283" s="166" t="s">
        <v>8677</v>
      </c>
    </row>
    <row r="284" spans="1:11" ht="38.25" x14ac:dyDescent="0.2">
      <c r="A284" s="160">
        <v>1007800090</v>
      </c>
      <c r="B284" s="161" t="s">
        <v>1788</v>
      </c>
      <c r="C284" s="162" t="s">
        <v>1789</v>
      </c>
      <c r="D284" s="163">
        <v>10650000</v>
      </c>
      <c r="E284" s="164">
        <v>44111</v>
      </c>
      <c r="F284" s="165" t="s">
        <v>16</v>
      </c>
      <c r="G284" s="165" t="s">
        <v>101</v>
      </c>
      <c r="H284" s="165" t="s">
        <v>18</v>
      </c>
      <c r="I284" s="165" t="s">
        <v>33</v>
      </c>
      <c r="J284" s="165" t="s">
        <v>183</v>
      </c>
      <c r="K284" s="166" t="s">
        <v>8678</v>
      </c>
    </row>
    <row r="285" spans="1:11" ht="25.5" x14ac:dyDescent="0.2">
      <c r="A285" s="160">
        <v>1034613093</v>
      </c>
      <c r="B285" s="161" t="s">
        <v>1790</v>
      </c>
      <c r="C285" s="162" t="s">
        <v>1791</v>
      </c>
      <c r="D285" s="163">
        <v>7100000</v>
      </c>
      <c r="E285" s="164">
        <v>44133</v>
      </c>
      <c r="F285" s="165" t="s">
        <v>16</v>
      </c>
      <c r="G285" s="165" t="s">
        <v>12</v>
      </c>
      <c r="H285" s="165" t="s">
        <v>18</v>
      </c>
      <c r="I285" s="165" t="s">
        <v>33</v>
      </c>
      <c r="J285" s="165" t="s">
        <v>183</v>
      </c>
      <c r="K285" s="166" t="s">
        <v>8679</v>
      </c>
    </row>
    <row r="286" spans="1:11" ht="38.25" x14ac:dyDescent="0.2">
      <c r="A286" s="160">
        <v>1007785090</v>
      </c>
      <c r="B286" s="161" t="s">
        <v>1792</v>
      </c>
      <c r="C286" s="162" t="s">
        <v>1793</v>
      </c>
      <c r="D286" s="163">
        <v>10650000</v>
      </c>
      <c r="E286" s="164">
        <v>44111</v>
      </c>
      <c r="F286" s="165" t="s">
        <v>16</v>
      </c>
      <c r="G286" s="165" t="s">
        <v>101</v>
      </c>
      <c r="H286" s="165" t="s">
        <v>18</v>
      </c>
      <c r="I286" s="165" t="s">
        <v>33</v>
      </c>
      <c r="J286" s="165" t="s">
        <v>183</v>
      </c>
      <c r="K286" s="166" t="s">
        <v>8680</v>
      </c>
    </row>
    <row r="287" spans="1:11" ht="38.25" x14ac:dyDescent="0.2">
      <c r="A287" s="160">
        <v>1034310093</v>
      </c>
      <c r="B287" s="161" t="s">
        <v>1794</v>
      </c>
      <c r="C287" s="162" t="s">
        <v>1795</v>
      </c>
      <c r="D287" s="163">
        <v>7070000</v>
      </c>
      <c r="E287" s="164">
        <v>44133</v>
      </c>
      <c r="F287" s="165" t="s">
        <v>16</v>
      </c>
      <c r="G287" s="165" t="s">
        <v>12</v>
      </c>
      <c r="H287" s="165" t="s">
        <v>18</v>
      </c>
      <c r="I287" s="165" t="s">
        <v>33</v>
      </c>
      <c r="J287" s="165" t="s">
        <v>183</v>
      </c>
      <c r="K287" s="166" t="s">
        <v>8681</v>
      </c>
    </row>
    <row r="288" spans="1:11" ht="25.5" x14ac:dyDescent="0.2">
      <c r="A288" s="160">
        <v>1028755004</v>
      </c>
      <c r="B288" s="161" t="s">
        <v>1796</v>
      </c>
      <c r="C288" s="162" t="s">
        <v>1797</v>
      </c>
      <c r="D288" s="163">
        <v>10650000</v>
      </c>
      <c r="E288" s="164">
        <v>44168</v>
      </c>
      <c r="F288" s="165" t="s">
        <v>16</v>
      </c>
      <c r="G288" s="165" t="s">
        <v>69</v>
      </c>
      <c r="H288" s="165" t="s">
        <v>18</v>
      </c>
      <c r="I288" s="165" t="s">
        <v>33</v>
      </c>
      <c r="J288" s="165" t="s">
        <v>183</v>
      </c>
      <c r="K288" s="166" t="s">
        <v>8682</v>
      </c>
    </row>
    <row r="289" spans="1:11" ht="51" x14ac:dyDescent="0.2">
      <c r="A289" s="160">
        <v>1008696087</v>
      </c>
      <c r="B289" s="161" t="s">
        <v>1798</v>
      </c>
      <c r="C289" s="162" t="s">
        <v>1799</v>
      </c>
      <c r="D289" s="163">
        <v>6359000</v>
      </c>
      <c r="E289" s="164">
        <v>44148</v>
      </c>
      <c r="F289" s="165" t="s">
        <v>35</v>
      </c>
      <c r="G289" s="165" t="s">
        <v>720</v>
      </c>
      <c r="H289" s="165" t="s">
        <v>18</v>
      </c>
      <c r="I289" s="165" t="s">
        <v>33</v>
      </c>
      <c r="J289" s="165" t="s">
        <v>183</v>
      </c>
      <c r="K289" s="166" t="s">
        <v>8683</v>
      </c>
    </row>
    <row r="290" spans="1:11" ht="38.25" x14ac:dyDescent="0.2">
      <c r="A290" s="160">
        <v>1007913087</v>
      </c>
      <c r="B290" s="161" t="s">
        <v>1800</v>
      </c>
      <c r="C290" s="162" t="s">
        <v>1801</v>
      </c>
      <c r="D290" s="163">
        <v>7100000</v>
      </c>
      <c r="E290" s="164">
        <v>44119</v>
      </c>
      <c r="F290" s="165" t="s">
        <v>16</v>
      </c>
      <c r="G290" s="165" t="s">
        <v>12</v>
      </c>
      <c r="H290" s="165" t="s">
        <v>18</v>
      </c>
      <c r="I290" s="165" t="s">
        <v>33</v>
      </c>
      <c r="J290" s="165" t="s">
        <v>183</v>
      </c>
      <c r="K290" s="166" t="s">
        <v>8684</v>
      </c>
    </row>
    <row r="291" spans="1:11" ht="38.25" x14ac:dyDescent="0.2">
      <c r="A291" s="160">
        <v>1002262101</v>
      </c>
      <c r="B291" s="161" t="s">
        <v>769</v>
      </c>
      <c r="C291" s="162" t="s">
        <v>770</v>
      </c>
      <c r="D291" s="163">
        <v>7410000</v>
      </c>
      <c r="E291" s="164">
        <v>43979</v>
      </c>
      <c r="F291" s="165" t="s">
        <v>16</v>
      </c>
      <c r="G291" s="165" t="s">
        <v>12</v>
      </c>
      <c r="H291" s="165" t="s">
        <v>18</v>
      </c>
      <c r="I291" s="165" t="s">
        <v>33</v>
      </c>
      <c r="J291" s="165" t="s">
        <v>183</v>
      </c>
      <c r="K291" s="166" t="s">
        <v>771</v>
      </c>
    </row>
    <row r="292" spans="1:11" ht="25.5" x14ac:dyDescent="0.2">
      <c r="A292" s="160">
        <v>1032808093</v>
      </c>
      <c r="B292" s="161" t="s">
        <v>772</v>
      </c>
      <c r="C292" s="162" t="s">
        <v>773</v>
      </c>
      <c r="D292" s="163">
        <v>7100000</v>
      </c>
      <c r="E292" s="164">
        <v>43728</v>
      </c>
      <c r="F292" s="165" t="s">
        <v>320</v>
      </c>
      <c r="G292" s="165" t="s">
        <v>12</v>
      </c>
      <c r="H292" s="165" t="s">
        <v>18</v>
      </c>
      <c r="I292" s="165" t="s">
        <v>33</v>
      </c>
      <c r="J292" s="165" t="s">
        <v>183</v>
      </c>
      <c r="K292" s="166" t="s">
        <v>774</v>
      </c>
    </row>
    <row r="293" spans="1:11" ht="38.25" x14ac:dyDescent="0.2">
      <c r="A293" s="160">
        <v>1002593094</v>
      </c>
      <c r="B293" s="161" t="s">
        <v>1802</v>
      </c>
      <c r="C293" s="162" t="s">
        <v>1803</v>
      </c>
      <c r="D293" s="163">
        <v>7100000</v>
      </c>
      <c r="E293" s="164">
        <v>44168</v>
      </c>
      <c r="F293" s="165" t="s">
        <v>16</v>
      </c>
      <c r="G293" s="165" t="s">
        <v>12</v>
      </c>
      <c r="H293" s="165" t="s">
        <v>18</v>
      </c>
      <c r="I293" s="165" t="s">
        <v>33</v>
      </c>
      <c r="J293" s="165" t="s">
        <v>183</v>
      </c>
      <c r="K293" s="166" t="s">
        <v>8685</v>
      </c>
    </row>
    <row r="294" spans="1:11" ht="38.25" x14ac:dyDescent="0.2">
      <c r="A294" s="160">
        <v>1008569087</v>
      </c>
      <c r="B294" s="161" t="s">
        <v>1804</v>
      </c>
      <c r="C294" s="162" t="s">
        <v>1805</v>
      </c>
      <c r="D294" s="163">
        <v>7100000</v>
      </c>
      <c r="E294" s="164">
        <v>44148</v>
      </c>
      <c r="F294" s="165" t="s">
        <v>182</v>
      </c>
      <c r="G294" s="165" t="s">
        <v>278</v>
      </c>
      <c r="H294" s="165" t="s">
        <v>18</v>
      </c>
      <c r="I294" s="165" t="s">
        <v>33</v>
      </c>
      <c r="J294" s="165" t="s">
        <v>183</v>
      </c>
      <c r="K294" s="166" t="s">
        <v>8686</v>
      </c>
    </row>
    <row r="295" spans="1:11" ht="38.25" x14ac:dyDescent="0.2">
      <c r="A295" s="160">
        <v>1014428088</v>
      </c>
      <c r="B295" s="161" t="s">
        <v>1806</v>
      </c>
      <c r="C295" s="162" t="s">
        <v>1807</v>
      </c>
      <c r="D295" s="163">
        <v>7090000</v>
      </c>
      <c r="E295" s="164">
        <v>44168</v>
      </c>
      <c r="F295" s="165" t="s">
        <v>16</v>
      </c>
      <c r="G295" s="165" t="s">
        <v>12</v>
      </c>
      <c r="H295" s="165" t="s">
        <v>18</v>
      </c>
      <c r="I295" s="165" t="s">
        <v>33</v>
      </c>
      <c r="J295" s="165" t="s">
        <v>183</v>
      </c>
      <c r="K295" s="166" t="s">
        <v>8687</v>
      </c>
    </row>
    <row r="296" spans="1:11" ht="51" x14ac:dyDescent="0.2">
      <c r="A296" s="160">
        <v>1014453088</v>
      </c>
      <c r="B296" s="161" t="s">
        <v>1808</v>
      </c>
      <c r="C296" s="162" t="s">
        <v>1809</v>
      </c>
      <c r="D296" s="163">
        <v>10625000</v>
      </c>
      <c r="E296" s="164">
        <v>44168</v>
      </c>
      <c r="F296" s="165" t="s">
        <v>182</v>
      </c>
      <c r="G296" s="165" t="s">
        <v>278</v>
      </c>
      <c r="H296" s="165" t="s">
        <v>18</v>
      </c>
      <c r="I296" s="165" t="s">
        <v>33</v>
      </c>
      <c r="J296" s="165" t="s">
        <v>183</v>
      </c>
      <c r="K296" s="166" t="s">
        <v>8688</v>
      </c>
    </row>
    <row r="297" spans="1:11" ht="51" x14ac:dyDescent="0.2">
      <c r="A297" s="160">
        <v>1014323088</v>
      </c>
      <c r="B297" s="161" t="s">
        <v>1810</v>
      </c>
      <c r="C297" s="162" t="s">
        <v>1811</v>
      </c>
      <c r="D297" s="163">
        <v>7100000</v>
      </c>
      <c r="E297" s="164">
        <v>44168</v>
      </c>
      <c r="F297" s="165" t="s">
        <v>16</v>
      </c>
      <c r="G297" s="165" t="s">
        <v>12</v>
      </c>
      <c r="H297" s="165" t="s">
        <v>18</v>
      </c>
      <c r="I297" s="165" t="s">
        <v>33</v>
      </c>
      <c r="J297" s="165" t="s">
        <v>183</v>
      </c>
      <c r="K297" s="166" t="s">
        <v>8689</v>
      </c>
    </row>
    <row r="298" spans="1:11" ht="38.25" x14ac:dyDescent="0.2">
      <c r="A298" s="160">
        <v>1036903093</v>
      </c>
      <c r="B298" s="161" t="s">
        <v>1812</v>
      </c>
      <c r="C298" s="162" t="s">
        <v>1813</v>
      </c>
      <c r="D298" s="163">
        <v>6807000</v>
      </c>
      <c r="E298" s="164">
        <v>44152</v>
      </c>
      <c r="F298" s="165" t="s">
        <v>16</v>
      </c>
      <c r="G298" s="165" t="s">
        <v>12</v>
      </c>
      <c r="H298" s="165" t="s">
        <v>18</v>
      </c>
      <c r="I298" s="165" t="s">
        <v>33</v>
      </c>
      <c r="J298" s="165" t="s">
        <v>183</v>
      </c>
      <c r="K298" s="166" t="s">
        <v>8690</v>
      </c>
    </row>
    <row r="299" spans="1:11" ht="38.25" x14ac:dyDescent="0.2">
      <c r="A299" s="160">
        <v>1014325088</v>
      </c>
      <c r="B299" s="161" t="s">
        <v>1814</v>
      </c>
      <c r="C299" s="162" t="s">
        <v>1815</v>
      </c>
      <c r="D299" s="163">
        <v>7100000</v>
      </c>
      <c r="E299" s="164">
        <v>44168</v>
      </c>
      <c r="F299" s="165" t="s">
        <v>16</v>
      </c>
      <c r="G299" s="165" t="s">
        <v>12</v>
      </c>
      <c r="H299" s="165" t="s">
        <v>18</v>
      </c>
      <c r="I299" s="165" t="s">
        <v>33</v>
      </c>
      <c r="J299" s="165" t="s">
        <v>183</v>
      </c>
      <c r="K299" s="166" t="s">
        <v>8691</v>
      </c>
    </row>
    <row r="300" spans="1:11" ht="25.5" x14ac:dyDescent="0.2">
      <c r="A300" s="160">
        <v>1037690093</v>
      </c>
      <c r="B300" s="161" t="s">
        <v>1816</v>
      </c>
      <c r="C300" s="162" t="s">
        <v>1817</v>
      </c>
      <c r="D300" s="163">
        <v>6967000</v>
      </c>
      <c r="E300" s="164">
        <v>44181</v>
      </c>
      <c r="F300" s="165" t="s">
        <v>16</v>
      </c>
      <c r="G300" s="165" t="s">
        <v>720</v>
      </c>
      <c r="H300" s="165" t="s">
        <v>18</v>
      </c>
      <c r="I300" s="165" t="s">
        <v>33</v>
      </c>
      <c r="J300" s="165" t="s">
        <v>183</v>
      </c>
      <c r="K300" s="166" t="s">
        <v>8692</v>
      </c>
    </row>
    <row r="301" spans="1:11" ht="25.5" x14ac:dyDescent="0.2">
      <c r="A301" s="160">
        <v>1037272093</v>
      </c>
      <c r="B301" s="161" t="s">
        <v>1818</v>
      </c>
      <c r="C301" s="162" t="s">
        <v>1819</v>
      </c>
      <c r="D301" s="163">
        <v>7045000</v>
      </c>
      <c r="E301" s="164">
        <v>44168</v>
      </c>
      <c r="F301" s="165" t="s">
        <v>35</v>
      </c>
      <c r="G301" s="165" t="s">
        <v>12</v>
      </c>
      <c r="H301" s="165" t="s">
        <v>18</v>
      </c>
      <c r="I301" s="165" t="s">
        <v>33</v>
      </c>
      <c r="J301" s="165" t="s">
        <v>183</v>
      </c>
      <c r="K301" s="166" t="s">
        <v>8693</v>
      </c>
    </row>
    <row r="302" spans="1:11" ht="25.5" x14ac:dyDescent="0.2">
      <c r="A302" s="160">
        <v>1002613094</v>
      </c>
      <c r="B302" s="161" t="s">
        <v>1820</v>
      </c>
      <c r="C302" s="162" t="s">
        <v>1821</v>
      </c>
      <c r="D302" s="163">
        <v>7100000</v>
      </c>
      <c r="E302" s="164">
        <v>44168</v>
      </c>
      <c r="F302" s="165" t="s">
        <v>16</v>
      </c>
      <c r="G302" s="165" t="s">
        <v>12</v>
      </c>
      <c r="H302" s="165" t="s">
        <v>18</v>
      </c>
      <c r="I302" s="165" t="s">
        <v>33</v>
      </c>
      <c r="J302" s="165" t="s">
        <v>183</v>
      </c>
      <c r="K302" s="166" t="s">
        <v>8694</v>
      </c>
    </row>
    <row r="303" spans="1:11" ht="38.25" x14ac:dyDescent="0.2">
      <c r="A303" s="160">
        <v>1013674088</v>
      </c>
      <c r="B303" s="161" t="s">
        <v>766</v>
      </c>
      <c r="C303" s="162" t="s">
        <v>767</v>
      </c>
      <c r="D303" s="163">
        <v>7100000</v>
      </c>
      <c r="E303" s="164">
        <v>43725</v>
      </c>
      <c r="F303" s="165" t="s">
        <v>16</v>
      </c>
      <c r="G303" s="165" t="s">
        <v>12</v>
      </c>
      <c r="H303" s="165" t="s">
        <v>18</v>
      </c>
      <c r="I303" s="165" t="s">
        <v>33</v>
      </c>
      <c r="J303" s="165" t="s">
        <v>183</v>
      </c>
      <c r="K303" s="166" t="s">
        <v>768</v>
      </c>
    </row>
    <row r="304" spans="1:11" ht="38.25" x14ac:dyDescent="0.2">
      <c r="A304" s="160">
        <v>1025502004</v>
      </c>
      <c r="B304" s="161" t="s">
        <v>1822</v>
      </c>
      <c r="C304" s="162" t="s">
        <v>1823</v>
      </c>
      <c r="D304" s="163">
        <v>7384000</v>
      </c>
      <c r="E304" s="164">
        <v>43966</v>
      </c>
      <c r="F304" s="165" t="s">
        <v>16</v>
      </c>
      <c r="G304" s="165" t="s">
        <v>12</v>
      </c>
      <c r="H304" s="165" t="s">
        <v>18</v>
      </c>
      <c r="I304" s="165" t="s">
        <v>33</v>
      </c>
      <c r="J304" s="165" t="s">
        <v>183</v>
      </c>
      <c r="K304" s="166" t="s">
        <v>8695</v>
      </c>
    </row>
    <row r="305" spans="1:11" ht="38.25" x14ac:dyDescent="0.2">
      <c r="A305" s="160">
        <v>1002608094</v>
      </c>
      <c r="B305" s="161" t="s">
        <v>1824</v>
      </c>
      <c r="C305" s="162" t="s">
        <v>1825</v>
      </c>
      <c r="D305" s="163">
        <v>10650000</v>
      </c>
      <c r="E305" s="164">
        <v>44168</v>
      </c>
      <c r="F305" s="165" t="s">
        <v>16</v>
      </c>
      <c r="G305" s="165" t="s">
        <v>101</v>
      </c>
      <c r="H305" s="165" t="s">
        <v>18</v>
      </c>
      <c r="I305" s="165" t="s">
        <v>33</v>
      </c>
      <c r="J305" s="165" t="s">
        <v>183</v>
      </c>
      <c r="K305" s="166" t="s">
        <v>8696</v>
      </c>
    </row>
    <row r="306" spans="1:11" ht="38.25" x14ac:dyDescent="0.2">
      <c r="A306" s="160">
        <v>1014361088</v>
      </c>
      <c r="B306" s="161" t="s">
        <v>1826</v>
      </c>
      <c r="C306" s="162" t="s">
        <v>1827</v>
      </c>
      <c r="D306" s="163">
        <v>7100000</v>
      </c>
      <c r="E306" s="164">
        <v>44168</v>
      </c>
      <c r="F306" s="165" t="s">
        <v>16</v>
      </c>
      <c r="G306" s="165" t="s">
        <v>12</v>
      </c>
      <c r="H306" s="165" t="s">
        <v>18</v>
      </c>
      <c r="I306" s="165" t="s">
        <v>33</v>
      </c>
      <c r="J306" s="165" t="s">
        <v>183</v>
      </c>
      <c r="K306" s="166" t="s">
        <v>8697</v>
      </c>
    </row>
    <row r="307" spans="1:11" ht="38.25" x14ac:dyDescent="0.2">
      <c r="A307" s="160">
        <v>1014458088</v>
      </c>
      <c r="B307" s="161" t="s">
        <v>1828</v>
      </c>
      <c r="C307" s="162" t="s">
        <v>1829</v>
      </c>
      <c r="D307" s="163">
        <v>7090000</v>
      </c>
      <c r="E307" s="164">
        <v>44168</v>
      </c>
      <c r="F307" s="165" t="s">
        <v>16</v>
      </c>
      <c r="G307" s="165" t="s">
        <v>12</v>
      </c>
      <c r="H307" s="165" t="s">
        <v>18</v>
      </c>
      <c r="I307" s="165" t="s">
        <v>33</v>
      </c>
      <c r="J307" s="165" t="s">
        <v>183</v>
      </c>
      <c r="K307" s="166" t="s">
        <v>8698</v>
      </c>
    </row>
    <row r="308" spans="1:11" ht="25.5" x14ac:dyDescent="0.2">
      <c r="A308" s="160">
        <v>1034093093</v>
      </c>
      <c r="B308" s="161" t="s">
        <v>1830</v>
      </c>
      <c r="C308" s="162" t="s">
        <v>1831</v>
      </c>
      <c r="D308" s="163">
        <v>7260000</v>
      </c>
      <c r="E308" s="164">
        <v>43962</v>
      </c>
      <c r="F308" s="165" t="s">
        <v>16</v>
      </c>
      <c r="G308" s="165" t="s">
        <v>12</v>
      </c>
      <c r="H308" s="165" t="s">
        <v>18</v>
      </c>
      <c r="I308" s="165" t="s">
        <v>33</v>
      </c>
      <c r="J308" s="165" t="s">
        <v>183</v>
      </c>
      <c r="K308" s="166" t="s">
        <v>8699</v>
      </c>
    </row>
    <row r="309" spans="1:11" ht="51" x14ac:dyDescent="0.2">
      <c r="A309" s="160">
        <v>1037249093</v>
      </c>
      <c r="B309" s="161" t="s">
        <v>1832</v>
      </c>
      <c r="C309" s="162" t="s">
        <v>1833</v>
      </c>
      <c r="D309" s="163">
        <v>7085000</v>
      </c>
      <c r="E309" s="164">
        <v>44193</v>
      </c>
      <c r="F309" s="165" t="s">
        <v>16</v>
      </c>
      <c r="G309" s="165" t="s">
        <v>12</v>
      </c>
      <c r="H309" s="165" t="s">
        <v>18</v>
      </c>
      <c r="I309" s="165" t="s">
        <v>33</v>
      </c>
      <c r="J309" s="165" t="s">
        <v>183</v>
      </c>
      <c r="K309" s="166" t="s">
        <v>8700</v>
      </c>
    </row>
    <row r="310" spans="1:11" ht="51" x14ac:dyDescent="0.2">
      <c r="A310" s="160">
        <v>1014358088</v>
      </c>
      <c r="B310" s="161" t="s">
        <v>1834</v>
      </c>
      <c r="C310" s="162" t="s">
        <v>1835</v>
      </c>
      <c r="D310" s="163">
        <v>7100000</v>
      </c>
      <c r="E310" s="164">
        <v>44168</v>
      </c>
      <c r="F310" s="165" t="s">
        <v>16</v>
      </c>
      <c r="G310" s="165" t="s">
        <v>12</v>
      </c>
      <c r="H310" s="165" t="s">
        <v>18</v>
      </c>
      <c r="I310" s="165" t="s">
        <v>33</v>
      </c>
      <c r="J310" s="165" t="s">
        <v>183</v>
      </c>
      <c r="K310" s="166" t="s">
        <v>8701</v>
      </c>
    </row>
    <row r="311" spans="1:11" ht="38.25" x14ac:dyDescent="0.2">
      <c r="A311" s="160">
        <v>1037628093</v>
      </c>
      <c r="B311" s="161" t="s">
        <v>1836</v>
      </c>
      <c r="C311" s="162" t="s">
        <v>1837</v>
      </c>
      <c r="D311" s="163">
        <v>10650000</v>
      </c>
      <c r="E311" s="164">
        <v>44193</v>
      </c>
      <c r="F311" s="165" t="s">
        <v>16</v>
      </c>
      <c r="G311" s="165" t="s">
        <v>101</v>
      </c>
      <c r="H311" s="165" t="s">
        <v>18</v>
      </c>
      <c r="I311" s="165" t="s">
        <v>33</v>
      </c>
      <c r="J311" s="165" t="s">
        <v>183</v>
      </c>
      <c r="K311" s="166" t="s">
        <v>8702</v>
      </c>
    </row>
    <row r="312" spans="1:11" ht="25.5" x14ac:dyDescent="0.2">
      <c r="A312" s="160">
        <v>1022342004</v>
      </c>
      <c r="B312" s="161" t="s">
        <v>1838</v>
      </c>
      <c r="C312" s="162" t="s">
        <v>1839</v>
      </c>
      <c r="D312" s="163">
        <v>7100000</v>
      </c>
      <c r="E312" s="164">
        <v>44152</v>
      </c>
      <c r="F312" s="165" t="s">
        <v>16</v>
      </c>
      <c r="G312" s="165" t="s">
        <v>12</v>
      </c>
      <c r="H312" s="165" t="s">
        <v>18</v>
      </c>
      <c r="I312" s="165" t="s">
        <v>33</v>
      </c>
      <c r="J312" s="165" t="s">
        <v>183</v>
      </c>
      <c r="K312" s="166" t="s">
        <v>8703</v>
      </c>
    </row>
    <row r="313" spans="1:11" ht="38.25" x14ac:dyDescent="0.2">
      <c r="A313" s="160">
        <v>1027826004</v>
      </c>
      <c r="B313" s="161" t="s">
        <v>1840</v>
      </c>
      <c r="C313" s="162" t="s">
        <v>1841</v>
      </c>
      <c r="D313" s="163">
        <v>6839000</v>
      </c>
      <c r="E313" s="164">
        <v>44168</v>
      </c>
      <c r="F313" s="165" t="s">
        <v>16</v>
      </c>
      <c r="G313" s="165" t="s">
        <v>12</v>
      </c>
      <c r="H313" s="165" t="s">
        <v>18</v>
      </c>
      <c r="I313" s="165" t="s">
        <v>33</v>
      </c>
      <c r="J313" s="165" t="s">
        <v>183</v>
      </c>
      <c r="K313" s="166" t="s">
        <v>8704</v>
      </c>
    </row>
    <row r="314" spans="1:11" ht="25.5" x14ac:dyDescent="0.2">
      <c r="A314" s="160">
        <v>1028416004</v>
      </c>
      <c r="B314" s="161" t="s">
        <v>1842</v>
      </c>
      <c r="C314" s="162" t="s">
        <v>1843</v>
      </c>
      <c r="D314" s="163">
        <v>10650000</v>
      </c>
      <c r="E314" s="164">
        <v>44193</v>
      </c>
      <c r="F314" s="165" t="s">
        <v>182</v>
      </c>
      <c r="G314" s="165" t="s">
        <v>278</v>
      </c>
      <c r="H314" s="165" t="s">
        <v>18</v>
      </c>
      <c r="I314" s="165" t="s">
        <v>33</v>
      </c>
      <c r="J314" s="165" t="s">
        <v>183</v>
      </c>
      <c r="K314" s="166" t="s">
        <v>8705</v>
      </c>
    </row>
    <row r="315" spans="1:11" ht="25.5" x14ac:dyDescent="0.2">
      <c r="A315" s="160">
        <v>1036757093</v>
      </c>
      <c r="B315" s="161" t="s">
        <v>1844</v>
      </c>
      <c r="C315" s="162" t="s">
        <v>1845</v>
      </c>
      <c r="D315" s="163">
        <v>7085000</v>
      </c>
      <c r="E315" s="164">
        <v>44168</v>
      </c>
      <c r="F315" s="165" t="s">
        <v>16</v>
      </c>
      <c r="G315" s="165" t="s">
        <v>12</v>
      </c>
      <c r="H315" s="165" t="s">
        <v>18</v>
      </c>
      <c r="I315" s="165" t="s">
        <v>33</v>
      </c>
      <c r="J315" s="165" t="s">
        <v>183</v>
      </c>
      <c r="K315" s="166" t="s">
        <v>8706</v>
      </c>
    </row>
    <row r="316" spans="1:11" ht="38.25" x14ac:dyDescent="0.2">
      <c r="A316" s="160">
        <v>1036316093</v>
      </c>
      <c r="B316" s="161" t="s">
        <v>1846</v>
      </c>
      <c r="C316" s="162" t="s">
        <v>1847</v>
      </c>
      <c r="D316" s="163">
        <v>7100000</v>
      </c>
      <c r="E316" s="164">
        <v>44193</v>
      </c>
      <c r="F316" s="165" t="s">
        <v>16</v>
      </c>
      <c r="G316" s="165" t="s">
        <v>12</v>
      </c>
      <c r="H316" s="165" t="s">
        <v>18</v>
      </c>
      <c r="I316" s="165" t="s">
        <v>33</v>
      </c>
      <c r="J316" s="165" t="s">
        <v>183</v>
      </c>
      <c r="K316" s="166" t="s">
        <v>8707</v>
      </c>
    </row>
    <row r="317" spans="1:11" ht="25.5" x14ac:dyDescent="0.2">
      <c r="A317" s="160">
        <v>1036197093</v>
      </c>
      <c r="B317" s="161" t="s">
        <v>1848</v>
      </c>
      <c r="C317" s="162" t="s">
        <v>1849</v>
      </c>
      <c r="D317" s="163">
        <v>7065000</v>
      </c>
      <c r="E317" s="164">
        <v>44168</v>
      </c>
      <c r="F317" s="165" t="s">
        <v>16</v>
      </c>
      <c r="G317" s="165" t="s">
        <v>12</v>
      </c>
      <c r="H317" s="165" t="s">
        <v>18</v>
      </c>
      <c r="I317" s="165" t="s">
        <v>33</v>
      </c>
      <c r="J317" s="165" t="s">
        <v>183</v>
      </c>
      <c r="K317" s="166" t="s">
        <v>8708</v>
      </c>
    </row>
    <row r="318" spans="1:11" ht="38.25" x14ac:dyDescent="0.2">
      <c r="A318" s="160">
        <v>1014285088</v>
      </c>
      <c r="B318" s="161" t="s">
        <v>1850</v>
      </c>
      <c r="C318" s="162" t="s">
        <v>1851</v>
      </c>
      <c r="D318" s="163">
        <v>7100000</v>
      </c>
      <c r="E318" s="164">
        <v>44168</v>
      </c>
      <c r="F318" s="165" t="s">
        <v>16</v>
      </c>
      <c r="G318" s="165" t="s">
        <v>12</v>
      </c>
      <c r="H318" s="165" t="s">
        <v>18</v>
      </c>
      <c r="I318" s="165" t="s">
        <v>33</v>
      </c>
      <c r="J318" s="165" t="s">
        <v>183</v>
      </c>
      <c r="K318" s="166" t="s">
        <v>8709</v>
      </c>
    </row>
    <row r="319" spans="1:11" ht="25.5" x14ac:dyDescent="0.2">
      <c r="A319" s="160">
        <v>1014301088</v>
      </c>
      <c r="B319" s="161" t="s">
        <v>1852</v>
      </c>
      <c r="C319" s="162" t="s">
        <v>1853</v>
      </c>
      <c r="D319" s="163">
        <v>7100000</v>
      </c>
      <c r="E319" s="164">
        <v>44168</v>
      </c>
      <c r="F319" s="165" t="s">
        <v>16</v>
      </c>
      <c r="G319" s="165" t="s">
        <v>12</v>
      </c>
      <c r="H319" s="165" t="s">
        <v>18</v>
      </c>
      <c r="I319" s="165" t="s">
        <v>33</v>
      </c>
      <c r="J319" s="165" t="s">
        <v>183</v>
      </c>
      <c r="K319" s="166" t="s">
        <v>8710</v>
      </c>
    </row>
    <row r="320" spans="1:11" ht="25.5" x14ac:dyDescent="0.2">
      <c r="A320" s="160">
        <v>1027138004</v>
      </c>
      <c r="B320" s="161" t="s">
        <v>1854</v>
      </c>
      <c r="C320" s="162" t="s">
        <v>1855</v>
      </c>
      <c r="D320" s="163">
        <v>7100000</v>
      </c>
      <c r="E320" s="164">
        <v>44152</v>
      </c>
      <c r="F320" s="165" t="s">
        <v>16</v>
      </c>
      <c r="G320" s="165" t="s">
        <v>12</v>
      </c>
      <c r="H320" s="165" t="s">
        <v>18</v>
      </c>
      <c r="I320" s="165" t="s">
        <v>33</v>
      </c>
      <c r="J320" s="165" t="s">
        <v>183</v>
      </c>
      <c r="K320" s="166" t="s">
        <v>8711</v>
      </c>
    </row>
    <row r="321" spans="1:11" ht="25.5" x14ac:dyDescent="0.2">
      <c r="A321" s="160">
        <v>1037294093</v>
      </c>
      <c r="B321" s="161" t="s">
        <v>1856</v>
      </c>
      <c r="C321" s="162" t="s">
        <v>1857</v>
      </c>
      <c r="D321" s="163">
        <v>7100000</v>
      </c>
      <c r="E321" s="164">
        <v>44193</v>
      </c>
      <c r="F321" s="165" t="s">
        <v>16</v>
      </c>
      <c r="G321" s="165" t="s">
        <v>12</v>
      </c>
      <c r="H321" s="165" t="s">
        <v>18</v>
      </c>
      <c r="I321" s="165" t="s">
        <v>33</v>
      </c>
      <c r="J321" s="165" t="s">
        <v>183</v>
      </c>
      <c r="K321" s="166" t="s">
        <v>8712</v>
      </c>
    </row>
    <row r="322" spans="1:11" ht="25.5" x14ac:dyDescent="0.2">
      <c r="A322" s="160">
        <v>1027911004</v>
      </c>
      <c r="B322" s="161" t="s">
        <v>1858</v>
      </c>
      <c r="C322" s="162" t="s">
        <v>1859</v>
      </c>
      <c r="D322" s="163">
        <v>7100000</v>
      </c>
      <c r="E322" s="164">
        <v>44152</v>
      </c>
      <c r="F322" s="165" t="s">
        <v>16</v>
      </c>
      <c r="G322" s="165" t="s">
        <v>12</v>
      </c>
      <c r="H322" s="165" t="s">
        <v>18</v>
      </c>
      <c r="I322" s="165" t="s">
        <v>33</v>
      </c>
      <c r="J322" s="165" t="s">
        <v>183</v>
      </c>
      <c r="K322" s="166" t="s">
        <v>8713</v>
      </c>
    </row>
    <row r="323" spans="1:11" ht="25.5" x14ac:dyDescent="0.2">
      <c r="A323" s="160">
        <v>1027941004</v>
      </c>
      <c r="B323" s="161" t="s">
        <v>1860</v>
      </c>
      <c r="C323" s="162" t="s">
        <v>1861</v>
      </c>
      <c r="D323" s="163">
        <v>7100000</v>
      </c>
      <c r="E323" s="164">
        <v>44168</v>
      </c>
      <c r="F323" s="165" t="s">
        <v>16</v>
      </c>
      <c r="G323" s="165" t="s">
        <v>12</v>
      </c>
      <c r="H323" s="165" t="s">
        <v>18</v>
      </c>
      <c r="I323" s="165" t="s">
        <v>33</v>
      </c>
      <c r="J323" s="165" t="s">
        <v>183</v>
      </c>
      <c r="K323" s="166" t="s">
        <v>8714</v>
      </c>
    </row>
    <row r="324" spans="1:11" ht="25.5" x14ac:dyDescent="0.2">
      <c r="A324" s="160">
        <v>1037581093</v>
      </c>
      <c r="B324" s="161" t="s">
        <v>1862</v>
      </c>
      <c r="C324" s="162" t="s">
        <v>1863</v>
      </c>
      <c r="D324" s="163">
        <v>7005000</v>
      </c>
      <c r="E324" s="164">
        <v>44193</v>
      </c>
      <c r="F324" s="165" t="s">
        <v>16</v>
      </c>
      <c r="G324" s="165" t="s">
        <v>12</v>
      </c>
      <c r="H324" s="165" t="s">
        <v>18</v>
      </c>
      <c r="I324" s="165" t="s">
        <v>33</v>
      </c>
      <c r="J324" s="165" t="s">
        <v>183</v>
      </c>
      <c r="K324" s="166" t="s">
        <v>8715</v>
      </c>
    </row>
    <row r="325" spans="1:11" ht="38.25" x14ac:dyDescent="0.2">
      <c r="A325" s="160">
        <v>1036571093</v>
      </c>
      <c r="B325" s="161" t="s">
        <v>1864</v>
      </c>
      <c r="C325" s="162" t="s">
        <v>1865</v>
      </c>
      <c r="D325" s="163">
        <v>6839000</v>
      </c>
      <c r="E325" s="164">
        <v>44152</v>
      </c>
      <c r="F325" s="165" t="s">
        <v>35</v>
      </c>
      <c r="G325" s="165" t="s">
        <v>12</v>
      </c>
      <c r="H325" s="165" t="s">
        <v>18</v>
      </c>
      <c r="I325" s="165" t="s">
        <v>33</v>
      </c>
      <c r="J325" s="165" t="s">
        <v>183</v>
      </c>
      <c r="K325" s="166" t="s">
        <v>8716</v>
      </c>
    </row>
    <row r="326" spans="1:11" ht="25.5" x14ac:dyDescent="0.2">
      <c r="A326" s="160">
        <v>1027964004</v>
      </c>
      <c r="B326" s="161" t="s">
        <v>1866</v>
      </c>
      <c r="C326" s="162" t="s">
        <v>1867</v>
      </c>
      <c r="D326" s="163">
        <v>7100000</v>
      </c>
      <c r="E326" s="164">
        <v>44168</v>
      </c>
      <c r="F326" s="165" t="s">
        <v>16</v>
      </c>
      <c r="G326" s="165" t="s">
        <v>12</v>
      </c>
      <c r="H326" s="165" t="s">
        <v>18</v>
      </c>
      <c r="I326" s="165" t="s">
        <v>33</v>
      </c>
      <c r="J326" s="165" t="s">
        <v>183</v>
      </c>
      <c r="K326" s="166" t="s">
        <v>8717</v>
      </c>
    </row>
    <row r="327" spans="1:11" ht="25.5" x14ac:dyDescent="0.2">
      <c r="A327" s="160">
        <v>1014397088</v>
      </c>
      <c r="B327" s="161" t="s">
        <v>1868</v>
      </c>
      <c r="C327" s="162" t="s">
        <v>1869</v>
      </c>
      <c r="D327" s="163">
        <v>10650000</v>
      </c>
      <c r="E327" s="164">
        <v>44168</v>
      </c>
      <c r="F327" s="165" t="s">
        <v>182</v>
      </c>
      <c r="G327" s="165" t="s">
        <v>278</v>
      </c>
      <c r="H327" s="165" t="s">
        <v>18</v>
      </c>
      <c r="I327" s="165" t="s">
        <v>33</v>
      </c>
      <c r="J327" s="165" t="s">
        <v>183</v>
      </c>
      <c r="K327" s="166" t="s">
        <v>8718</v>
      </c>
    </row>
    <row r="328" spans="1:11" ht="25.5" x14ac:dyDescent="0.2">
      <c r="A328" s="160">
        <v>1036094093</v>
      </c>
      <c r="B328" s="161" t="s">
        <v>1870</v>
      </c>
      <c r="C328" s="162" t="s">
        <v>1871</v>
      </c>
      <c r="D328" s="163">
        <v>7100000</v>
      </c>
      <c r="E328" s="164">
        <v>44193</v>
      </c>
      <c r="F328" s="165" t="s">
        <v>16</v>
      </c>
      <c r="G328" s="165" t="s">
        <v>12</v>
      </c>
      <c r="H328" s="165" t="s">
        <v>18</v>
      </c>
      <c r="I328" s="165" t="s">
        <v>33</v>
      </c>
      <c r="J328" s="165" t="s">
        <v>183</v>
      </c>
      <c r="K328" s="166" t="s">
        <v>8719</v>
      </c>
    </row>
    <row r="329" spans="1:11" ht="25.5" x14ac:dyDescent="0.2">
      <c r="A329" s="160">
        <v>1028390004</v>
      </c>
      <c r="B329" s="161" t="s">
        <v>1872</v>
      </c>
      <c r="C329" s="162" t="s">
        <v>1873</v>
      </c>
      <c r="D329" s="163">
        <v>7100000</v>
      </c>
      <c r="E329" s="164">
        <v>44193</v>
      </c>
      <c r="F329" s="165" t="s">
        <v>16</v>
      </c>
      <c r="G329" s="165" t="s">
        <v>12</v>
      </c>
      <c r="H329" s="165" t="s">
        <v>18</v>
      </c>
      <c r="I329" s="165" t="s">
        <v>33</v>
      </c>
      <c r="J329" s="165" t="s">
        <v>183</v>
      </c>
      <c r="K329" s="166" t="s">
        <v>8720</v>
      </c>
    </row>
    <row r="330" spans="1:11" ht="38.25" x14ac:dyDescent="0.2">
      <c r="A330" s="160">
        <v>1037421093</v>
      </c>
      <c r="B330" s="161" t="s">
        <v>1874</v>
      </c>
      <c r="C330" s="162" t="s">
        <v>1875</v>
      </c>
      <c r="D330" s="163">
        <v>7075000</v>
      </c>
      <c r="E330" s="164">
        <v>44168</v>
      </c>
      <c r="F330" s="165" t="s">
        <v>16</v>
      </c>
      <c r="G330" s="165" t="s">
        <v>12</v>
      </c>
      <c r="H330" s="165" t="s">
        <v>18</v>
      </c>
      <c r="I330" s="165" t="s">
        <v>33</v>
      </c>
      <c r="J330" s="165" t="s">
        <v>183</v>
      </c>
      <c r="K330" s="166" t="s">
        <v>8721</v>
      </c>
    </row>
    <row r="331" spans="1:11" ht="25.5" x14ac:dyDescent="0.2">
      <c r="A331" s="160">
        <v>1036674093</v>
      </c>
      <c r="B331" s="161" t="s">
        <v>1876</v>
      </c>
      <c r="C331" s="162" t="s">
        <v>1877</v>
      </c>
      <c r="D331" s="163">
        <v>7080000</v>
      </c>
      <c r="E331" s="164">
        <v>44151</v>
      </c>
      <c r="F331" s="165" t="s">
        <v>35</v>
      </c>
      <c r="G331" s="165" t="s">
        <v>720</v>
      </c>
      <c r="H331" s="165" t="s">
        <v>18</v>
      </c>
      <c r="I331" s="165" t="s">
        <v>33</v>
      </c>
      <c r="J331" s="165" t="s">
        <v>183</v>
      </c>
      <c r="K331" s="166" t="s">
        <v>8722</v>
      </c>
    </row>
    <row r="332" spans="1:11" ht="38.25" x14ac:dyDescent="0.2">
      <c r="A332" s="160">
        <v>1008440087</v>
      </c>
      <c r="B332" s="161" t="s">
        <v>1878</v>
      </c>
      <c r="C332" s="162" t="s">
        <v>1879</v>
      </c>
      <c r="D332" s="163">
        <v>7100000</v>
      </c>
      <c r="E332" s="164">
        <v>44133</v>
      </c>
      <c r="F332" s="165" t="s">
        <v>182</v>
      </c>
      <c r="G332" s="165" t="s">
        <v>278</v>
      </c>
      <c r="H332" s="165" t="s">
        <v>18</v>
      </c>
      <c r="I332" s="165" t="s">
        <v>33</v>
      </c>
      <c r="J332" s="165" t="s">
        <v>34</v>
      </c>
      <c r="K332" s="166" t="s">
        <v>8663</v>
      </c>
    </row>
    <row r="333" spans="1:11" ht="25.5" x14ac:dyDescent="0.2">
      <c r="A333" s="160">
        <v>1027684004</v>
      </c>
      <c r="B333" s="161" t="s">
        <v>1880</v>
      </c>
      <c r="C333" s="162" t="s">
        <v>1881</v>
      </c>
      <c r="D333" s="163">
        <v>6551000</v>
      </c>
      <c r="E333" s="164">
        <v>44169</v>
      </c>
      <c r="F333" s="165" t="s">
        <v>16</v>
      </c>
      <c r="G333" s="165" t="s">
        <v>720</v>
      </c>
      <c r="H333" s="165" t="s">
        <v>18</v>
      </c>
      <c r="I333" s="165" t="s">
        <v>33</v>
      </c>
      <c r="J333" s="165" t="s">
        <v>34</v>
      </c>
      <c r="K333" s="166" t="s">
        <v>8723</v>
      </c>
    </row>
    <row r="334" spans="1:11" ht="25.5" x14ac:dyDescent="0.2">
      <c r="A334" s="160">
        <v>1036790093</v>
      </c>
      <c r="B334" s="161" t="s">
        <v>1882</v>
      </c>
      <c r="C334" s="162" t="s">
        <v>1883</v>
      </c>
      <c r="D334" s="163">
        <v>10650000</v>
      </c>
      <c r="E334" s="164">
        <v>44152</v>
      </c>
      <c r="F334" s="165" t="s">
        <v>16</v>
      </c>
      <c r="G334" s="165" t="s">
        <v>101</v>
      </c>
      <c r="H334" s="165" t="s">
        <v>18</v>
      </c>
      <c r="I334" s="165" t="s">
        <v>33</v>
      </c>
      <c r="J334" s="165" t="s">
        <v>34</v>
      </c>
      <c r="K334" s="166" t="s">
        <v>8724</v>
      </c>
    </row>
    <row r="335" spans="1:11" ht="25.5" x14ac:dyDescent="0.2">
      <c r="A335" s="160">
        <v>1008437087</v>
      </c>
      <c r="B335" s="161" t="s">
        <v>1884</v>
      </c>
      <c r="C335" s="162" t="s">
        <v>1885</v>
      </c>
      <c r="D335" s="163">
        <v>7100000</v>
      </c>
      <c r="E335" s="164">
        <v>44133</v>
      </c>
      <c r="F335" s="165" t="s">
        <v>16</v>
      </c>
      <c r="G335" s="165" t="s">
        <v>12</v>
      </c>
      <c r="H335" s="165" t="s">
        <v>18</v>
      </c>
      <c r="I335" s="165" t="s">
        <v>33</v>
      </c>
      <c r="J335" s="165" t="s">
        <v>34</v>
      </c>
      <c r="K335" s="166" t="s">
        <v>8725</v>
      </c>
    </row>
    <row r="336" spans="1:11" ht="38.25" x14ac:dyDescent="0.2">
      <c r="A336" s="160">
        <v>1034726093</v>
      </c>
      <c r="B336" s="161" t="s">
        <v>1886</v>
      </c>
      <c r="C336" s="162" t="s">
        <v>1887</v>
      </c>
      <c r="D336" s="163">
        <v>10650000</v>
      </c>
      <c r="E336" s="164">
        <v>44152</v>
      </c>
      <c r="F336" s="165" t="s">
        <v>16</v>
      </c>
      <c r="G336" s="165" t="s">
        <v>101</v>
      </c>
      <c r="H336" s="165" t="s">
        <v>18</v>
      </c>
      <c r="I336" s="165" t="s">
        <v>33</v>
      </c>
      <c r="J336" s="165" t="s">
        <v>34</v>
      </c>
      <c r="K336" s="166" t="s">
        <v>8726</v>
      </c>
    </row>
    <row r="337" spans="1:11" ht="51" x14ac:dyDescent="0.2">
      <c r="A337" s="160">
        <v>1014491088</v>
      </c>
      <c r="B337" s="161" t="s">
        <v>1888</v>
      </c>
      <c r="C337" s="162" t="s">
        <v>1889</v>
      </c>
      <c r="D337" s="163">
        <v>7100000</v>
      </c>
      <c r="E337" s="164">
        <v>44193</v>
      </c>
      <c r="F337" s="165" t="s">
        <v>16</v>
      </c>
      <c r="G337" s="165" t="s">
        <v>12</v>
      </c>
      <c r="H337" s="165" t="s">
        <v>18</v>
      </c>
      <c r="I337" s="165" t="s">
        <v>33</v>
      </c>
      <c r="J337" s="165" t="s">
        <v>34</v>
      </c>
      <c r="K337" s="166" t="s">
        <v>8727</v>
      </c>
    </row>
    <row r="338" spans="1:11" ht="38.25" x14ac:dyDescent="0.2">
      <c r="A338" s="160">
        <v>1007802090</v>
      </c>
      <c r="B338" s="161" t="s">
        <v>1890</v>
      </c>
      <c r="C338" s="162" t="s">
        <v>1891</v>
      </c>
      <c r="D338" s="163">
        <v>7100000</v>
      </c>
      <c r="E338" s="164">
        <v>44133</v>
      </c>
      <c r="F338" s="165" t="s">
        <v>16</v>
      </c>
      <c r="G338" s="165" t="s">
        <v>12</v>
      </c>
      <c r="H338" s="165" t="s">
        <v>18</v>
      </c>
      <c r="I338" s="165" t="s">
        <v>33</v>
      </c>
      <c r="J338" s="165" t="s">
        <v>34</v>
      </c>
      <c r="K338" s="166" t="s">
        <v>8728</v>
      </c>
    </row>
    <row r="339" spans="1:11" ht="38.25" x14ac:dyDescent="0.2">
      <c r="A339" s="160">
        <v>1037129093</v>
      </c>
      <c r="B339" s="161" t="s">
        <v>1892</v>
      </c>
      <c r="C339" s="162" t="s">
        <v>1893</v>
      </c>
      <c r="D339" s="163">
        <v>7100000</v>
      </c>
      <c r="E339" s="164">
        <v>44193</v>
      </c>
      <c r="F339" s="165" t="s">
        <v>16</v>
      </c>
      <c r="G339" s="165" t="s">
        <v>12</v>
      </c>
      <c r="H339" s="165" t="s">
        <v>18</v>
      </c>
      <c r="I339" s="165" t="s">
        <v>33</v>
      </c>
      <c r="J339" s="165" t="s">
        <v>34</v>
      </c>
      <c r="K339" s="166" t="s">
        <v>8729</v>
      </c>
    </row>
    <row r="340" spans="1:11" ht="25.5" x14ac:dyDescent="0.2">
      <c r="A340" s="160">
        <v>1027912004</v>
      </c>
      <c r="B340" s="161" t="s">
        <v>1894</v>
      </c>
      <c r="C340" s="162" t="s">
        <v>1895</v>
      </c>
      <c r="D340" s="163">
        <v>7100000</v>
      </c>
      <c r="E340" s="164">
        <v>44168</v>
      </c>
      <c r="F340" s="165" t="s">
        <v>16</v>
      </c>
      <c r="G340" s="165" t="s">
        <v>12</v>
      </c>
      <c r="H340" s="165" t="s">
        <v>18</v>
      </c>
      <c r="I340" s="165" t="s">
        <v>33</v>
      </c>
      <c r="J340" s="165" t="s">
        <v>34</v>
      </c>
      <c r="K340" s="166" t="s">
        <v>8730</v>
      </c>
    </row>
    <row r="341" spans="1:11" ht="25.5" x14ac:dyDescent="0.2">
      <c r="A341" s="160">
        <v>1037471093</v>
      </c>
      <c r="B341" s="161" t="s">
        <v>1896</v>
      </c>
      <c r="C341" s="162" t="s">
        <v>1897</v>
      </c>
      <c r="D341" s="163">
        <v>7100000</v>
      </c>
      <c r="E341" s="164">
        <v>44168</v>
      </c>
      <c r="F341" s="165" t="s">
        <v>16</v>
      </c>
      <c r="G341" s="165" t="s">
        <v>12</v>
      </c>
      <c r="H341" s="165" t="s">
        <v>18</v>
      </c>
      <c r="I341" s="165" t="s">
        <v>33</v>
      </c>
      <c r="J341" s="165" t="s">
        <v>34</v>
      </c>
      <c r="K341" s="166" t="s">
        <v>8731</v>
      </c>
    </row>
    <row r="342" spans="1:11" ht="38.25" x14ac:dyDescent="0.2">
      <c r="A342" s="160">
        <v>1031325093</v>
      </c>
      <c r="B342" s="161" t="s">
        <v>1898</v>
      </c>
      <c r="C342" s="162" t="s">
        <v>1899</v>
      </c>
      <c r="D342" s="163">
        <v>7070000</v>
      </c>
      <c r="E342" s="164">
        <v>44193</v>
      </c>
      <c r="F342" s="165" t="s">
        <v>16</v>
      </c>
      <c r="G342" s="165" t="s">
        <v>12</v>
      </c>
      <c r="H342" s="165" t="s">
        <v>18</v>
      </c>
      <c r="I342" s="165" t="s">
        <v>33</v>
      </c>
      <c r="J342" s="165" t="s">
        <v>34</v>
      </c>
      <c r="K342" s="166" t="s">
        <v>8732</v>
      </c>
    </row>
    <row r="343" spans="1:11" ht="38.25" x14ac:dyDescent="0.2">
      <c r="A343" s="160">
        <v>1007804090</v>
      </c>
      <c r="B343" s="161" t="s">
        <v>1900</v>
      </c>
      <c r="C343" s="162" t="s">
        <v>1901</v>
      </c>
      <c r="D343" s="163">
        <v>7100000</v>
      </c>
      <c r="E343" s="164">
        <v>44133</v>
      </c>
      <c r="F343" s="165" t="s">
        <v>16</v>
      </c>
      <c r="G343" s="165" t="s">
        <v>12</v>
      </c>
      <c r="H343" s="165" t="s">
        <v>18</v>
      </c>
      <c r="I343" s="165" t="s">
        <v>33</v>
      </c>
      <c r="J343" s="165" t="s">
        <v>34</v>
      </c>
      <c r="K343" s="166" t="s">
        <v>8733</v>
      </c>
    </row>
    <row r="344" spans="1:11" ht="38.25" x14ac:dyDescent="0.2">
      <c r="A344" s="160">
        <v>1002655096</v>
      </c>
      <c r="B344" s="161" t="s">
        <v>1902</v>
      </c>
      <c r="C344" s="162" t="s">
        <v>1903</v>
      </c>
      <c r="D344" s="163">
        <v>7010000</v>
      </c>
      <c r="E344" s="164">
        <v>44162</v>
      </c>
      <c r="F344" s="165" t="s">
        <v>35</v>
      </c>
      <c r="G344" s="165" t="s">
        <v>720</v>
      </c>
      <c r="H344" s="165" t="s">
        <v>18</v>
      </c>
      <c r="I344" s="165" t="s">
        <v>33</v>
      </c>
      <c r="J344" s="165" t="s">
        <v>94</v>
      </c>
      <c r="K344" s="166" t="s">
        <v>8734</v>
      </c>
    </row>
    <row r="345" spans="1:11" ht="51" x14ac:dyDescent="0.2">
      <c r="A345" s="160">
        <v>1007042027</v>
      </c>
      <c r="B345" s="161" t="s">
        <v>1904</v>
      </c>
      <c r="C345" s="162" t="s">
        <v>1905</v>
      </c>
      <c r="D345" s="163">
        <v>4949000</v>
      </c>
      <c r="E345" s="164">
        <v>44174</v>
      </c>
      <c r="F345" s="165" t="s">
        <v>35</v>
      </c>
      <c r="G345" s="165" t="s">
        <v>720</v>
      </c>
      <c r="H345" s="165" t="s">
        <v>18</v>
      </c>
      <c r="I345" s="165" t="s">
        <v>33</v>
      </c>
      <c r="J345" s="165" t="s">
        <v>94</v>
      </c>
      <c r="K345" s="166" t="s">
        <v>8735</v>
      </c>
    </row>
    <row r="346" spans="1:11" ht="25.5" x14ac:dyDescent="0.2">
      <c r="A346" s="160">
        <v>1037629093</v>
      </c>
      <c r="B346" s="161" t="s">
        <v>1906</v>
      </c>
      <c r="C346" s="162" t="s">
        <v>1907</v>
      </c>
      <c r="D346" s="163">
        <v>6711000</v>
      </c>
      <c r="E346" s="164">
        <v>44140</v>
      </c>
      <c r="F346" s="165" t="s">
        <v>35</v>
      </c>
      <c r="G346" s="165" t="s">
        <v>720</v>
      </c>
      <c r="H346" s="165" t="s">
        <v>18</v>
      </c>
      <c r="I346" s="165" t="s">
        <v>33</v>
      </c>
      <c r="J346" s="165" t="s">
        <v>94</v>
      </c>
      <c r="K346" s="166" t="s">
        <v>8736</v>
      </c>
    </row>
    <row r="347" spans="1:11" ht="38.25" x14ac:dyDescent="0.2">
      <c r="A347" s="160">
        <v>1037634093</v>
      </c>
      <c r="B347" s="161" t="s">
        <v>1908</v>
      </c>
      <c r="C347" s="162" t="s">
        <v>1909</v>
      </c>
      <c r="D347" s="163">
        <v>6295000</v>
      </c>
      <c r="E347" s="164">
        <v>44140</v>
      </c>
      <c r="F347" s="165" t="s">
        <v>16</v>
      </c>
      <c r="G347" s="165" t="s">
        <v>720</v>
      </c>
      <c r="H347" s="165" t="s">
        <v>18</v>
      </c>
      <c r="I347" s="165" t="s">
        <v>33</v>
      </c>
      <c r="J347" s="165" t="s">
        <v>94</v>
      </c>
      <c r="K347" s="166" t="s">
        <v>8737</v>
      </c>
    </row>
    <row r="348" spans="1:11" ht="51" x14ac:dyDescent="0.2">
      <c r="A348" s="160">
        <v>1028429004</v>
      </c>
      <c r="B348" s="161" t="s">
        <v>1910</v>
      </c>
      <c r="C348" s="162" t="s">
        <v>1911</v>
      </c>
      <c r="D348" s="163">
        <v>6263000</v>
      </c>
      <c r="E348" s="164">
        <v>44188</v>
      </c>
      <c r="F348" s="165" t="s">
        <v>35</v>
      </c>
      <c r="G348" s="165" t="s">
        <v>720</v>
      </c>
      <c r="H348" s="165" t="s">
        <v>18</v>
      </c>
      <c r="I348" s="165" t="s">
        <v>33</v>
      </c>
      <c r="J348" s="165" t="s">
        <v>94</v>
      </c>
      <c r="K348" s="166" t="s">
        <v>8738</v>
      </c>
    </row>
    <row r="349" spans="1:11" ht="38.25" x14ac:dyDescent="0.2">
      <c r="A349" s="160">
        <v>1007781090</v>
      </c>
      <c r="B349" s="161" t="s">
        <v>1912</v>
      </c>
      <c r="C349" s="162" t="s">
        <v>1913</v>
      </c>
      <c r="D349" s="163">
        <v>7100000</v>
      </c>
      <c r="E349" s="164">
        <v>44111</v>
      </c>
      <c r="F349" s="165" t="s">
        <v>16</v>
      </c>
      <c r="G349" s="165" t="s">
        <v>12</v>
      </c>
      <c r="H349" s="165" t="s">
        <v>18</v>
      </c>
      <c r="I349" s="165" t="s">
        <v>33</v>
      </c>
      <c r="J349" s="165" t="s">
        <v>94</v>
      </c>
      <c r="K349" s="166" t="s">
        <v>8739</v>
      </c>
    </row>
    <row r="350" spans="1:11" ht="51" x14ac:dyDescent="0.2">
      <c r="A350" s="160">
        <v>1014315088</v>
      </c>
      <c r="B350" s="161" t="s">
        <v>1914</v>
      </c>
      <c r="C350" s="162" t="s">
        <v>1915</v>
      </c>
      <c r="D350" s="163">
        <v>10010000</v>
      </c>
      <c r="E350" s="164">
        <v>44147</v>
      </c>
      <c r="F350" s="165" t="s">
        <v>16</v>
      </c>
      <c r="G350" s="165" t="s">
        <v>69</v>
      </c>
      <c r="H350" s="165" t="s">
        <v>18</v>
      </c>
      <c r="I350" s="165" t="s">
        <v>33</v>
      </c>
      <c r="J350" s="165" t="s">
        <v>94</v>
      </c>
      <c r="K350" s="166" t="s">
        <v>8740</v>
      </c>
    </row>
    <row r="351" spans="1:11" ht="38.25" x14ac:dyDescent="0.2">
      <c r="A351" s="160">
        <v>1038228093</v>
      </c>
      <c r="B351" s="161" t="s">
        <v>1916</v>
      </c>
      <c r="C351" s="162" t="s">
        <v>1917</v>
      </c>
      <c r="D351" s="163">
        <v>5430000</v>
      </c>
      <c r="E351" s="164">
        <v>44188</v>
      </c>
      <c r="F351" s="165" t="s">
        <v>16</v>
      </c>
      <c r="G351" s="165" t="s">
        <v>720</v>
      </c>
      <c r="H351" s="165" t="s">
        <v>18</v>
      </c>
      <c r="I351" s="165" t="s">
        <v>33</v>
      </c>
      <c r="J351" s="165" t="s">
        <v>94</v>
      </c>
      <c r="K351" s="166" t="s">
        <v>8741</v>
      </c>
    </row>
    <row r="352" spans="1:11" ht="25.5" x14ac:dyDescent="0.2">
      <c r="A352" s="160">
        <v>1028884004</v>
      </c>
      <c r="B352" s="161" t="s">
        <v>1918</v>
      </c>
      <c r="C352" s="162" t="s">
        <v>1919</v>
      </c>
      <c r="D352" s="163">
        <v>7045000</v>
      </c>
      <c r="E352" s="164">
        <v>44188</v>
      </c>
      <c r="F352" s="165" t="s">
        <v>35</v>
      </c>
      <c r="G352" s="165" t="s">
        <v>720</v>
      </c>
      <c r="H352" s="165" t="s">
        <v>18</v>
      </c>
      <c r="I352" s="165" t="s">
        <v>33</v>
      </c>
      <c r="J352" s="165" t="s">
        <v>94</v>
      </c>
      <c r="K352" s="166" t="s">
        <v>8742</v>
      </c>
    </row>
    <row r="353" spans="1:11" ht="38.25" x14ac:dyDescent="0.2">
      <c r="A353" s="160">
        <v>1038185093</v>
      </c>
      <c r="B353" s="161" t="s">
        <v>1920</v>
      </c>
      <c r="C353" s="162" t="s">
        <v>1921</v>
      </c>
      <c r="D353" s="163">
        <v>6327000</v>
      </c>
      <c r="E353" s="164">
        <v>44188</v>
      </c>
      <c r="F353" s="165" t="s">
        <v>35</v>
      </c>
      <c r="G353" s="165" t="s">
        <v>720</v>
      </c>
      <c r="H353" s="165" t="s">
        <v>18</v>
      </c>
      <c r="I353" s="165" t="s">
        <v>33</v>
      </c>
      <c r="J353" s="165" t="s">
        <v>94</v>
      </c>
      <c r="K353" s="166" t="s">
        <v>8743</v>
      </c>
    </row>
    <row r="354" spans="1:11" ht="38.25" x14ac:dyDescent="0.2">
      <c r="A354" s="160">
        <v>1007738090</v>
      </c>
      <c r="B354" s="161" t="s">
        <v>1922</v>
      </c>
      <c r="C354" s="162" t="s">
        <v>1923</v>
      </c>
      <c r="D354" s="163">
        <v>7100000</v>
      </c>
      <c r="E354" s="164">
        <v>44111</v>
      </c>
      <c r="F354" s="165" t="s">
        <v>16</v>
      </c>
      <c r="G354" s="165" t="s">
        <v>12</v>
      </c>
      <c r="H354" s="165" t="s">
        <v>18</v>
      </c>
      <c r="I354" s="165" t="s">
        <v>33</v>
      </c>
      <c r="J354" s="165" t="s">
        <v>94</v>
      </c>
      <c r="K354" s="166" t="s">
        <v>8744</v>
      </c>
    </row>
    <row r="355" spans="1:11" ht="51" x14ac:dyDescent="0.2">
      <c r="A355" s="160">
        <v>1027245004</v>
      </c>
      <c r="B355" s="161" t="s">
        <v>1924</v>
      </c>
      <c r="C355" s="162" t="s">
        <v>1925</v>
      </c>
      <c r="D355" s="163">
        <v>7100000</v>
      </c>
      <c r="E355" s="164">
        <v>44133</v>
      </c>
      <c r="F355" s="165" t="s">
        <v>16</v>
      </c>
      <c r="G355" s="165" t="s">
        <v>12</v>
      </c>
      <c r="H355" s="165" t="s">
        <v>18</v>
      </c>
      <c r="I355" s="165" t="s">
        <v>33</v>
      </c>
      <c r="J355" s="165" t="s">
        <v>94</v>
      </c>
      <c r="K355" s="166" t="s">
        <v>8745</v>
      </c>
    </row>
    <row r="356" spans="1:11" ht="51" x14ac:dyDescent="0.2">
      <c r="A356" s="160">
        <v>1002561094</v>
      </c>
      <c r="B356" s="161" t="s">
        <v>1926</v>
      </c>
      <c r="C356" s="162" t="s">
        <v>1927</v>
      </c>
      <c r="D356" s="163">
        <v>7100000</v>
      </c>
      <c r="E356" s="164">
        <v>44133</v>
      </c>
      <c r="F356" s="165" t="s">
        <v>16</v>
      </c>
      <c r="G356" s="165" t="s">
        <v>12</v>
      </c>
      <c r="H356" s="165" t="s">
        <v>18</v>
      </c>
      <c r="I356" s="165" t="s">
        <v>33</v>
      </c>
      <c r="J356" s="165" t="s">
        <v>94</v>
      </c>
      <c r="K356" s="166" t="s">
        <v>8746</v>
      </c>
    </row>
    <row r="357" spans="1:11" ht="38.25" x14ac:dyDescent="0.2">
      <c r="A357" s="160">
        <v>1037809093</v>
      </c>
      <c r="B357" s="161" t="s">
        <v>1928</v>
      </c>
      <c r="C357" s="162" t="s">
        <v>1929</v>
      </c>
      <c r="D357" s="163">
        <v>6551000</v>
      </c>
      <c r="E357" s="164">
        <v>44162</v>
      </c>
      <c r="F357" s="165" t="s">
        <v>16</v>
      </c>
      <c r="G357" s="165" t="s">
        <v>720</v>
      </c>
      <c r="H357" s="165" t="s">
        <v>18</v>
      </c>
      <c r="I357" s="165" t="s">
        <v>33</v>
      </c>
      <c r="J357" s="165" t="s">
        <v>94</v>
      </c>
      <c r="K357" s="166" t="s">
        <v>8747</v>
      </c>
    </row>
    <row r="358" spans="1:11" ht="25.5" x14ac:dyDescent="0.2">
      <c r="A358" s="160">
        <v>1038225093</v>
      </c>
      <c r="B358" s="161" t="s">
        <v>1930</v>
      </c>
      <c r="C358" s="162" t="s">
        <v>1931</v>
      </c>
      <c r="D358" s="163">
        <v>6551000</v>
      </c>
      <c r="E358" s="164">
        <v>44188</v>
      </c>
      <c r="F358" s="165" t="s">
        <v>16</v>
      </c>
      <c r="G358" s="165" t="s">
        <v>720</v>
      </c>
      <c r="H358" s="165" t="s">
        <v>18</v>
      </c>
      <c r="I358" s="165" t="s">
        <v>33</v>
      </c>
      <c r="J358" s="165" t="s">
        <v>94</v>
      </c>
      <c r="K358" s="166" t="s">
        <v>8748</v>
      </c>
    </row>
    <row r="359" spans="1:11" ht="38.25" x14ac:dyDescent="0.2">
      <c r="A359" s="160">
        <v>1027219004</v>
      </c>
      <c r="B359" s="161" t="s">
        <v>1932</v>
      </c>
      <c r="C359" s="162" t="s">
        <v>1933</v>
      </c>
      <c r="D359" s="163">
        <v>7035000</v>
      </c>
      <c r="E359" s="164">
        <v>44138</v>
      </c>
      <c r="F359" s="165" t="s">
        <v>16</v>
      </c>
      <c r="G359" s="165" t="s">
        <v>12</v>
      </c>
      <c r="H359" s="165" t="s">
        <v>18</v>
      </c>
      <c r="I359" s="165" t="s">
        <v>33</v>
      </c>
      <c r="J359" s="165" t="s">
        <v>94</v>
      </c>
      <c r="K359" s="166" t="s">
        <v>8749</v>
      </c>
    </row>
    <row r="360" spans="1:11" ht="25.5" x14ac:dyDescent="0.2">
      <c r="A360" s="160">
        <v>1029160004</v>
      </c>
      <c r="B360" s="161" t="s">
        <v>1934</v>
      </c>
      <c r="C360" s="162" t="s">
        <v>1935</v>
      </c>
      <c r="D360" s="163">
        <v>7075000</v>
      </c>
      <c r="E360" s="164">
        <v>44188</v>
      </c>
      <c r="F360" s="165" t="s">
        <v>35</v>
      </c>
      <c r="G360" s="165" t="s">
        <v>720</v>
      </c>
      <c r="H360" s="165" t="s">
        <v>18</v>
      </c>
      <c r="I360" s="165" t="s">
        <v>33</v>
      </c>
      <c r="J360" s="165" t="s">
        <v>94</v>
      </c>
      <c r="K360" s="166" t="s">
        <v>8750</v>
      </c>
    </row>
    <row r="361" spans="1:11" ht="25.5" x14ac:dyDescent="0.2">
      <c r="A361" s="160">
        <v>1037037093</v>
      </c>
      <c r="B361" s="161" t="s">
        <v>1936</v>
      </c>
      <c r="C361" s="162" t="s">
        <v>1937</v>
      </c>
      <c r="D361" s="163">
        <v>7100000</v>
      </c>
      <c r="E361" s="164">
        <v>44152</v>
      </c>
      <c r="F361" s="165" t="s">
        <v>182</v>
      </c>
      <c r="G361" s="165" t="s">
        <v>12</v>
      </c>
      <c r="H361" s="165" t="s">
        <v>18</v>
      </c>
      <c r="I361" s="165" t="s">
        <v>33</v>
      </c>
      <c r="J361" s="165" t="s">
        <v>94</v>
      </c>
      <c r="K361" s="166" t="s">
        <v>8751</v>
      </c>
    </row>
    <row r="362" spans="1:11" ht="25.5" x14ac:dyDescent="0.2">
      <c r="A362" s="160">
        <v>1029157004</v>
      </c>
      <c r="B362" s="161" t="s">
        <v>1938</v>
      </c>
      <c r="C362" s="162" t="s">
        <v>1939</v>
      </c>
      <c r="D362" s="163">
        <v>7030000</v>
      </c>
      <c r="E362" s="164">
        <v>44188</v>
      </c>
      <c r="F362" s="165" t="s">
        <v>35</v>
      </c>
      <c r="G362" s="165" t="s">
        <v>720</v>
      </c>
      <c r="H362" s="165" t="s">
        <v>18</v>
      </c>
      <c r="I362" s="165" t="s">
        <v>33</v>
      </c>
      <c r="J362" s="165" t="s">
        <v>94</v>
      </c>
      <c r="K362" s="166" t="s">
        <v>8752</v>
      </c>
    </row>
    <row r="363" spans="1:11" ht="51" x14ac:dyDescent="0.2">
      <c r="A363" s="160">
        <v>1037822093</v>
      </c>
      <c r="B363" s="161" t="s">
        <v>1940</v>
      </c>
      <c r="C363" s="162" t="s">
        <v>1941</v>
      </c>
      <c r="D363" s="163">
        <v>6967000</v>
      </c>
      <c r="E363" s="164">
        <v>44147</v>
      </c>
      <c r="F363" s="165" t="s">
        <v>35</v>
      </c>
      <c r="G363" s="165" t="s">
        <v>720</v>
      </c>
      <c r="H363" s="165" t="s">
        <v>18</v>
      </c>
      <c r="I363" s="165" t="s">
        <v>33</v>
      </c>
      <c r="J363" s="165" t="s">
        <v>94</v>
      </c>
      <c r="K363" s="166" t="s">
        <v>8753</v>
      </c>
    </row>
    <row r="364" spans="1:11" ht="25.5" x14ac:dyDescent="0.2">
      <c r="A364" s="160">
        <v>1000054115</v>
      </c>
      <c r="B364" s="161" t="s">
        <v>1942</v>
      </c>
      <c r="C364" s="162" t="s">
        <v>1943</v>
      </c>
      <c r="D364" s="163">
        <v>7075000</v>
      </c>
      <c r="E364" s="164">
        <v>44187</v>
      </c>
      <c r="F364" s="165" t="s">
        <v>16</v>
      </c>
      <c r="G364" s="165" t="s">
        <v>200</v>
      </c>
      <c r="H364" s="165" t="s">
        <v>18</v>
      </c>
      <c r="I364" s="165" t="s">
        <v>33</v>
      </c>
      <c r="J364" s="165" t="s">
        <v>94</v>
      </c>
      <c r="K364" s="166" t="s">
        <v>8754</v>
      </c>
    </row>
    <row r="365" spans="1:11" ht="38.25" x14ac:dyDescent="0.2">
      <c r="A365" s="160">
        <v>1002567094</v>
      </c>
      <c r="B365" s="161" t="s">
        <v>1944</v>
      </c>
      <c r="C365" s="162" t="s">
        <v>1945</v>
      </c>
      <c r="D365" s="163">
        <v>10650000</v>
      </c>
      <c r="E365" s="164">
        <v>44147</v>
      </c>
      <c r="F365" s="165" t="s">
        <v>182</v>
      </c>
      <c r="G365" s="165" t="s">
        <v>278</v>
      </c>
      <c r="H365" s="165" t="s">
        <v>18</v>
      </c>
      <c r="I365" s="165" t="s">
        <v>33</v>
      </c>
      <c r="J365" s="165" t="s">
        <v>94</v>
      </c>
      <c r="K365" s="166" t="s">
        <v>8755</v>
      </c>
    </row>
    <row r="366" spans="1:11" x14ac:dyDescent="0.2">
      <c r="A366" s="160">
        <v>1029433004</v>
      </c>
      <c r="B366" s="161" t="s">
        <v>1946</v>
      </c>
      <c r="C366" s="162" t="s">
        <v>1947</v>
      </c>
      <c r="D366" s="163">
        <v>7050000</v>
      </c>
      <c r="E366" s="164">
        <v>44193</v>
      </c>
      <c r="F366" s="165" t="s">
        <v>35</v>
      </c>
      <c r="G366" s="165" t="s">
        <v>720</v>
      </c>
      <c r="H366" s="165" t="s">
        <v>18</v>
      </c>
      <c r="I366" s="165" t="s">
        <v>33</v>
      </c>
      <c r="J366" s="165" t="s">
        <v>94</v>
      </c>
      <c r="K366" s="166" t="s">
        <v>8756</v>
      </c>
    </row>
    <row r="367" spans="1:11" ht="51" x14ac:dyDescent="0.2">
      <c r="A367" s="160">
        <v>1008551087</v>
      </c>
      <c r="B367" s="161" t="s">
        <v>1948</v>
      </c>
      <c r="C367" s="162" t="s">
        <v>1949</v>
      </c>
      <c r="D367" s="163">
        <v>6950000</v>
      </c>
      <c r="E367" s="164">
        <v>44147</v>
      </c>
      <c r="F367" s="165" t="s">
        <v>11</v>
      </c>
      <c r="G367" s="165" t="s">
        <v>12</v>
      </c>
      <c r="H367" s="165" t="s">
        <v>18</v>
      </c>
      <c r="I367" s="165" t="s">
        <v>33</v>
      </c>
      <c r="J367" s="165" t="s">
        <v>94</v>
      </c>
      <c r="K367" s="166" t="s">
        <v>8757</v>
      </c>
    </row>
    <row r="368" spans="1:11" x14ac:dyDescent="0.2">
      <c r="A368" s="160">
        <v>1029409004</v>
      </c>
      <c r="B368" s="161" t="s">
        <v>1950</v>
      </c>
      <c r="C368" s="162" t="s">
        <v>1951</v>
      </c>
      <c r="D368" s="163">
        <v>6423000</v>
      </c>
      <c r="E368" s="164">
        <v>44188</v>
      </c>
      <c r="F368" s="165" t="s">
        <v>35</v>
      </c>
      <c r="G368" s="165" t="s">
        <v>720</v>
      </c>
      <c r="H368" s="165" t="s">
        <v>18</v>
      </c>
      <c r="I368" s="165" t="s">
        <v>33</v>
      </c>
      <c r="J368" s="165" t="s">
        <v>94</v>
      </c>
      <c r="K368" s="166" t="s">
        <v>8758</v>
      </c>
    </row>
    <row r="369" spans="1:11" ht="38.25" x14ac:dyDescent="0.2">
      <c r="A369" s="160">
        <v>1002615094</v>
      </c>
      <c r="B369" s="161" t="s">
        <v>1952</v>
      </c>
      <c r="C369" s="162" t="s">
        <v>1953</v>
      </c>
      <c r="D369" s="163">
        <v>7100000</v>
      </c>
      <c r="E369" s="164">
        <v>44168</v>
      </c>
      <c r="F369" s="165" t="s">
        <v>16</v>
      </c>
      <c r="G369" s="165" t="s">
        <v>12</v>
      </c>
      <c r="H369" s="165" t="s">
        <v>18</v>
      </c>
      <c r="I369" s="165" t="s">
        <v>33</v>
      </c>
      <c r="J369" s="165" t="s">
        <v>94</v>
      </c>
      <c r="K369" s="166" t="s">
        <v>8759</v>
      </c>
    </row>
    <row r="370" spans="1:11" ht="25.5" x14ac:dyDescent="0.2">
      <c r="A370" s="160">
        <v>1002562094</v>
      </c>
      <c r="B370" s="161" t="s">
        <v>1954</v>
      </c>
      <c r="C370" s="162" t="s">
        <v>1955</v>
      </c>
      <c r="D370" s="163">
        <v>7075000</v>
      </c>
      <c r="E370" s="164">
        <v>44168</v>
      </c>
      <c r="F370" s="165" t="s">
        <v>16</v>
      </c>
      <c r="G370" s="165" t="s">
        <v>12</v>
      </c>
      <c r="H370" s="165" t="s">
        <v>18</v>
      </c>
      <c r="I370" s="165" t="s">
        <v>33</v>
      </c>
      <c r="J370" s="165" t="s">
        <v>94</v>
      </c>
      <c r="K370" s="166" t="s">
        <v>8760</v>
      </c>
    </row>
    <row r="371" spans="1:11" ht="25.5" x14ac:dyDescent="0.2">
      <c r="A371" s="160">
        <v>1002594094</v>
      </c>
      <c r="B371" s="161" t="s">
        <v>1956</v>
      </c>
      <c r="C371" s="162" t="s">
        <v>1957</v>
      </c>
      <c r="D371" s="163">
        <v>10650000</v>
      </c>
      <c r="E371" s="164">
        <v>44147</v>
      </c>
      <c r="F371" s="165" t="s">
        <v>182</v>
      </c>
      <c r="G371" s="165" t="s">
        <v>101</v>
      </c>
      <c r="H371" s="165" t="s">
        <v>18</v>
      </c>
      <c r="I371" s="165" t="s">
        <v>33</v>
      </c>
      <c r="J371" s="165" t="s">
        <v>94</v>
      </c>
      <c r="K371" s="166" t="s">
        <v>8761</v>
      </c>
    </row>
    <row r="372" spans="1:11" ht="51" x14ac:dyDescent="0.2">
      <c r="A372" s="160">
        <v>1002565094</v>
      </c>
      <c r="B372" s="161" t="s">
        <v>1958</v>
      </c>
      <c r="C372" s="162" t="s">
        <v>1959</v>
      </c>
      <c r="D372" s="163">
        <v>7100000</v>
      </c>
      <c r="E372" s="164">
        <v>44168</v>
      </c>
      <c r="F372" s="165" t="s">
        <v>16</v>
      </c>
      <c r="G372" s="165" t="s">
        <v>12</v>
      </c>
      <c r="H372" s="165" t="s">
        <v>18</v>
      </c>
      <c r="I372" s="165" t="s">
        <v>33</v>
      </c>
      <c r="J372" s="165" t="s">
        <v>94</v>
      </c>
      <c r="K372" s="166" t="s">
        <v>8762</v>
      </c>
    </row>
    <row r="373" spans="1:11" ht="25.5" x14ac:dyDescent="0.2">
      <c r="A373" s="160">
        <v>1007767090</v>
      </c>
      <c r="B373" s="161" t="s">
        <v>1960</v>
      </c>
      <c r="C373" s="162" t="s">
        <v>1961</v>
      </c>
      <c r="D373" s="163">
        <v>7100000</v>
      </c>
      <c r="E373" s="164">
        <v>44111</v>
      </c>
      <c r="F373" s="165" t="s">
        <v>16</v>
      </c>
      <c r="G373" s="165" t="s">
        <v>12</v>
      </c>
      <c r="H373" s="165" t="s">
        <v>18</v>
      </c>
      <c r="I373" s="165" t="s">
        <v>33</v>
      </c>
      <c r="J373" s="165" t="s">
        <v>94</v>
      </c>
      <c r="K373" s="166" t="s">
        <v>8763</v>
      </c>
    </row>
    <row r="374" spans="1:11" ht="38.25" x14ac:dyDescent="0.2">
      <c r="A374" s="160">
        <v>1007043027</v>
      </c>
      <c r="B374" s="161" t="s">
        <v>1962</v>
      </c>
      <c r="C374" s="162" t="s">
        <v>1963</v>
      </c>
      <c r="D374" s="163">
        <v>5558000</v>
      </c>
      <c r="E374" s="164">
        <v>44181</v>
      </c>
      <c r="F374" s="165" t="s">
        <v>118</v>
      </c>
      <c r="G374" s="165" t="s">
        <v>720</v>
      </c>
      <c r="H374" s="165" t="s">
        <v>18</v>
      </c>
      <c r="I374" s="165" t="s">
        <v>33</v>
      </c>
      <c r="J374" s="165" t="s">
        <v>94</v>
      </c>
      <c r="K374" s="166" t="s">
        <v>8764</v>
      </c>
    </row>
    <row r="375" spans="1:11" x14ac:dyDescent="0.2">
      <c r="A375" s="160">
        <v>1029158004</v>
      </c>
      <c r="B375" s="161" t="s">
        <v>1964</v>
      </c>
      <c r="C375" s="162" t="s">
        <v>1965</v>
      </c>
      <c r="D375" s="163">
        <v>5686000</v>
      </c>
      <c r="E375" s="164">
        <v>44181</v>
      </c>
      <c r="F375" s="165" t="s">
        <v>35</v>
      </c>
      <c r="G375" s="165" t="s">
        <v>720</v>
      </c>
      <c r="H375" s="165" t="s">
        <v>18</v>
      </c>
      <c r="I375" s="165" t="s">
        <v>33</v>
      </c>
      <c r="J375" s="165" t="s">
        <v>94</v>
      </c>
      <c r="K375" s="166" t="s">
        <v>8765</v>
      </c>
    </row>
    <row r="376" spans="1:11" ht="38.25" x14ac:dyDescent="0.2">
      <c r="A376" s="160">
        <v>1029138004</v>
      </c>
      <c r="B376" s="161" t="s">
        <v>1966</v>
      </c>
      <c r="C376" s="162" t="s">
        <v>1967</v>
      </c>
      <c r="D376" s="163">
        <v>5942000</v>
      </c>
      <c r="E376" s="164">
        <v>44181</v>
      </c>
      <c r="F376" s="165" t="s">
        <v>35</v>
      </c>
      <c r="G376" s="165" t="s">
        <v>720</v>
      </c>
      <c r="H376" s="165" t="s">
        <v>18</v>
      </c>
      <c r="I376" s="165" t="s">
        <v>33</v>
      </c>
      <c r="J376" s="165" t="s">
        <v>94</v>
      </c>
      <c r="K376" s="166" t="s">
        <v>8766</v>
      </c>
    </row>
    <row r="377" spans="1:11" ht="25.5" x14ac:dyDescent="0.2">
      <c r="A377" s="160">
        <v>1017375032</v>
      </c>
      <c r="B377" s="161" t="s">
        <v>1968</v>
      </c>
      <c r="C377" s="162" t="s">
        <v>1969</v>
      </c>
      <c r="D377" s="163">
        <v>7301000</v>
      </c>
      <c r="E377" s="164">
        <v>43910</v>
      </c>
      <c r="F377" s="165" t="s">
        <v>16</v>
      </c>
      <c r="G377" s="165" t="s">
        <v>12</v>
      </c>
      <c r="H377" s="165" t="s">
        <v>18</v>
      </c>
      <c r="I377" s="165" t="s">
        <v>33</v>
      </c>
      <c r="J377" s="165" t="s">
        <v>94</v>
      </c>
      <c r="K377" s="166" t="s">
        <v>8767</v>
      </c>
    </row>
    <row r="378" spans="1:11" ht="25.5" x14ac:dyDescent="0.2">
      <c r="A378" s="160">
        <v>1037475093</v>
      </c>
      <c r="B378" s="161" t="s">
        <v>1970</v>
      </c>
      <c r="C378" s="162" t="s">
        <v>1971</v>
      </c>
      <c r="D378" s="163">
        <v>7080000</v>
      </c>
      <c r="E378" s="164">
        <v>44168</v>
      </c>
      <c r="F378" s="165" t="s">
        <v>35</v>
      </c>
      <c r="G378" s="165" t="s">
        <v>12</v>
      </c>
      <c r="H378" s="165" t="s">
        <v>18</v>
      </c>
      <c r="I378" s="165" t="s">
        <v>33</v>
      </c>
      <c r="J378" s="165" t="s">
        <v>94</v>
      </c>
      <c r="K378" s="166" t="s">
        <v>8768</v>
      </c>
    </row>
    <row r="379" spans="1:11" ht="25.5" x14ac:dyDescent="0.2">
      <c r="A379" s="160">
        <v>1000436105</v>
      </c>
      <c r="B379" s="161" t="s">
        <v>1972</v>
      </c>
      <c r="C379" s="162" t="s">
        <v>1973</v>
      </c>
      <c r="D379" s="163">
        <v>7100000</v>
      </c>
      <c r="E379" s="164">
        <v>44168</v>
      </c>
      <c r="F379" s="165" t="s">
        <v>16</v>
      </c>
      <c r="G379" s="165" t="s">
        <v>12</v>
      </c>
      <c r="H379" s="165" t="s">
        <v>18</v>
      </c>
      <c r="I379" s="165" t="s">
        <v>33</v>
      </c>
      <c r="J379" s="165" t="s">
        <v>94</v>
      </c>
      <c r="K379" s="166" t="s">
        <v>8769</v>
      </c>
    </row>
    <row r="380" spans="1:11" ht="25.5" x14ac:dyDescent="0.2">
      <c r="A380" s="160">
        <v>1002489096</v>
      </c>
      <c r="B380" s="161" t="s">
        <v>1974</v>
      </c>
      <c r="C380" s="162" t="s">
        <v>1975</v>
      </c>
      <c r="D380" s="163">
        <v>7230000</v>
      </c>
      <c r="E380" s="164">
        <v>43977</v>
      </c>
      <c r="F380" s="165" t="s">
        <v>35</v>
      </c>
      <c r="G380" s="165" t="s">
        <v>720</v>
      </c>
      <c r="H380" s="165" t="s">
        <v>18</v>
      </c>
      <c r="I380" s="165" t="s">
        <v>33</v>
      </c>
      <c r="J380" s="165" t="s">
        <v>94</v>
      </c>
      <c r="K380" s="166" t="s">
        <v>8770</v>
      </c>
    </row>
    <row r="381" spans="1:11" ht="51" x14ac:dyDescent="0.2">
      <c r="A381" s="160">
        <v>1037616093</v>
      </c>
      <c r="B381" s="161" t="s">
        <v>1976</v>
      </c>
      <c r="C381" s="162" t="s">
        <v>1977</v>
      </c>
      <c r="D381" s="163">
        <v>7020000</v>
      </c>
      <c r="E381" s="164">
        <v>44193</v>
      </c>
      <c r="F381" s="165" t="s">
        <v>16</v>
      </c>
      <c r="G381" s="165" t="s">
        <v>12</v>
      </c>
      <c r="H381" s="165" t="s">
        <v>18</v>
      </c>
      <c r="I381" s="165" t="s">
        <v>33</v>
      </c>
      <c r="J381" s="165" t="s">
        <v>94</v>
      </c>
      <c r="K381" s="166" t="s">
        <v>8771</v>
      </c>
    </row>
    <row r="382" spans="1:11" ht="25.5" x14ac:dyDescent="0.2">
      <c r="A382" s="160">
        <v>1002564094</v>
      </c>
      <c r="B382" s="161" t="s">
        <v>1978</v>
      </c>
      <c r="C382" s="162" t="s">
        <v>1979</v>
      </c>
      <c r="D382" s="163">
        <v>7100000</v>
      </c>
      <c r="E382" s="164">
        <v>44168</v>
      </c>
      <c r="F382" s="165" t="s">
        <v>16</v>
      </c>
      <c r="G382" s="165" t="s">
        <v>12</v>
      </c>
      <c r="H382" s="165" t="s">
        <v>18</v>
      </c>
      <c r="I382" s="165" t="s">
        <v>33</v>
      </c>
      <c r="J382" s="165" t="s">
        <v>94</v>
      </c>
      <c r="K382" s="166" t="s">
        <v>8772</v>
      </c>
    </row>
    <row r="383" spans="1:11" ht="51" x14ac:dyDescent="0.2">
      <c r="A383" s="160">
        <v>1037377093</v>
      </c>
      <c r="B383" s="161" t="s">
        <v>1980</v>
      </c>
      <c r="C383" s="162" t="s">
        <v>1981</v>
      </c>
      <c r="D383" s="163">
        <v>7095000</v>
      </c>
      <c r="E383" s="164">
        <v>44193</v>
      </c>
      <c r="F383" s="165" t="s">
        <v>35</v>
      </c>
      <c r="G383" s="165" t="s">
        <v>12</v>
      </c>
      <c r="H383" s="165" t="s">
        <v>18</v>
      </c>
      <c r="I383" s="165" t="s">
        <v>33</v>
      </c>
      <c r="J383" s="165" t="s">
        <v>94</v>
      </c>
      <c r="K383" s="166" t="s">
        <v>8773</v>
      </c>
    </row>
    <row r="384" spans="1:11" ht="25.5" x14ac:dyDescent="0.2">
      <c r="A384" s="160">
        <v>1037620093</v>
      </c>
      <c r="B384" s="161" t="s">
        <v>1982</v>
      </c>
      <c r="C384" s="162" t="s">
        <v>1983</v>
      </c>
      <c r="D384" s="163">
        <v>7090000</v>
      </c>
      <c r="E384" s="164">
        <v>44193</v>
      </c>
      <c r="F384" s="165" t="s">
        <v>16</v>
      </c>
      <c r="G384" s="165" t="s">
        <v>12</v>
      </c>
      <c r="H384" s="165" t="s">
        <v>18</v>
      </c>
      <c r="I384" s="165" t="s">
        <v>33</v>
      </c>
      <c r="J384" s="165" t="s">
        <v>94</v>
      </c>
      <c r="K384" s="166" t="s">
        <v>8774</v>
      </c>
    </row>
    <row r="385" spans="1:11" ht="25.5" x14ac:dyDescent="0.2">
      <c r="A385" s="160">
        <v>1028398004</v>
      </c>
      <c r="B385" s="161" t="s">
        <v>1984</v>
      </c>
      <c r="C385" s="162" t="s">
        <v>1985</v>
      </c>
      <c r="D385" s="163">
        <v>7100000</v>
      </c>
      <c r="E385" s="164">
        <v>44193</v>
      </c>
      <c r="F385" s="165" t="s">
        <v>16</v>
      </c>
      <c r="G385" s="165" t="s">
        <v>12</v>
      </c>
      <c r="H385" s="165" t="s">
        <v>18</v>
      </c>
      <c r="I385" s="165" t="s">
        <v>33</v>
      </c>
      <c r="J385" s="165" t="s">
        <v>94</v>
      </c>
      <c r="K385" s="166" t="s">
        <v>8775</v>
      </c>
    </row>
    <row r="386" spans="1:11" ht="25.5" x14ac:dyDescent="0.2">
      <c r="A386" s="160">
        <v>1037267093</v>
      </c>
      <c r="B386" s="161" t="s">
        <v>1986</v>
      </c>
      <c r="C386" s="162" t="s">
        <v>1987</v>
      </c>
      <c r="D386" s="163">
        <v>7075000</v>
      </c>
      <c r="E386" s="164">
        <v>44168</v>
      </c>
      <c r="F386" s="165" t="s">
        <v>16</v>
      </c>
      <c r="G386" s="165" t="s">
        <v>12</v>
      </c>
      <c r="H386" s="165" t="s">
        <v>18</v>
      </c>
      <c r="I386" s="165" t="s">
        <v>33</v>
      </c>
      <c r="J386" s="165" t="s">
        <v>94</v>
      </c>
      <c r="K386" s="166" t="s">
        <v>8776</v>
      </c>
    </row>
    <row r="387" spans="1:11" ht="25.5" x14ac:dyDescent="0.2">
      <c r="A387" s="160">
        <v>1028404004</v>
      </c>
      <c r="B387" s="161" t="s">
        <v>1988</v>
      </c>
      <c r="C387" s="162" t="s">
        <v>1989</v>
      </c>
      <c r="D387" s="163">
        <v>7100000</v>
      </c>
      <c r="E387" s="164">
        <v>44193</v>
      </c>
      <c r="F387" s="165" t="s">
        <v>16</v>
      </c>
      <c r="G387" s="165" t="s">
        <v>12</v>
      </c>
      <c r="H387" s="165" t="s">
        <v>18</v>
      </c>
      <c r="I387" s="165" t="s">
        <v>33</v>
      </c>
      <c r="J387" s="165" t="s">
        <v>94</v>
      </c>
      <c r="K387" s="166" t="s">
        <v>8777</v>
      </c>
    </row>
    <row r="388" spans="1:11" ht="25.5" x14ac:dyDescent="0.2">
      <c r="A388" s="160">
        <v>1028400004</v>
      </c>
      <c r="B388" s="161" t="s">
        <v>1990</v>
      </c>
      <c r="C388" s="162" t="s">
        <v>1991</v>
      </c>
      <c r="D388" s="163">
        <v>7100000</v>
      </c>
      <c r="E388" s="164">
        <v>44193</v>
      </c>
      <c r="F388" s="165" t="s">
        <v>16</v>
      </c>
      <c r="G388" s="165" t="s">
        <v>12</v>
      </c>
      <c r="H388" s="165" t="s">
        <v>18</v>
      </c>
      <c r="I388" s="165" t="s">
        <v>33</v>
      </c>
      <c r="J388" s="165" t="s">
        <v>94</v>
      </c>
      <c r="K388" s="166" t="s">
        <v>8778</v>
      </c>
    </row>
    <row r="389" spans="1:11" ht="38.25" x14ac:dyDescent="0.2">
      <c r="A389" s="160">
        <v>1036162093</v>
      </c>
      <c r="B389" s="161" t="s">
        <v>1992</v>
      </c>
      <c r="C389" s="162" t="s">
        <v>1993</v>
      </c>
      <c r="D389" s="163">
        <v>7005000</v>
      </c>
      <c r="E389" s="164">
        <v>44152</v>
      </c>
      <c r="F389" s="165" t="s">
        <v>16</v>
      </c>
      <c r="G389" s="165" t="s">
        <v>12</v>
      </c>
      <c r="H389" s="165" t="s">
        <v>18</v>
      </c>
      <c r="I389" s="165" t="s">
        <v>33</v>
      </c>
      <c r="J389" s="165" t="s">
        <v>94</v>
      </c>
      <c r="K389" s="166" t="s">
        <v>8779</v>
      </c>
    </row>
    <row r="390" spans="1:11" ht="38.25" x14ac:dyDescent="0.2">
      <c r="A390" s="160">
        <v>1037834093</v>
      </c>
      <c r="B390" s="161" t="s">
        <v>1994</v>
      </c>
      <c r="C390" s="162" t="s">
        <v>1995</v>
      </c>
      <c r="D390" s="163">
        <v>7040000</v>
      </c>
      <c r="E390" s="164">
        <v>44151</v>
      </c>
      <c r="F390" s="165" t="s">
        <v>35</v>
      </c>
      <c r="G390" s="165" t="s">
        <v>720</v>
      </c>
      <c r="H390" s="165" t="s">
        <v>18</v>
      </c>
      <c r="I390" s="165" t="s">
        <v>33</v>
      </c>
      <c r="J390" s="165" t="s">
        <v>94</v>
      </c>
      <c r="K390" s="166" t="s">
        <v>8780</v>
      </c>
    </row>
    <row r="391" spans="1:11" ht="25.5" x14ac:dyDescent="0.2">
      <c r="A391" s="160">
        <v>1037473093</v>
      </c>
      <c r="B391" s="161" t="s">
        <v>1996</v>
      </c>
      <c r="C391" s="162" t="s">
        <v>1997</v>
      </c>
      <c r="D391" s="163">
        <v>7100000</v>
      </c>
      <c r="E391" s="164">
        <v>44168</v>
      </c>
      <c r="F391" s="165" t="s">
        <v>16</v>
      </c>
      <c r="G391" s="165" t="s">
        <v>12</v>
      </c>
      <c r="H391" s="165" t="s">
        <v>18</v>
      </c>
      <c r="I391" s="165" t="s">
        <v>33</v>
      </c>
      <c r="J391" s="165" t="s">
        <v>94</v>
      </c>
      <c r="K391" s="166" t="s">
        <v>8781</v>
      </c>
    </row>
    <row r="392" spans="1:11" ht="25.5" x14ac:dyDescent="0.2">
      <c r="A392" s="160">
        <v>1028414004</v>
      </c>
      <c r="B392" s="161" t="s">
        <v>1998</v>
      </c>
      <c r="C392" s="162" t="s">
        <v>1999</v>
      </c>
      <c r="D392" s="163">
        <v>6775000</v>
      </c>
      <c r="E392" s="164">
        <v>44193</v>
      </c>
      <c r="F392" s="165" t="s">
        <v>16</v>
      </c>
      <c r="G392" s="165" t="s">
        <v>12</v>
      </c>
      <c r="H392" s="165" t="s">
        <v>18</v>
      </c>
      <c r="I392" s="165" t="s">
        <v>33</v>
      </c>
      <c r="J392" s="165" t="s">
        <v>94</v>
      </c>
      <c r="K392" s="166" t="s">
        <v>8782</v>
      </c>
    </row>
    <row r="393" spans="1:11" ht="38.25" x14ac:dyDescent="0.2">
      <c r="A393" s="160">
        <v>1000284026</v>
      </c>
      <c r="B393" s="161" t="s">
        <v>2000</v>
      </c>
      <c r="C393" s="162" t="s">
        <v>2001</v>
      </c>
      <c r="D393" s="163">
        <v>7035000</v>
      </c>
      <c r="E393" s="164">
        <v>44193</v>
      </c>
      <c r="F393" s="165" t="s">
        <v>35</v>
      </c>
      <c r="G393" s="165" t="s">
        <v>12</v>
      </c>
      <c r="H393" s="165" t="s">
        <v>18</v>
      </c>
      <c r="I393" s="165" t="s">
        <v>33</v>
      </c>
      <c r="J393" s="165" t="s">
        <v>94</v>
      </c>
      <c r="K393" s="166" t="s">
        <v>8783</v>
      </c>
    </row>
    <row r="394" spans="1:11" ht="38.25" x14ac:dyDescent="0.2">
      <c r="A394" s="160">
        <v>1028402004</v>
      </c>
      <c r="B394" s="161" t="s">
        <v>2002</v>
      </c>
      <c r="C394" s="162" t="s">
        <v>2003</v>
      </c>
      <c r="D394" s="163">
        <v>7100000</v>
      </c>
      <c r="E394" s="164">
        <v>44193</v>
      </c>
      <c r="F394" s="165" t="s">
        <v>16</v>
      </c>
      <c r="G394" s="165" t="s">
        <v>12</v>
      </c>
      <c r="H394" s="165" t="s">
        <v>18</v>
      </c>
      <c r="I394" s="165" t="s">
        <v>33</v>
      </c>
      <c r="J394" s="165" t="s">
        <v>94</v>
      </c>
      <c r="K394" s="166" t="s">
        <v>8784</v>
      </c>
    </row>
    <row r="395" spans="1:11" ht="25.5" x14ac:dyDescent="0.2">
      <c r="A395" s="160">
        <v>1028022004</v>
      </c>
      <c r="B395" s="161" t="s">
        <v>2004</v>
      </c>
      <c r="C395" s="162" t="s">
        <v>2005</v>
      </c>
      <c r="D395" s="163">
        <v>7100000</v>
      </c>
      <c r="E395" s="164">
        <v>44168</v>
      </c>
      <c r="F395" s="165" t="s">
        <v>11</v>
      </c>
      <c r="G395" s="165" t="s">
        <v>12</v>
      </c>
      <c r="H395" s="165" t="s">
        <v>18</v>
      </c>
      <c r="I395" s="165" t="s">
        <v>33</v>
      </c>
      <c r="J395" s="165" t="s">
        <v>94</v>
      </c>
      <c r="K395" s="166" t="s">
        <v>8785</v>
      </c>
    </row>
    <row r="396" spans="1:11" ht="25.5" x14ac:dyDescent="0.2">
      <c r="A396" s="160">
        <v>1037503093</v>
      </c>
      <c r="B396" s="161" t="s">
        <v>2006</v>
      </c>
      <c r="C396" s="162" t="s">
        <v>2007</v>
      </c>
      <c r="D396" s="163">
        <v>7025000</v>
      </c>
      <c r="E396" s="164">
        <v>44193</v>
      </c>
      <c r="F396" s="165" t="s">
        <v>16</v>
      </c>
      <c r="G396" s="165" t="s">
        <v>12</v>
      </c>
      <c r="H396" s="165" t="s">
        <v>18</v>
      </c>
      <c r="I396" s="165" t="s">
        <v>33</v>
      </c>
      <c r="J396" s="165" t="s">
        <v>94</v>
      </c>
      <c r="K396" s="166" t="s">
        <v>8786</v>
      </c>
    </row>
    <row r="397" spans="1:11" ht="25.5" x14ac:dyDescent="0.2">
      <c r="A397" s="160">
        <v>1028401004</v>
      </c>
      <c r="B397" s="161" t="s">
        <v>2008</v>
      </c>
      <c r="C397" s="162" t="s">
        <v>2009</v>
      </c>
      <c r="D397" s="163">
        <v>7100000</v>
      </c>
      <c r="E397" s="164">
        <v>44193</v>
      </c>
      <c r="F397" s="165" t="s">
        <v>16</v>
      </c>
      <c r="G397" s="165" t="s">
        <v>12</v>
      </c>
      <c r="H397" s="165" t="s">
        <v>18</v>
      </c>
      <c r="I397" s="165" t="s">
        <v>33</v>
      </c>
      <c r="J397" s="165" t="s">
        <v>94</v>
      </c>
      <c r="K397" s="166" t="s">
        <v>8787</v>
      </c>
    </row>
    <row r="398" spans="1:11" ht="38.25" x14ac:dyDescent="0.2">
      <c r="A398" s="160">
        <v>1014299088</v>
      </c>
      <c r="B398" s="161" t="s">
        <v>2010</v>
      </c>
      <c r="C398" s="162" t="s">
        <v>2011</v>
      </c>
      <c r="D398" s="163">
        <v>7100000</v>
      </c>
      <c r="E398" s="164">
        <v>44168</v>
      </c>
      <c r="F398" s="165" t="s">
        <v>16</v>
      </c>
      <c r="G398" s="165" t="s">
        <v>12</v>
      </c>
      <c r="H398" s="165" t="s">
        <v>18</v>
      </c>
      <c r="I398" s="165" t="s">
        <v>33</v>
      </c>
      <c r="J398" s="165" t="s">
        <v>94</v>
      </c>
      <c r="K398" s="166" t="s">
        <v>8788</v>
      </c>
    </row>
    <row r="399" spans="1:11" ht="25.5" x14ac:dyDescent="0.2">
      <c r="A399" s="160">
        <v>1037530093</v>
      </c>
      <c r="B399" s="161" t="s">
        <v>2012</v>
      </c>
      <c r="C399" s="162" t="s">
        <v>2013</v>
      </c>
      <c r="D399" s="163">
        <v>7045000</v>
      </c>
      <c r="E399" s="164">
        <v>44145</v>
      </c>
      <c r="F399" s="165" t="s">
        <v>35</v>
      </c>
      <c r="G399" s="165" t="s">
        <v>720</v>
      </c>
      <c r="H399" s="165" t="s">
        <v>18</v>
      </c>
      <c r="I399" s="165" t="s">
        <v>33</v>
      </c>
      <c r="J399" s="165" t="s">
        <v>124</v>
      </c>
      <c r="K399" s="166" t="s">
        <v>8789</v>
      </c>
    </row>
    <row r="400" spans="1:11" ht="25.5" x14ac:dyDescent="0.2">
      <c r="A400" s="160">
        <v>1028415004</v>
      </c>
      <c r="B400" s="161" t="s">
        <v>2014</v>
      </c>
      <c r="C400" s="162" t="s">
        <v>2015</v>
      </c>
      <c r="D400" s="163">
        <v>7100000</v>
      </c>
      <c r="E400" s="164">
        <v>44193</v>
      </c>
      <c r="F400" s="165" t="s">
        <v>16</v>
      </c>
      <c r="G400" s="165" t="s">
        <v>12</v>
      </c>
      <c r="H400" s="165" t="s">
        <v>18</v>
      </c>
      <c r="I400" s="165" t="s">
        <v>33</v>
      </c>
      <c r="J400" s="165" t="s">
        <v>124</v>
      </c>
      <c r="K400" s="166" t="s">
        <v>8790</v>
      </c>
    </row>
    <row r="401" spans="1:11" ht="38.25" x14ac:dyDescent="0.2">
      <c r="A401" s="160">
        <v>1037132093</v>
      </c>
      <c r="B401" s="161" t="s">
        <v>2016</v>
      </c>
      <c r="C401" s="162" t="s">
        <v>2017</v>
      </c>
      <c r="D401" s="163">
        <v>6903000</v>
      </c>
      <c r="E401" s="164">
        <v>44168</v>
      </c>
      <c r="F401" s="165" t="s">
        <v>16</v>
      </c>
      <c r="G401" s="165" t="s">
        <v>12</v>
      </c>
      <c r="H401" s="165" t="s">
        <v>18</v>
      </c>
      <c r="I401" s="165" t="s">
        <v>33</v>
      </c>
      <c r="J401" s="165" t="s">
        <v>124</v>
      </c>
      <c r="K401" s="166" t="s">
        <v>8791</v>
      </c>
    </row>
    <row r="402" spans="1:11" ht="38.25" x14ac:dyDescent="0.2">
      <c r="A402" s="160">
        <v>1007774090</v>
      </c>
      <c r="B402" s="161" t="s">
        <v>2018</v>
      </c>
      <c r="C402" s="162" t="s">
        <v>2019</v>
      </c>
      <c r="D402" s="163">
        <v>7100000</v>
      </c>
      <c r="E402" s="164">
        <v>44133</v>
      </c>
      <c r="F402" s="165" t="s">
        <v>16</v>
      </c>
      <c r="G402" s="165" t="s">
        <v>12</v>
      </c>
      <c r="H402" s="165" t="s">
        <v>18</v>
      </c>
      <c r="I402" s="165" t="s">
        <v>33</v>
      </c>
      <c r="J402" s="165" t="s">
        <v>124</v>
      </c>
      <c r="K402" s="166" t="s">
        <v>8792</v>
      </c>
    </row>
    <row r="403" spans="1:11" ht="51" x14ac:dyDescent="0.2">
      <c r="A403" s="160">
        <v>1014209088</v>
      </c>
      <c r="B403" s="161" t="s">
        <v>2020</v>
      </c>
      <c r="C403" s="162" t="s">
        <v>2021</v>
      </c>
      <c r="D403" s="163">
        <v>7100000</v>
      </c>
      <c r="E403" s="164">
        <v>44168</v>
      </c>
      <c r="F403" s="165" t="s">
        <v>16</v>
      </c>
      <c r="G403" s="165" t="s">
        <v>12</v>
      </c>
      <c r="H403" s="165" t="s">
        <v>18</v>
      </c>
      <c r="I403" s="165" t="s">
        <v>33</v>
      </c>
      <c r="J403" s="165" t="s">
        <v>124</v>
      </c>
      <c r="K403" s="166" t="s">
        <v>8793</v>
      </c>
    </row>
    <row r="404" spans="1:11" ht="25.5" x14ac:dyDescent="0.2">
      <c r="A404" s="160">
        <v>1014267088</v>
      </c>
      <c r="B404" s="161" t="s">
        <v>2022</v>
      </c>
      <c r="C404" s="162" t="s">
        <v>2023</v>
      </c>
      <c r="D404" s="163">
        <v>7100000</v>
      </c>
      <c r="E404" s="164">
        <v>44168</v>
      </c>
      <c r="F404" s="165" t="s">
        <v>16</v>
      </c>
      <c r="G404" s="165" t="s">
        <v>12</v>
      </c>
      <c r="H404" s="165" t="s">
        <v>18</v>
      </c>
      <c r="I404" s="165" t="s">
        <v>33</v>
      </c>
      <c r="J404" s="165" t="s">
        <v>124</v>
      </c>
      <c r="K404" s="166" t="s">
        <v>8794</v>
      </c>
    </row>
    <row r="405" spans="1:11" ht="25.5" x14ac:dyDescent="0.2">
      <c r="A405" s="160">
        <v>1036096093</v>
      </c>
      <c r="B405" s="161" t="s">
        <v>2024</v>
      </c>
      <c r="C405" s="162" t="s">
        <v>2025</v>
      </c>
      <c r="D405" s="163">
        <v>7100000</v>
      </c>
      <c r="E405" s="164">
        <v>44152</v>
      </c>
      <c r="F405" s="165" t="s">
        <v>16</v>
      </c>
      <c r="G405" s="165" t="s">
        <v>12</v>
      </c>
      <c r="H405" s="165" t="s">
        <v>18</v>
      </c>
      <c r="I405" s="165" t="s">
        <v>33</v>
      </c>
      <c r="J405" s="165" t="s">
        <v>124</v>
      </c>
      <c r="K405" s="166" t="s">
        <v>8795</v>
      </c>
    </row>
    <row r="406" spans="1:11" ht="38.25" x14ac:dyDescent="0.2">
      <c r="A406" s="160">
        <v>1002981022</v>
      </c>
      <c r="B406" s="161" t="s">
        <v>2026</v>
      </c>
      <c r="C406" s="162" t="s">
        <v>2027</v>
      </c>
      <c r="D406" s="163">
        <v>4565000</v>
      </c>
      <c r="E406" s="164">
        <v>44181</v>
      </c>
      <c r="F406" s="165" t="s">
        <v>35</v>
      </c>
      <c r="G406" s="165" t="s">
        <v>720</v>
      </c>
      <c r="H406" s="165" t="s">
        <v>18</v>
      </c>
      <c r="I406" s="165" t="s">
        <v>33</v>
      </c>
      <c r="J406" s="165" t="s">
        <v>124</v>
      </c>
      <c r="K406" s="166" t="s">
        <v>8796</v>
      </c>
    </row>
    <row r="407" spans="1:11" ht="25.5" x14ac:dyDescent="0.2">
      <c r="A407" s="160">
        <v>1028406004</v>
      </c>
      <c r="B407" s="161" t="s">
        <v>2028</v>
      </c>
      <c r="C407" s="162" t="s">
        <v>2029</v>
      </c>
      <c r="D407" s="163">
        <v>7100000</v>
      </c>
      <c r="E407" s="164">
        <v>44193</v>
      </c>
      <c r="F407" s="165" t="s">
        <v>16</v>
      </c>
      <c r="G407" s="165" t="s">
        <v>12</v>
      </c>
      <c r="H407" s="165" t="s">
        <v>18</v>
      </c>
      <c r="I407" s="165" t="s">
        <v>33</v>
      </c>
      <c r="J407" s="165" t="s">
        <v>124</v>
      </c>
      <c r="K407" s="166" t="s">
        <v>8797</v>
      </c>
    </row>
    <row r="408" spans="1:11" ht="38.25" x14ac:dyDescent="0.2">
      <c r="A408" s="160">
        <v>1008579087</v>
      </c>
      <c r="B408" s="161" t="s">
        <v>2030</v>
      </c>
      <c r="C408" s="162" t="s">
        <v>2031</v>
      </c>
      <c r="D408" s="163">
        <v>7100000</v>
      </c>
      <c r="E408" s="164">
        <v>44168</v>
      </c>
      <c r="F408" s="165" t="s">
        <v>16</v>
      </c>
      <c r="G408" s="165" t="s">
        <v>12</v>
      </c>
      <c r="H408" s="165" t="s">
        <v>18</v>
      </c>
      <c r="I408" s="165" t="s">
        <v>33</v>
      </c>
      <c r="J408" s="165" t="s">
        <v>78</v>
      </c>
      <c r="K408" s="166" t="s">
        <v>8798</v>
      </c>
    </row>
    <row r="409" spans="1:11" ht="38.25" x14ac:dyDescent="0.2">
      <c r="A409" s="160">
        <v>1008528087</v>
      </c>
      <c r="B409" s="161" t="s">
        <v>2032</v>
      </c>
      <c r="C409" s="162" t="s">
        <v>2033</v>
      </c>
      <c r="D409" s="163">
        <v>7100000</v>
      </c>
      <c r="E409" s="164">
        <v>44168</v>
      </c>
      <c r="F409" s="165" t="s">
        <v>16</v>
      </c>
      <c r="G409" s="165" t="s">
        <v>12</v>
      </c>
      <c r="H409" s="165" t="s">
        <v>18</v>
      </c>
      <c r="I409" s="165" t="s">
        <v>33</v>
      </c>
      <c r="J409" s="165" t="s">
        <v>78</v>
      </c>
      <c r="K409" s="166" t="s">
        <v>8799</v>
      </c>
    </row>
    <row r="410" spans="1:11" ht="38.25" x14ac:dyDescent="0.2">
      <c r="A410" s="160">
        <v>1002554094</v>
      </c>
      <c r="B410" s="161" t="s">
        <v>2034</v>
      </c>
      <c r="C410" s="162" t="s">
        <v>2035</v>
      </c>
      <c r="D410" s="163">
        <v>10650000</v>
      </c>
      <c r="E410" s="164">
        <v>44147</v>
      </c>
      <c r="F410" s="165" t="s">
        <v>182</v>
      </c>
      <c r="G410" s="165" t="s">
        <v>278</v>
      </c>
      <c r="H410" s="165" t="s">
        <v>18</v>
      </c>
      <c r="I410" s="165" t="s">
        <v>33</v>
      </c>
      <c r="J410" s="165" t="s">
        <v>78</v>
      </c>
      <c r="K410" s="166" t="s">
        <v>8800</v>
      </c>
    </row>
    <row r="411" spans="1:11" ht="25.5" x14ac:dyDescent="0.2">
      <c r="A411" s="160">
        <v>1023009004</v>
      </c>
      <c r="B411" s="161" t="s">
        <v>2036</v>
      </c>
      <c r="C411" s="162" t="s">
        <v>2037</v>
      </c>
      <c r="D411" s="163">
        <v>10650000</v>
      </c>
      <c r="E411" s="164">
        <v>44118</v>
      </c>
      <c r="F411" s="165" t="s">
        <v>16</v>
      </c>
      <c r="G411" s="165" t="s">
        <v>101</v>
      </c>
      <c r="H411" s="165" t="s">
        <v>18</v>
      </c>
      <c r="I411" s="165" t="s">
        <v>33</v>
      </c>
      <c r="J411" s="165" t="s">
        <v>78</v>
      </c>
      <c r="K411" s="166" t="s">
        <v>8801</v>
      </c>
    </row>
    <row r="412" spans="1:11" ht="38.25" x14ac:dyDescent="0.2">
      <c r="A412" s="160">
        <v>1002572094</v>
      </c>
      <c r="B412" s="161" t="s">
        <v>2038</v>
      </c>
      <c r="C412" s="162" t="s">
        <v>2039</v>
      </c>
      <c r="D412" s="163">
        <v>10650000</v>
      </c>
      <c r="E412" s="164">
        <v>44147</v>
      </c>
      <c r="F412" s="165" t="s">
        <v>182</v>
      </c>
      <c r="G412" s="165" t="s">
        <v>69</v>
      </c>
      <c r="H412" s="165" t="s">
        <v>18</v>
      </c>
      <c r="I412" s="165" t="s">
        <v>33</v>
      </c>
      <c r="J412" s="165" t="s">
        <v>78</v>
      </c>
      <c r="K412" s="166" t="s">
        <v>8802</v>
      </c>
    </row>
    <row r="413" spans="1:11" ht="25.5" x14ac:dyDescent="0.2">
      <c r="A413" s="160">
        <v>1026995004</v>
      </c>
      <c r="B413" s="161" t="s">
        <v>2040</v>
      </c>
      <c r="C413" s="162" t="s">
        <v>2041</v>
      </c>
      <c r="D413" s="163">
        <v>7100000</v>
      </c>
      <c r="E413" s="164">
        <v>44118</v>
      </c>
      <c r="F413" s="165" t="s">
        <v>16</v>
      </c>
      <c r="G413" s="165" t="s">
        <v>12</v>
      </c>
      <c r="H413" s="165" t="s">
        <v>18</v>
      </c>
      <c r="I413" s="165" t="s">
        <v>33</v>
      </c>
      <c r="J413" s="165" t="s">
        <v>78</v>
      </c>
      <c r="K413" s="166" t="s">
        <v>8803</v>
      </c>
    </row>
    <row r="414" spans="1:11" ht="38.25" x14ac:dyDescent="0.2">
      <c r="A414" s="160">
        <v>1002575094</v>
      </c>
      <c r="B414" s="161" t="s">
        <v>2042</v>
      </c>
      <c r="C414" s="162" t="s">
        <v>2043</v>
      </c>
      <c r="D414" s="163">
        <v>10650000</v>
      </c>
      <c r="E414" s="164">
        <v>44147</v>
      </c>
      <c r="F414" s="165" t="s">
        <v>182</v>
      </c>
      <c r="G414" s="165" t="s">
        <v>278</v>
      </c>
      <c r="H414" s="165" t="s">
        <v>18</v>
      </c>
      <c r="I414" s="165" t="s">
        <v>33</v>
      </c>
      <c r="J414" s="165" t="s">
        <v>78</v>
      </c>
      <c r="K414" s="166" t="s">
        <v>8804</v>
      </c>
    </row>
    <row r="415" spans="1:11" ht="38.25" x14ac:dyDescent="0.2">
      <c r="A415" s="160">
        <v>1008405087</v>
      </c>
      <c r="B415" s="161" t="s">
        <v>2044</v>
      </c>
      <c r="C415" s="162" t="s">
        <v>2045</v>
      </c>
      <c r="D415" s="163">
        <v>7100000</v>
      </c>
      <c r="E415" s="164">
        <v>44147</v>
      </c>
      <c r="F415" s="165" t="s">
        <v>16</v>
      </c>
      <c r="G415" s="165" t="s">
        <v>12</v>
      </c>
      <c r="H415" s="165" t="s">
        <v>18</v>
      </c>
      <c r="I415" s="165" t="s">
        <v>33</v>
      </c>
      <c r="J415" s="165" t="s">
        <v>78</v>
      </c>
      <c r="K415" s="166" t="s">
        <v>8805</v>
      </c>
    </row>
    <row r="416" spans="1:11" ht="25.5" x14ac:dyDescent="0.2">
      <c r="A416" s="160">
        <v>1014411088</v>
      </c>
      <c r="B416" s="161" t="s">
        <v>2046</v>
      </c>
      <c r="C416" s="162" t="s">
        <v>2047</v>
      </c>
      <c r="D416" s="163">
        <v>7100000</v>
      </c>
      <c r="E416" s="164">
        <v>44168</v>
      </c>
      <c r="F416" s="165" t="s">
        <v>16</v>
      </c>
      <c r="G416" s="165" t="s">
        <v>12</v>
      </c>
      <c r="H416" s="165" t="s">
        <v>18</v>
      </c>
      <c r="I416" s="165" t="s">
        <v>33</v>
      </c>
      <c r="J416" s="165" t="s">
        <v>78</v>
      </c>
      <c r="K416" s="166" t="s">
        <v>8806</v>
      </c>
    </row>
    <row r="417" spans="1:11" ht="25.5" x14ac:dyDescent="0.2">
      <c r="A417" s="160">
        <v>1002549094</v>
      </c>
      <c r="B417" s="161" t="s">
        <v>2048</v>
      </c>
      <c r="C417" s="162" t="s">
        <v>2049</v>
      </c>
      <c r="D417" s="163">
        <v>6199000</v>
      </c>
      <c r="E417" s="164">
        <v>44168</v>
      </c>
      <c r="F417" s="165" t="s">
        <v>16</v>
      </c>
      <c r="G417" s="165" t="s">
        <v>12</v>
      </c>
      <c r="H417" s="165" t="s">
        <v>18</v>
      </c>
      <c r="I417" s="165" t="s">
        <v>33</v>
      </c>
      <c r="J417" s="165" t="s">
        <v>78</v>
      </c>
      <c r="K417" s="166" t="s">
        <v>8807</v>
      </c>
    </row>
    <row r="418" spans="1:11" ht="38.25" x14ac:dyDescent="0.2">
      <c r="A418" s="160">
        <v>1035139093</v>
      </c>
      <c r="B418" s="161" t="s">
        <v>2050</v>
      </c>
      <c r="C418" s="162" t="s">
        <v>2051</v>
      </c>
      <c r="D418" s="163">
        <v>7035000</v>
      </c>
      <c r="E418" s="164">
        <v>44132</v>
      </c>
      <c r="F418" s="165" t="s">
        <v>16</v>
      </c>
      <c r="G418" s="165" t="s">
        <v>12</v>
      </c>
      <c r="H418" s="165" t="s">
        <v>18</v>
      </c>
      <c r="I418" s="165" t="s">
        <v>33</v>
      </c>
      <c r="J418" s="165" t="s">
        <v>78</v>
      </c>
      <c r="K418" s="166" t="s">
        <v>8808</v>
      </c>
    </row>
    <row r="419" spans="1:11" ht="25.5" x14ac:dyDescent="0.2">
      <c r="A419" s="160">
        <v>1027360004</v>
      </c>
      <c r="B419" s="161" t="s">
        <v>2052</v>
      </c>
      <c r="C419" s="162" t="s">
        <v>2053</v>
      </c>
      <c r="D419" s="163">
        <v>7100000</v>
      </c>
      <c r="E419" s="164">
        <v>44152</v>
      </c>
      <c r="F419" s="165" t="s">
        <v>16</v>
      </c>
      <c r="G419" s="165" t="s">
        <v>12</v>
      </c>
      <c r="H419" s="165" t="s">
        <v>18</v>
      </c>
      <c r="I419" s="165" t="s">
        <v>33</v>
      </c>
      <c r="J419" s="165" t="s">
        <v>78</v>
      </c>
      <c r="K419" s="166" t="s">
        <v>8809</v>
      </c>
    </row>
    <row r="420" spans="1:11" ht="38.25" x14ac:dyDescent="0.2">
      <c r="A420" s="160">
        <v>1028388004</v>
      </c>
      <c r="B420" s="161" t="s">
        <v>2054</v>
      </c>
      <c r="C420" s="162" t="s">
        <v>2055</v>
      </c>
      <c r="D420" s="163">
        <v>7005000</v>
      </c>
      <c r="E420" s="164">
        <v>44193</v>
      </c>
      <c r="F420" s="165" t="s">
        <v>16</v>
      </c>
      <c r="G420" s="165" t="s">
        <v>12</v>
      </c>
      <c r="H420" s="165" t="s">
        <v>18</v>
      </c>
      <c r="I420" s="165" t="s">
        <v>33</v>
      </c>
      <c r="J420" s="165" t="s">
        <v>78</v>
      </c>
      <c r="K420" s="166" t="s">
        <v>8810</v>
      </c>
    </row>
    <row r="421" spans="1:11" ht="38.25" x14ac:dyDescent="0.2">
      <c r="A421" s="160">
        <v>1014348088</v>
      </c>
      <c r="B421" s="161" t="s">
        <v>2056</v>
      </c>
      <c r="C421" s="162" t="s">
        <v>2057</v>
      </c>
      <c r="D421" s="163">
        <v>10625000</v>
      </c>
      <c r="E421" s="164">
        <v>44168</v>
      </c>
      <c r="F421" s="165" t="s">
        <v>182</v>
      </c>
      <c r="G421" s="165" t="s">
        <v>278</v>
      </c>
      <c r="H421" s="165" t="s">
        <v>18</v>
      </c>
      <c r="I421" s="165" t="s">
        <v>33</v>
      </c>
      <c r="J421" s="165" t="s">
        <v>78</v>
      </c>
      <c r="K421" s="166" t="s">
        <v>8811</v>
      </c>
    </row>
    <row r="422" spans="1:11" ht="38.25" x14ac:dyDescent="0.2">
      <c r="A422" s="160">
        <v>1002607094</v>
      </c>
      <c r="B422" s="161" t="s">
        <v>2058</v>
      </c>
      <c r="C422" s="162" t="s">
        <v>2059</v>
      </c>
      <c r="D422" s="163">
        <v>7090000</v>
      </c>
      <c r="E422" s="164">
        <v>44168</v>
      </c>
      <c r="F422" s="165" t="s">
        <v>16</v>
      </c>
      <c r="G422" s="165" t="s">
        <v>12</v>
      </c>
      <c r="H422" s="165" t="s">
        <v>18</v>
      </c>
      <c r="I422" s="165" t="s">
        <v>33</v>
      </c>
      <c r="J422" s="165" t="s">
        <v>78</v>
      </c>
      <c r="K422" s="166" t="s">
        <v>8812</v>
      </c>
    </row>
    <row r="423" spans="1:11" ht="25.5" x14ac:dyDescent="0.2">
      <c r="A423" s="160">
        <v>1007559090</v>
      </c>
      <c r="B423" s="161" t="s">
        <v>2060</v>
      </c>
      <c r="C423" s="162" t="s">
        <v>2061</v>
      </c>
      <c r="D423" s="163">
        <v>11115000</v>
      </c>
      <c r="E423" s="164">
        <v>44074</v>
      </c>
      <c r="F423" s="165" t="s">
        <v>16</v>
      </c>
      <c r="G423" s="165" t="s">
        <v>101</v>
      </c>
      <c r="H423" s="165" t="s">
        <v>18</v>
      </c>
      <c r="I423" s="165" t="s">
        <v>33</v>
      </c>
      <c r="J423" s="165" t="s">
        <v>78</v>
      </c>
      <c r="K423" s="166" t="s">
        <v>8813</v>
      </c>
    </row>
    <row r="424" spans="1:11" ht="25.5" x14ac:dyDescent="0.2">
      <c r="A424" s="160">
        <v>1028399004</v>
      </c>
      <c r="B424" s="161" t="s">
        <v>2062</v>
      </c>
      <c r="C424" s="162" t="s">
        <v>2063</v>
      </c>
      <c r="D424" s="163">
        <v>7100000</v>
      </c>
      <c r="E424" s="164">
        <v>44193</v>
      </c>
      <c r="F424" s="165" t="s">
        <v>16</v>
      </c>
      <c r="G424" s="165" t="s">
        <v>12</v>
      </c>
      <c r="H424" s="165" t="s">
        <v>18</v>
      </c>
      <c r="I424" s="165" t="s">
        <v>33</v>
      </c>
      <c r="J424" s="165" t="s">
        <v>78</v>
      </c>
      <c r="K424" s="166" t="s">
        <v>8814</v>
      </c>
    </row>
    <row r="425" spans="1:11" ht="25.5" x14ac:dyDescent="0.2">
      <c r="A425" s="160">
        <v>1037269093</v>
      </c>
      <c r="B425" s="161" t="s">
        <v>2064</v>
      </c>
      <c r="C425" s="162" t="s">
        <v>2065</v>
      </c>
      <c r="D425" s="163">
        <v>7100000</v>
      </c>
      <c r="E425" s="164">
        <v>44168</v>
      </c>
      <c r="F425" s="165" t="s">
        <v>11</v>
      </c>
      <c r="G425" s="165" t="s">
        <v>12</v>
      </c>
      <c r="H425" s="165" t="s">
        <v>18</v>
      </c>
      <c r="I425" s="165" t="s">
        <v>33</v>
      </c>
      <c r="J425" s="165" t="s">
        <v>78</v>
      </c>
      <c r="K425" s="166" t="s">
        <v>8815</v>
      </c>
    </row>
    <row r="426" spans="1:11" ht="25.5" x14ac:dyDescent="0.2">
      <c r="A426" s="160">
        <v>1037228093</v>
      </c>
      <c r="B426" s="161" t="s">
        <v>2066</v>
      </c>
      <c r="C426" s="162" t="s">
        <v>2067</v>
      </c>
      <c r="D426" s="163">
        <v>7070000</v>
      </c>
      <c r="E426" s="164">
        <v>44168</v>
      </c>
      <c r="F426" s="165" t="s">
        <v>16</v>
      </c>
      <c r="G426" s="165" t="s">
        <v>12</v>
      </c>
      <c r="H426" s="165" t="s">
        <v>18</v>
      </c>
      <c r="I426" s="165" t="s">
        <v>33</v>
      </c>
      <c r="J426" s="165" t="s">
        <v>78</v>
      </c>
      <c r="K426" s="166" t="s">
        <v>8816</v>
      </c>
    </row>
    <row r="427" spans="1:11" ht="25.5" x14ac:dyDescent="0.2">
      <c r="A427" s="160">
        <v>1036746093</v>
      </c>
      <c r="B427" s="161" t="s">
        <v>2068</v>
      </c>
      <c r="C427" s="162" t="s">
        <v>2069</v>
      </c>
      <c r="D427" s="163">
        <v>7045000</v>
      </c>
      <c r="E427" s="164">
        <v>44152</v>
      </c>
      <c r="F427" s="165" t="s">
        <v>16</v>
      </c>
      <c r="G427" s="165" t="s">
        <v>12</v>
      </c>
      <c r="H427" s="165" t="s">
        <v>18</v>
      </c>
      <c r="I427" s="165" t="s">
        <v>33</v>
      </c>
      <c r="J427" s="165" t="s">
        <v>78</v>
      </c>
      <c r="K427" s="166" t="s">
        <v>8817</v>
      </c>
    </row>
    <row r="428" spans="1:11" ht="38.25" x14ac:dyDescent="0.2">
      <c r="A428" s="160">
        <v>1036252093</v>
      </c>
      <c r="B428" s="161" t="s">
        <v>2070</v>
      </c>
      <c r="C428" s="162" t="s">
        <v>2071</v>
      </c>
      <c r="D428" s="163">
        <v>7100000</v>
      </c>
      <c r="E428" s="164">
        <v>44133</v>
      </c>
      <c r="F428" s="165" t="s">
        <v>16</v>
      </c>
      <c r="G428" s="165" t="s">
        <v>12</v>
      </c>
      <c r="H428" s="165" t="s">
        <v>18</v>
      </c>
      <c r="I428" s="165" t="s">
        <v>33</v>
      </c>
      <c r="J428" s="165" t="s">
        <v>120</v>
      </c>
      <c r="K428" s="166" t="s">
        <v>8818</v>
      </c>
    </row>
    <row r="429" spans="1:11" ht="38.25" x14ac:dyDescent="0.2">
      <c r="A429" s="160">
        <v>1027094004</v>
      </c>
      <c r="B429" s="161" t="s">
        <v>2072</v>
      </c>
      <c r="C429" s="162" t="s">
        <v>2073</v>
      </c>
      <c r="D429" s="163">
        <v>7100000</v>
      </c>
      <c r="E429" s="164">
        <v>44133</v>
      </c>
      <c r="F429" s="165" t="s">
        <v>16</v>
      </c>
      <c r="G429" s="165" t="s">
        <v>12</v>
      </c>
      <c r="H429" s="165" t="s">
        <v>18</v>
      </c>
      <c r="I429" s="165" t="s">
        <v>33</v>
      </c>
      <c r="J429" s="165" t="s">
        <v>120</v>
      </c>
      <c r="K429" s="166" t="s">
        <v>8819</v>
      </c>
    </row>
    <row r="430" spans="1:11" ht="25.5" x14ac:dyDescent="0.2">
      <c r="A430" s="160">
        <v>1007794090</v>
      </c>
      <c r="B430" s="161" t="s">
        <v>2074</v>
      </c>
      <c r="C430" s="162" t="s">
        <v>2075</v>
      </c>
      <c r="D430" s="163">
        <v>10650000</v>
      </c>
      <c r="E430" s="164">
        <v>44111</v>
      </c>
      <c r="F430" s="165" t="s">
        <v>16</v>
      </c>
      <c r="G430" s="165" t="s">
        <v>101</v>
      </c>
      <c r="H430" s="165" t="s">
        <v>18</v>
      </c>
      <c r="I430" s="165" t="s">
        <v>33</v>
      </c>
      <c r="J430" s="165" t="s">
        <v>120</v>
      </c>
      <c r="K430" s="166" t="s">
        <v>8820</v>
      </c>
    </row>
    <row r="431" spans="1:11" ht="25.5" x14ac:dyDescent="0.2">
      <c r="A431" s="160">
        <v>1007737090</v>
      </c>
      <c r="B431" s="161" t="s">
        <v>2076</v>
      </c>
      <c r="C431" s="162" t="s">
        <v>2077</v>
      </c>
      <c r="D431" s="163">
        <v>7100000</v>
      </c>
      <c r="E431" s="164">
        <v>44111</v>
      </c>
      <c r="F431" s="165" t="s">
        <v>16</v>
      </c>
      <c r="G431" s="165" t="s">
        <v>12</v>
      </c>
      <c r="H431" s="165" t="s">
        <v>18</v>
      </c>
      <c r="I431" s="165" t="s">
        <v>33</v>
      </c>
      <c r="J431" s="165" t="s">
        <v>120</v>
      </c>
      <c r="K431" s="166" t="s">
        <v>8821</v>
      </c>
    </row>
    <row r="432" spans="1:11" ht="38.25" x14ac:dyDescent="0.2">
      <c r="A432" s="160">
        <v>1024386004</v>
      </c>
      <c r="B432" s="161" t="s">
        <v>2078</v>
      </c>
      <c r="C432" s="162" t="s">
        <v>2079</v>
      </c>
      <c r="D432" s="163">
        <v>7100000</v>
      </c>
      <c r="E432" s="164">
        <v>44118</v>
      </c>
      <c r="F432" s="165" t="s">
        <v>16</v>
      </c>
      <c r="G432" s="165" t="s">
        <v>12</v>
      </c>
      <c r="H432" s="165" t="s">
        <v>18</v>
      </c>
      <c r="I432" s="165" t="s">
        <v>33</v>
      </c>
      <c r="J432" s="165" t="s">
        <v>120</v>
      </c>
      <c r="K432" s="166" t="s">
        <v>8822</v>
      </c>
    </row>
    <row r="433" spans="1:11" ht="38.25" x14ac:dyDescent="0.2">
      <c r="A433" s="160">
        <v>1008441087</v>
      </c>
      <c r="B433" s="161" t="s">
        <v>2080</v>
      </c>
      <c r="C433" s="162" t="s">
        <v>2081</v>
      </c>
      <c r="D433" s="163">
        <v>7100000</v>
      </c>
      <c r="E433" s="164">
        <v>44133</v>
      </c>
      <c r="F433" s="165" t="s">
        <v>16</v>
      </c>
      <c r="G433" s="165" t="s">
        <v>12</v>
      </c>
      <c r="H433" s="165" t="s">
        <v>18</v>
      </c>
      <c r="I433" s="165" t="s">
        <v>33</v>
      </c>
      <c r="J433" s="165" t="s">
        <v>120</v>
      </c>
      <c r="K433" s="166" t="s">
        <v>8823</v>
      </c>
    </row>
    <row r="434" spans="1:11" ht="51" x14ac:dyDescent="0.2">
      <c r="A434" s="160">
        <v>1008578087</v>
      </c>
      <c r="B434" s="161" t="s">
        <v>2082</v>
      </c>
      <c r="C434" s="162" t="s">
        <v>2083</v>
      </c>
      <c r="D434" s="163">
        <v>7100000</v>
      </c>
      <c r="E434" s="164">
        <v>44148</v>
      </c>
      <c r="F434" s="165" t="s">
        <v>16</v>
      </c>
      <c r="G434" s="165" t="s">
        <v>12</v>
      </c>
      <c r="H434" s="165" t="s">
        <v>18</v>
      </c>
      <c r="I434" s="165" t="s">
        <v>33</v>
      </c>
      <c r="J434" s="165" t="s">
        <v>120</v>
      </c>
      <c r="K434" s="166" t="s">
        <v>8824</v>
      </c>
    </row>
    <row r="435" spans="1:11" ht="25.5" x14ac:dyDescent="0.2">
      <c r="A435" s="160">
        <v>1028873004</v>
      </c>
      <c r="B435" s="161" t="s">
        <v>2084</v>
      </c>
      <c r="C435" s="162" t="s">
        <v>2085</v>
      </c>
      <c r="D435" s="163">
        <v>7090000</v>
      </c>
      <c r="E435" s="164">
        <v>44188</v>
      </c>
      <c r="F435" s="165" t="s">
        <v>35</v>
      </c>
      <c r="G435" s="165" t="s">
        <v>720</v>
      </c>
      <c r="H435" s="165" t="s">
        <v>18</v>
      </c>
      <c r="I435" s="165" t="s">
        <v>33</v>
      </c>
      <c r="J435" s="165" t="s">
        <v>120</v>
      </c>
      <c r="K435" s="166" t="s">
        <v>8825</v>
      </c>
    </row>
    <row r="436" spans="1:11" ht="38.25" x14ac:dyDescent="0.2">
      <c r="A436" s="160">
        <v>1013714088</v>
      </c>
      <c r="B436" s="161" t="s">
        <v>775</v>
      </c>
      <c r="C436" s="162" t="s">
        <v>776</v>
      </c>
      <c r="D436" s="163">
        <v>10644000</v>
      </c>
      <c r="E436" s="164">
        <v>43725</v>
      </c>
      <c r="F436" s="165" t="s">
        <v>16</v>
      </c>
      <c r="G436" s="165" t="s">
        <v>69</v>
      </c>
      <c r="H436" s="165" t="s">
        <v>18</v>
      </c>
      <c r="I436" s="165" t="s">
        <v>33</v>
      </c>
      <c r="J436" s="165" t="s">
        <v>120</v>
      </c>
      <c r="K436" s="166" t="s">
        <v>777</v>
      </c>
    </row>
    <row r="437" spans="1:11" ht="38.25" x14ac:dyDescent="0.2">
      <c r="A437" s="160">
        <v>1037194093</v>
      </c>
      <c r="B437" s="161" t="s">
        <v>2086</v>
      </c>
      <c r="C437" s="162" t="s">
        <v>2087</v>
      </c>
      <c r="D437" s="163">
        <v>7000000</v>
      </c>
      <c r="E437" s="164">
        <v>44168</v>
      </c>
      <c r="F437" s="165" t="s">
        <v>16</v>
      </c>
      <c r="G437" s="165" t="s">
        <v>12</v>
      </c>
      <c r="H437" s="165" t="s">
        <v>18</v>
      </c>
      <c r="I437" s="165" t="s">
        <v>33</v>
      </c>
      <c r="J437" s="165" t="s">
        <v>120</v>
      </c>
      <c r="K437" s="166" t="s">
        <v>8826</v>
      </c>
    </row>
    <row r="438" spans="1:11" ht="38.25" x14ac:dyDescent="0.2">
      <c r="A438" s="160">
        <v>1013481088</v>
      </c>
      <c r="B438" s="161" t="s">
        <v>2088</v>
      </c>
      <c r="C438" s="162" t="s">
        <v>2089</v>
      </c>
      <c r="D438" s="163">
        <v>7100000</v>
      </c>
      <c r="E438" s="164">
        <v>44168</v>
      </c>
      <c r="F438" s="165" t="s">
        <v>11</v>
      </c>
      <c r="G438" s="165" t="s">
        <v>12</v>
      </c>
      <c r="H438" s="165" t="s">
        <v>18</v>
      </c>
      <c r="I438" s="165" t="s">
        <v>33</v>
      </c>
      <c r="J438" s="165" t="s">
        <v>120</v>
      </c>
      <c r="K438" s="166" t="s">
        <v>8827</v>
      </c>
    </row>
    <row r="439" spans="1:11" ht="51" x14ac:dyDescent="0.2">
      <c r="A439" s="160">
        <v>1002614094</v>
      </c>
      <c r="B439" s="161" t="s">
        <v>2090</v>
      </c>
      <c r="C439" s="162" t="s">
        <v>2091</v>
      </c>
      <c r="D439" s="163">
        <v>7100000</v>
      </c>
      <c r="E439" s="164">
        <v>44168</v>
      </c>
      <c r="F439" s="165" t="s">
        <v>16</v>
      </c>
      <c r="G439" s="165" t="s">
        <v>12</v>
      </c>
      <c r="H439" s="165" t="s">
        <v>18</v>
      </c>
      <c r="I439" s="165" t="s">
        <v>33</v>
      </c>
      <c r="J439" s="165" t="s">
        <v>120</v>
      </c>
      <c r="K439" s="166" t="s">
        <v>8828</v>
      </c>
    </row>
    <row r="440" spans="1:11" ht="38.25" x14ac:dyDescent="0.2">
      <c r="A440" s="160">
        <v>1037606093</v>
      </c>
      <c r="B440" s="161" t="s">
        <v>2092</v>
      </c>
      <c r="C440" s="162" t="s">
        <v>2093</v>
      </c>
      <c r="D440" s="163">
        <v>7100000</v>
      </c>
      <c r="E440" s="164">
        <v>44193</v>
      </c>
      <c r="F440" s="165" t="s">
        <v>16</v>
      </c>
      <c r="G440" s="165" t="s">
        <v>12</v>
      </c>
      <c r="H440" s="165" t="s">
        <v>18</v>
      </c>
      <c r="I440" s="165" t="s">
        <v>33</v>
      </c>
      <c r="J440" s="165" t="s">
        <v>120</v>
      </c>
      <c r="K440" s="166" t="s">
        <v>8829</v>
      </c>
    </row>
    <row r="441" spans="1:11" ht="51" x14ac:dyDescent="0.2">
      <c r="A441" s="160">
        <v>1037019093</v>
      </c>
      <c r="B441" s="161" t="s">
        <v>2094</v>
      </c>
      <c r="C441" s="162" t="s">
        <v>2095</v>
      </c>
      <c r="D441" s="163">
        <v>7100000</v>
      </c>
      <c r="E441" s="164">
        <v>44168</v>
      </c>
      <c r="F441" s="165" t="s">
        <v>16</v>
      </c>
      <c r="G441" s="165" t="s">
        <v>12</v>
      </c>
      <c r="H441" s="165" t="s">
        <v>18</v>
      </c>
      <c r="I441" s="165" t="s">
        <v>33</v>
      </c>
      <c r="J441" s="165" t="s">
        <v>120</v>
      </c>
      <c r="K441" s="166" t="s">
        <v>8830</v>
      </c>
    </row>
    <row r="442" spans="1:11" ht="38.25" x14ac:dyDescent="0.2">
      <c r="A442" s="160">
        <v>1037420093</v>
      </c>
      <c r="B442" s="161" t="s">
        <v>2096</v>
      </c>
      <c r="C442" s="162" t="s">
        <v>2097</v>
      </c>
      <c r="D442" s="163">
        <v>7100000</v>
      </c>
      <c r="E442" s="164">
        <v>44193</v>
      </c>
      <c r="F442" s="165" t="s">
        <v>16</v>
      </c>
      <c r="G442" s="165" t="s">
        <v>12</v>
      </c>
      <c r="H442" s="165" t="s">
        <v>18</v>
      </c>
      <c r="I442" s="165" t="s">
        <v>33</v>
      </c>
      <c r="J442" s="165" t="s">
        <v>120</v>
      </c>
      <c r="K442" s="166" t="s">
        <v>8831</v>
      </c>
    </row>
    <row r="443" spans="1:11" ht="25.5" x14ac:dyDescent="0.2">
      <c r="A443" s="160">
        <v>1007790090</v>
      </c>
      <c r="B443" s="161" t="s">
        <v>2098</v>
      </c>
      <c r="C443" s="162" t="s">
        <v>2099</v>
      </c>
      <c r="D443" s="163">
        <v>7100000</v>
      </c>
      <c r="E443" s="164">
        <v>44133</v>
      </c>
      <c r="F443" s="165" t="s">
        <v>16</v>
      </c>
      <c r="G443" s="165" t="s">
        <v>12</v>
      </c>
      <c r="H443" s="165" t="s">
        <v>18</v>
      </c>
      <c r="I443" s="165" t="s">
        <v>33</v>
      </c>
      <c r="J443" s="165" t="s">
        <v>120</v>
      </c>
      <c r="K443" s="166" t="s">
        <v>8832</v>
      </c>
    </row>
    <row r="444" spans="1:11" ht="38.25" x14ac:dyDescent="0.2">
      <c r="A444" s="160">
        <v>1028407004</v>
      </c>
      <c r="B444" s="161" t="s">
        <v>2100</v>
      </c>
      <c r="C444" s="162" t="s">
        <v>2101</v>
      </c>
      <c r="D444" s="163">
        <v>10650000</v>
      </c>
      <c r="E444" s="164">
        <v>44193</v>
      </c>
      <c r="F444" s="165" t="s">
        <v>16</v>
      </c>
      <c r="G444" s="165" t="s">
        <v>101</v>
      </c>
      <c r="H444" s="165" t="s">
        <v>18</v>
      </c>
      <c r="I444" s="165" t="s">
        <v>33</v>
      </c>
      <c r="J444" s="165" t="s">
        <v>120</v>
      </c>
      <c r="K444" s="166" t="s">
        <v>8833</v>
      </c>
    </row>
    <row r="445" spans="1:11" ht="25.5" x14ac:dyDescent="0.2">
      <c r="A445" s="160">
        <v>1034183093</v>
      </c>
      <c r="B445" s="161" t="s">
        <v>2102</v>
      </c>
      <c r="C445" s="162" t="s">
        <v>2103</v>
      </c>
      <c r="D445" s="163">
        <v>7100000</v>
      </c>
      <c r="E445" s="164">
        <v>44133</v>
      </c>
      <c r="F445" s="165" t="s">
        <v>16</v>
      </c>
      <c r="G445" s="165" t="s">
        <v>12</v>
      </c>
      <c r="H445" s="165" t="s">
        <v>18</v>
      </c>
      <c r="I445" s="165" t="s">
        <v>33</v>
      </c>
      <c r="J445" s="165" t="s">
        <v>150</v>
      </c>
      <c r="K445" s="166" t="s">
        <v>8834</v>
      </c>
    </row>
    <row r="446" spans="1:11" x14ac:dyDescent="0.2">
      <c r="A446" s="160">
        <v>1008439087</v>
      </c>
      <c r="B446" s="161" t="s">
        <v>2104</v>
      </c>
      <c r="C446" s="162" t="s">
        <v>2105</v>
      </c>
      <c r="D446" s="163">
        <v>7100000</v>
      </c>
      <c r="E446" s="164">
        <v>44133</v>
      </c>
      <c r="F446" s="165" t="s">
        <v>16</v>
      </c>
      <c r="G446" s="165" t="s">
        <v>12</v>
      </c>
      <c r="H446" s="165" t="s">
        <v>18</v>
      </c>
      <c r="I446" s="165" t="s">
        <v>33</v>
      </c>
      <c r="J446" s="165" t="s">
        <v>150</v>
      </c>
      <c r="K446" s="166" t="s">
        <v>8835</v>
      </c>
    </row>
    <row r="447" spans="1:11" ht="25.5" x14ac:dyDescent="0.2">
      <c r="A447" s="160">
        <v>1002551094</v>
      </c>
      <c r="B447" s="161" t="s">
        <v>2106</v>
      </c>
      <c r="C447" s="162" t="s">
        <v>2107</v>
      </c>
      <c r="D447" s="163">
        <v>6647000</v>
      </c>
      <c r="E447" s="164">
        <v>44133</v>
      </c>
      <c r="F447" s="165" t="s">
        <v>16</v>
      </c>
      <c r="G447" s="165" t="s">
        <v>12</v>
      </c>
      <c r="H447" s="165" t="s">
        <v>18</v>
      </c>
      <c r="I447" s="165" t="s">
        <v>33</v>
      </c>
      <c r="J447" s="165" t="s">
        <v>150</v>
      </c>
      <c r="K447" s="166" t="s">
        <v>8836</v>
      </c>
    </row>
    <row r="448" spans="1:11" ht="38.25" x14ac:dyDescent="0.2">
      <c r="A448" s="160">
        <v>1028218004</v>
      </c>
      <c r="B448" s="161" t="s">
        <v>2108</v>
      </c>
      <c r="C448" s="162" t="s">
        <v>2109</v>
      </c>
      <c r="D448" s="163">
        <v>6070000</v>
      </c>
      <c r="E448" s="164">
        <v>44145</v>
      </c>
      <c r="F448" s="165" t="s">
        <v>16</v>
      </c>
      <c r="G448" s="165" t="s">
        <v>720</v>
      </c>
      <c r="H448" s="165" t="s">
        <v>18</v>
      </c>
      <c r="I448" s="165" t="s">
        <v>33</v>
      </c>
      <c r="J448" s="165" t="s">
        <v>150</v>
      </c>
      <c r="K448" s="166" t="s">
        <v>8837</v>
      </c>
    </row>
    <row r="449" spans="1:11" ht="25.5" x14ac:dyDescent="0.2">
      <c r="A449" s="160">
        <v>1007788090</v>
      </c>
      <c r="B449" s="161" t="s">
        <v>2110</v>
      </c>
      <c r="C449" s="162" t="s">
        <v>2111</v>
      </c>
      <c r="D449" s="163">
        <v>7100000</v>
      </c>
      <c r="E449" s="164">
        <v>44133</v>
      </c>
      <c r="F449" s="165" t="s">
        <v>16</v>
      </c>
      <c r="G449" s="165" t="s">
        <v>12</v>
      </c>
      <c r="H449" s="165" t="s">
        <v>18</v>
      </c>
      <c r="I449" s="165" t="s">
        <v>33</v>
      </c>
      <c r="J449" s="165" t="s">
        <v>150</v>
      </c>
      <c r="K449" s="166" t="s">
        <v>8838</v>
      </c>
    </row>
    <row r="450" spans="1:11" ht="51" x14ac:dyDescent="0.2">
      <c r="A450" s="160">
        <v>1014400088</v>
      </c>
      <c r="B450" s="161" t="s">
        <v>2112</v>
      </c>
      <c r="C450" s="162" t="s">
        <v>2113</v>
      </c>
      <c r="D450" s="163">
        <v>7100000</v>
      </c>
      <c r="E450" s="164">
        <v>44168</v>
      </c>
      <c r="F450" s="165" t="s">
        <v>16</v>
      </c>
      <c r="G450" s="165" t="s">
        <v>12</v>
      </c>
      <c r="H450" s="165" t="s">
        <v>18</v>
      </c>
      <c r="I450" s="165" t="s">
        <v>33</v>
      </c>
      <c r="J450" s="165" t="s">
        <v>150</v>
      </c>
      <c r="K450" s="166" t="s">
        <v>8839</v>
      </c>
    </row>
    <row r="451" spans="1:11" ht="25.5" x14ac:dyDescent="0.2">
      <c r="A451" s="160">
        <v>1026475004</v>
      </c>
      <c r="B451" s="161" t="s">
        <v>2114</v>
      </c>
      <c r="C451" s="162" t="s">
        <v>2115</v>
      </c>
      <c r="D451" s="163">
        <v>7100000</v>
      </c>
      <c r="E451" s="164">
        <v>44168</v>
      </c>
      <c r="F451" s="165" t="s">
        <v>16</v>
      </c>
      <c r="G451" s="165" t="s">
        <v>12</v>
      </c>
      <c r="H451" s="165" t="s">
        <v>18</v>
      </c>
      <c r="I451" s="165" t="s">
        <v>33</v>
      </c>
      <c r="J451" s="165" t="s">
        <v>150</v>
      </c>
      <c r="K451" s="166" t="s">
        <v>8840</v>
      </c>
    </row>
    <row r="452" spans="1:11" ht="25.5" x14ac:dyDescent="0.2">
      <c r="A452" s="160">
        <v>1007763090</v>
      </c>
      <c r="B452" s="161" t="s">
        <v>2116</v>
      </c>
      <c r="C452" s="162" t="s">
        <v>2117</v>
      </c>
      <c r="D452" s="163">
        <v>7100000</v>
      </c>
      <c r="E452" s="164">
        <v>44133</v>
      </c>
      <c r="F452" s="165" t="s">
        <v>16</v>
      </c>
      <c r="G452" s="165" t="s">
        <v>12</v>
      </c>
      <c r="H452" s="165" t="s">
        <v>18</v>
      </c>
      <c r="I452" s="165" t="s">
        <v>33</v>
      </c>
      <c r="J452" s="165" t="s">
        <v>150</v>
      </c>
      <c r="K452" s="166" t="s">
        <v>8841</v>
      </c>
    </row>
    <row r="453" spans="1:11" ht="25.5" x14ac:dyDescent="0.2">
      <c r="A453" s="160">
        <v>1014468088</v>
      </c>
      <c r="B453" s="161" t="s">
        <v>2118</v>
      </c>
      <c r="C453" s="162" t="s">
        <v>2119</v>
      </c>
      <c r="D453" s="163">
        <v>7100000</v>
      </c>
      <c r="E453" s="164">
        <v>44168</v>
      </c>
      <c r="F453" s="165" t="s">
        <v>16</v>
      </c>
      <c r="G453" s="165" t="s">
        <v>12</v>
      </c>
      <c r="H453" s="165" t="s">
        <v>18</v>
      </c>
      <c r="I453" s="165" t="s">
        <v>33</v>
      </c>
      <c r="J453" s="165" t="s">
        <v>150</v>
      </c>
      <c r="K453" s="166" t="s">
        <v>8842</v>
      </c>
    </row>
    <row r="454" spans="1:11" x14ac:dyDescent="0.2">
      <c r="A454" s="160">
        <v>1007811090</v>
      </c>
      <c r="B454" s="161" t="s">
        <v>2120</v>
      </c>
      <c r="C454" s="162" t="s">
        <v>2121</v>
      </c>
      <c r="D454" s="163">
        <v>7069000</v>
      </c>
      <c r="E454" s="164">
        <v>44193</v>
      </c>
      <c r="F454" s="165" t="s">
        <v>16</v>
      </c>
      <c r="G454" s="165" t="s">
        <v>12</v>
      </c>
      <c r="H454" s="165" t="s">
        <v>18</v>
      </c>
      <c r="I454" s="165" t="s">
        <v>33</v>
      </c>
      <c r="J454" s="165" t="s">
        <v>150</v>
      </c>
      <c r="K454" s="166" t="s">
        <v>8843</v>
      </c>
    </row>
    <row r="455" spans="1:11" ht="25.5" x14ac:dyDescent="0.2">
      <c r="A455" s="160">
        <v>1037425093</v>
      </c>
      <c r="B455" s="161" t="s">
        <v>2122</v>
      </c>
      <c r="C455" s="162" t="s">
        <v>2123</v>
      </c>
      <c r="D455" s="163">
        <v>10650000</v>
      </c>
      <c r="E455" s="164">
        <v>44152</v>
      </c>
      <c r="F455" s="165" t="s">
        <v>16</v>
      </c>
      <c r="G455" s="165" t="s">
        <v>291</v>
      </c>
      <c r="H455" s="165" t="s">
        <v>18</v>
      </c>
      <c r="I455" s="165" t="s">
        <v>33</v>
      </c>
      <c r="J455" s="165" t="s">
        <v>150</v>
      </c>
      <c r="K455" s="166" t="s">
        <v>8844</v>
      </c>
    </row>
    <row r="456" spans="1:11" ht="25.5" x14ac:dyDescent="0.2">
      <c r="A456" s="160">
        <v>1035585093</v>
      </c>
      <c r="B456" s="161" t="s">
        <v>2124</v>
      </c>
      <c r="C456" s="162" t="s">
        <v>2125</v>
      </c>
      <c r="D456" s="163">
        <v>7020000</v>
      </c>
      <c r="E456" s="164">
        <v>44168</v>
      </c>
      <c r="F456" s="165" t="s">
        <v>16</v>
      </c>
      <c r="G456" s="165" t="s">
        <v>12</v>
      </c>
      <c r="H456" s="165" t="s">
        <v>18</v>
      </c>
      <c r="I456" s="165" t="s">
        <v>33</v>
      </c>
      <c r="J456" s="165" t="s">
        <v>150</v>
      </c>
      <c r="K456" s="166" t="s">
        <v>8845</v>
      </c>
    </row>
    <row r="457" spans="1:11" ht="25.5" x14ac:dyDescent="0.2">
      <c r="A457" s="160">
        <v>1000430105</v>
      </c>
      <c r="B457" s="161" t="s">
        <v>2126</v>
      </c>
      <c r="C457" s="162" t="s">
        <v>2127</v>
      </c>
      <c r="D457" s="163">
        <v>7100000</v>
      </c>
      <c r="E457" s="164">
        <v>44168</v>
      </c>
      <c r="F457" s="165" t="s">
        <v>16</v>
      </c>
      <c r="G457" s="165" t="s">
        <v>12</v>
      </c>
      <c r="H457" s="165" t="s">
        <v>18</v>
      </c>
      <c r="I457" s="165" t="s">
        <v>33</v>
      </c>
      <c r="J457" s="165" t="s">
        <v>150</v>
      </c>
      <c r="K457" s="166" t="s">
        <v>8846</v>
      </c>
    </row>
    <row r="458" spans="1:11" ht="25.5" x14ac:dyDescent="0.2">
      <c r="A458" s="160">
        <v>1014460088</v>
      </c>
      <c r="B458" s="161" t="s">
        <v>2128</v>
      </c>
      <c r="C458" s="162" t="s">
        <v>2129</v>
      </c>
      <c r="D458" s="163">
        <v>7075000</v>
      </c>
      <c r="E458" s="164">
        <v>44168</v>
      </c>
      <c r="F458" s="165" t="s">
        <v>16</v>
      </c>
      <c r="G458" s="165" t="s">
        <v>12</v>
      </c>
      <c r="H458" s="165" t="s">
        <v>18</v>
      </c>
      <c r="I458" s="165" t="s">
        <v>33</v>
      </c>
      <c r="J458" s="165" t="s">
        <v>150</v>
      </c>
      <c r="K458" s="166" t="s">
        <v>8847</v>
      </c>
    </row>
    <row r="459" spans="1:11" ht="25.5" x14ac:dyDescent="0.2">
      <c r="A459" s="160">
        <v>1007808090</v>
      </c>
      <c r="B459" s="161" t="s">
        <v>2130</v>
      </c>
      <c r="C459" s="162" t="s">
        <v>2131</v>
      </c>
      <c r="D459" s="163">
        <v>7083000</v>
      </c>
      <c r="E459" s="164">
        <v>44133</v>
      </c>
      <c r="F459" s="165" t="s">
        <v>16</v>
      </c>
      <c r="G459" s="165" t="s">
        <v>12</v>
      </c>
      <c r="H459" s="165" t="s">
        <v>18</v>
      </c>
      <c r="I459" s="165" t="s">
        <v>33</v>
      </c>
      <c r="J459" s="165" t="s">
        <v>150</v>
      </c>
      <c r="K459" s="166" t="s">
        <v>8848</v>
      </c>
    </row>
    <row r="460" spans="1:11" ht="51" x14ac:dyDescent="0.2">
      <c r="A460" s="160">
        <v>1037189093</v>
      </c>
      <c r="B460" s="161" t="s">
        <v>2132</v>
      </c>
      <c r="C460" s="162" t="s">
        <v>2133</v>
      </c>
      <c r="D460" s="163">
        <v>7020000</v>
      </c>
      <c r="E460" s="164">
        <v>44168</v>
      </c>
      <c r="F460" s="165" t="s">
        <v>16</v>
      </c>
      <c r="G460" s="165" t="s">
        <v>12</v>
      </c>
      <c r="H460" s="165" t="s">
        <v>18</v>
      </c>
      <c r="I460" s="165" t="s">
        <v>33</v>
      </c>
      <c r="J460" s="165" t="s">
        <v>150</v>
      </c>
      <c r="K460" s="166" t="s">
        <v>8849</v>
      </c>
    </row>
    <row r="461" spans="1:11" ht="25.5" x14ac:dyDescent="0.2">
      <c r="A461" s="160">
        <v>1007740090</v>
      </c>
      <c r="B461" s="161" t="s">
        <v>2134</v>
      </c>
      <c r="C461" s="162" t="s">
        <v>2135</v>
      </c>
      <c r="D461" s="163">
        <v>7100000</v>
      </c>
      <c r="E461" s="164">
        <v>44133</v>
      </c>
      <c r="F461" s="165" t="s">
        <v>16</v>
      </c>
      <c r="G461" s="165" t="s">
        <v>12</v>
      </c>
      <c r="H461" s="165" t="s">
        <v>18</v>
      </c>
      <c r="I461" s="165" t="s">
        <v>33</v>
      </c>
      <c r="J461" s="165" t="s">
        <v>150</v>
      </c>
      <c r="K461" s="166" t="s">
        <v>8850</v>
      </c>
    </row>
    <row r="462" spans="1:11" ht="25.5" x14ac:dyDescent="0.2">
      <c r="A462" s="160">
        <v>1037017093</v>
      </c>
      <c r="B462" s="161" t="s">
        <v>2136</v>
      </c>
      <c r="C462" s="162" t="s">
        <v>2137</v>
      </c>
      <c r="D462" s="163">
        <v>7100000</v>
      </c>
      <c r="E462" s="164">
        <v>44168</v>
      </c>
      <c r="F462" s="165" t="s">
        <v>16</v>
      </c>
      <c r="G462" s="165" t="s">
        <v>12</v>
      </c>
      <c r="H462" s="165" t="s">
        <v>18</v>
      </c>
      <c r="I462" s="165" t="s">
        <v>33</v>
      </c>
      <c r="J462" s="165" t="s">
        <v>150</v>
      </c>
      <c r="K462" s="166" t="s">
        <v>8851</v>
      </c>
    </row>
    <row r="463" spans="1:11" ht="38.25" x14ac:dyDescent="0.2">
      <c r="A463" s="160">
        <v>1006436014</v>
      </c>
      <c r="B463" s="161" t="s">
        <v>2138</v>
      </c>
      <c r="C463" s="162" t="s">
        <v>2139</v>
      </c>
      <c r="D463" s="163">
        <v>7100000</v>
      </c>
      <c r="E463" s="164">
        <v>44193</v>
      </c>
      <c r="F463" s="165" t="s">
        <v>16</v>
      </c>
      <c r="G463" s="165" t="s">
        <v>12</v>
      </c>
      <c r="H463" s="165" t="s">
        <v>18</v>
      </c>
      <c r="I463" s="165" t="s">
        <v>33</v>
      </c>
      <c r="J463" s="165" t="s">
        <v>150</v>
      </c>
      <c r="K463" s="166" t="s">
        <v>8852</v>
      </c>
    </row>
    <row r="464" spans="1:11" ht="25.5" x14ac:dyDescent="0.2">
      <c r="A464" s="160">
        <v>1014200088</v>
      </c>
      <c r="B464" s="161" t="s">
        <v>2140</v>
      </c>
      <c r="C464" s="162" t="s">
        <v>2141</v>
      </c>
      <c r="D464" s="163">
        <v>7384000</v>
      </c>
      <c r="E464" s="164">
        <v>44020</v>
      </c>
      <c r="F464" s="165" t="s">
        <v>16</v>
      </c>
      <c r="G464" s="165" t="s">
        <v>12</v>
      </c>
      <c r="H464" s="165" t="s">
        <v>18</v>
      </c>
      <c r="I464" s="165" t="s">
        <v>33</v>
      </c>
      <c r="J464" s="165" t="s">
        <v>150</v>
      </c>
      <c r="K464" s="166" t="s">
        <v>8853</v>
      </c>
    </row>
    <row r="465" spans="1:11" ht="51" x14ac:dyDescent="0.2">
      <c r="A465" s="160">
        <v>1008407087</v>
      </c>
      <c r="B465" s="161" t="s">
        <v>2142</v>
      </c>
      <c r="C465" s="162" t="s">
        <v>2143</v>
      </c>
      <c r="D465" s="163">
        <v>7100000</v>
      </c>
      <c r="E465" s="164">
        <v>44133</v>
      </c>
      <c r="F465" s="165" t="s">
        <v>16</v>
      </c>
      <c r="G465" s="165" t="s">
        <v>12</v>
      </c>
      <c r="H465" s="165" t="s">
        <v>18</v>
      </c>
      <c r="I465" s="165" t="s">
        <v>33</v>
      </c>
      <c r="J465" s="165" t="s">
        <v>206</v>
      </c>
      <c r="K465" s="166" t="s">
        <v>8854</v>
      </c>
    </row>
    <row r="466" spans="1:11" ht="51" x14ac:dyDescent="0.2">
      <c r="A466" s="160">
        <v>1002536094</v>
      </c>
      <c r="B466" s="161" t="s">
        <v>2144</v>
      </c>
      <c r="C466" s="162" t="s">
        <v>2145</v>
      </c>
      <c r="D466" s="163">
        <v>7100000</v>
      </c>
      <c r="E466" s="164">
        <v>44133</v>
      </c>
      <c r="F466" s="165" t="s">
        <v>16</v>
      </c>
      <c r="G466" s="165" t="s">
        <v>12</v>
      </c>
      <c r="H466" s="165" t="s">
        <v>18</v>
      </c>
      <c r="I466" s="165" t="s">
        <v>33</v>
      </c>
      <c r="J466" s="165" t="s">
        <v>206</v>
      </c>
      <c r="K466" s="166" t="s">
        <v>8855</v>
      </c>
    </row>
    <row r="467" spans="1:11" ht="25.5" x14ac:dyDescent="0.2">
      <c r="A467" s="160">
        <v>1037643093</v>
      </c>
      <c r="B467" s="161" t="s">
        <v>2146</v>
      </c>
      <c r="C467" s="162" t="s">
        <v>2147</v>
      </c>
      <c r="D467" s="163">
        <v>6167000</v>
      </c>
      <c r="E467" s="164">
        <v>44162</v>
      </c>
      <c r="F467" s="165" t="s">
        <v>16</v>
      </c>
      <c r="G467" s="165" t="s">
        <v>720</v>
      </c>
      <c r="H467" s="165" t="s">
        <v>18</v>
      </c>
      <c r="I467" s="165" t="s">
        <v>33</v>
      </c>
      <c r="J467" s="165" t="s">
        <v>206</v>
      </c>
      <c r="K467" s="166" t="s">
        <v>8856</v>
      </c>
    </row>
    <row r="468" spans="1:11" ht="25.5" x14ac:dyDescent="0.2">
      <c r="A468" s="160">
        <v>1029162004</v>
      </c>
      <c r="B468" s="161" t="s">
        <v>2148</v>
      </c>
      <c r="C468" s="162" t="s">
        <v>2149</v>
      </c>
      <c r="D468" s="163">
        <v>6359000</v>
      </c>
      <c r="E468" s="164">
        <v>44188</v>
      </c>
      <c r="F468" s="165" t="s">
        <v>35</v>
      </c>
      <c r="G468" s="165" t="s">
        <v>720</v>
      </c>
      <c r="H468" s="165" t="s">
        <v>18</v>
      </c>
      <c r="I468" s="165" t="s">
        <v>33</v>
      </c>
      <c r="J468" s="165" t="s">
        <v>206</v>
      </c>
      <c r="K468" s="166" t="s">
        <v>8857</v>
      </c>
    </row>
    <row r="469" spans="1:11" ht="38.25" x14ac:dyDescent="0.2">
      <c r="A469" s="160">
        <v>1002533094</v>
      </c>
      <c r="B469" s="161" t="s">
        <v>2150</v>
      </c>
      <c r="C469" s="162" t="s">
        <v>2151</v>
      </c>
      <c r="D469" s="163">
        <v>7040000</v>
      </c>
      <c r="E469" s="164">
        <v>44133</v>
      </c>
      <c r="F469" s="165" t="s">
        <v>16</v>
      </c>
      <c r="G469" s="165" t="s">
        <v>12</v>
      </c>
      <c r="H469" s="165" t="s">
        <v>18</v>
      </c>
      <c r="I469" s="165" t="s">
        <v>33</v>
      </c>
      <c r="J469" s="165" t="s">
        <v>206</v>
      </c>
      <c r="K469" s="166" t="s">
        <v>8858</v>
      </c>
    </row>
    <row r="470" spans="1:11" ht="25.5" x14ac:dyDescent="0.2">
      <c r="A470" s="160">
        <v>1037183093</v>
      </c>
      <c r="B470" s="161" t="s">
        <v>2152</v>
      </c>
      <c r="C470" s="162" t="s">
        <v>2153</v>
      </c>
      <c r="D470" s="163">
        <v>7185000</v>
      </c>
      <c r="E470" s="164">
        <v>44089</v>
      </c>
      <c r="F470" s="165" t="s">
        <v>35</v>
      </c>
      <c r="G470" s="165" t="s">
        <v>720</v>
      </c>
      <c r="H470" s="165" t="s">
        <v>18</v>
      </c>
      <c r="I470" s="165" t="s">
        <v>33</v>
      </c>
      <c r="J470" s="165" t="s">
        <v>206</v>
      </c>
      <c r="K470" s="166" t="s">
        <v>8859</v>
      </c>
    </row>
    <row r="471" spans="1:11" ht="25.5" x14ac:dyDescent="0.2">
      <c r="A471" s="160">
        <v>1035118093</v>
      </c>
      <c r="B471" s="161" t="s">
        <v>2154</v>
      </c>
      <c r="C471" s="162" t="s">
        <v>2155</v>
      </c>
      <c r="D471" s="163">
        <v>7010000</v>
      </c>
      <c r="E471" s="164">
        <v>44132</v>
      </c>
      <c r="F471" s="165" t="s">
        <v>16</v>
      </c>
      <c r="G471" s="165" t="s">
        <v>12</v>
      </c>
      <c r="H471" s="165" t="s">
        <v>18</v>
      </c>
      <c r="I471" s="165" t="s">
        <v>33</v>
      </c>
      <c r="J471" s="165" t="s">
        <v>206</v>
      </c>
      <c r="K471" s="166" t="s">
        <v>8860</v>
      </c>
    </row>
    <row r="472" spans="1:11" ht="51" x14ac:dyDescent="0.2">
      <c r="A472" s="160">
        <v>1014290088</v>
      </c>
      <c r="B472" s="161" t="s">
        <v>2156</v>
      </c>
      <c r="C472" s="162" t="s">
        <v>2157</v>
      </c>
      <c r="D472" s="163">
        <v>10619000</v>
      </c>
      <c r="E472" s="164">
        <v>44147</v>
      </c>
      <c r="F472" s="165" t="s">
        <v>16</v>
      </c>
      <c r="G472" s="165" t="s">
        <v>101</v>
      </c>
      <c r="H472" s="165" t="s">
        <v>18</v>
      </c>
      <c r="I472" s="165" t="s">
        <v>33</v>
      </c>
      <c r="J472" s="165" t="s">
        <v>206</v>
      </c>
      <c r="K472" s="166" t="s">
        <v>8861</v>
      </c>
    </row>
    <row r="473" spans="1:11" ht="25.5" x14ac:dyDescent="0.2">
      <c r="A473" s="160">
        <v>1036510093</v>
      </c>
      <c r="B473" s="161" t="s">
        <v>2158</v>
      </c>
      <c r="C473" s="162" t="s">
        <v>2159</v>
      </c>
      <c r="D473" s="163">
        <v>6603000</v>
      </c>
      <c r="E473" s="164">
        <v>44069</v>
      </c>
      <c r="F473" s="165" t="s">
        <v>16</v>
      </c>
      <c r="G473" s="165" t="s">
        <v>720</v>
      </c>
      <c r="H473" s="165" t="s">
        <v>18</v>
      </c>
      <c r="I473" s="165" t="s">
        <v>33</v>
      </c>
      <c r="J473" s="165" t="s">
        <v>206</v>
      </c>
      <c r="K473" s="166" t="s">
        <v>8862</v>
      </c>
    </row>
    <row r="474" spans="1:11" ht="25.5" x14ac:dyDescent="0.2">
      <c r="A474" s="160">
        <v>1006433027</v>
      </c>
      <c r="B474" s="161" t="s">
        <v>2160</v>
      </c>
      <c r="C474" s="162" t="s">
        <v>2161</v>
      </c>
      <c r="D474" s="163">
        <v>7220000</v>
      </c>
      <c r="E474" s="164">
        <v>43922</v>
      </c>
      <c r="F474" s="165" t="s">
        <v>35</v>
      </c>
      <c r="G474" s="165" t="s">
        <v>12</v>
      </c>
      <c r="H474" s="165" t="s">
        <v>18</v>
      </c>
      <c r="I474" s="165" t="s">
        <v>33</v>
      </c>
      <c r="J474" s="165" t="s">
        <v>206</v>
      </c>
      <c r="K474" s="166" t="s">
        <v>8863</v>
      </c>
    </row>
    <row r="475" spans="1:11" ht="25.5" x14ac:dyDescent="0.2">
      <c r="A475" s="160">
        <v>1002557094</v>
      </c>
      <c r="B475" s="161" t="s">
        <v>2162</v>
      </c>
      <c r="C475" s="162" t="s">
        <v>2163</v>
      </c>
      <c r="D475" s="163">
        <v>6952000</v>
      </c>
      <c r="E475" s="164">
        <v>44168</v>
      </c>
      <c r="F475" s="165" t="s">
        <v>16</v>
      </c>
      <c r="G475" s="165" t="s">
        <v>12</v>
      </c>
      <c r="H475" s="165" t="s">
        <v>18</v>
      </c>
      <c r="I475" s="165" t="s">
        <v>33</v>
      </c>
      <c r="J475" s="165" t="s">
        <v>206</v>
      </c>
      <c r="K475" s="166" t="s">
        <v>8864</v>
      </c>
    </row>
    <row r="476" spans="1:11" ht="25.5" x14ac:dyDescent="0.2">
      <c r="A476" s="160">
        <v>1002586094</v>
      </c>
      <c r="B476" s="161" t="s">
        <v>2164</v>
      </c>
      <c r="C476" s="162" t="s">
        <v>2165</v>
      </c>
      <c r="D476" s="163">
        <v>6952000</v>
      </c>
      <c r="E476" s="164">
        <v>44168</v>
      </c>
      <c r="F476" s="165" t="s">
        <v>182</v>
      </c>
      <c r="G476" s="165" t="s">
        <v>12</v>
      </c>
      <c r="H476" s="165" t="s">
        <v>18</v>
      </c>
      <c r="I476" s="165" t="s">
        <v>33</v>
      </c>
      <c r="J476" s="165" t="s">
        <v>206</v>
      </c>
      <c r="K476" s="166" t="s">
        <v>8865</v>
      </c>
    </row>
    <row r="477" spans="1:11" ht="38.25" x14ac:dyDescent="0.2">
      <c r="A477" s="160">
        <v>1002604094</v>
      </c>
      <c r="B477" s="161" t="s">
        <v>2166</v>
      </c>
      <c r="C477" s="162" t="s">
        <v>2167</v>
      </c>
      <c r="D477" s="163">
        <v>10650000</v>
      </c>
      <c r="E477" s="164">
        <v>44168</v>
      </c>
      <c r="F477" s="165" t="s">
        <v>16</v>
      </c>
      <c r="G477" s="165" t="s">
        <v>101</v>
      </c>
      <c r="H477" s="165" t="s">
        <v>18</v>
      </c>
      <c r="I477" s="165" t="s">
        <v>33</v>
      </c>
      <c r="J477" s="165" t="s">
        <v>206</v>
      </c>
      <c r="K477" s="166" t="s">
        <v>8866</v>
      </c>
    </row>
    <row r="478" spans="1:11" ht="25.5" x14ac:dyDescent="0.2">
      <c r="A478" s="160">
        <v>1033718093</v>
      </c>
      <c r="B478" s="161" t="s">
        <v>2168</v>
      </c>
      <c r="C478" s="162" t="s">
        <v>2169</v>
      </c>
      <c r="D478" s="163">
        <v>7055000</v>
      </c>
      <c r="E478" s="164">
        <v>44133</v>
      </c>
      <c r="F478" s="165" t="s">
        <v>35</v>
      </c>
      <c r="G478" s="165" t="s">
        <v>12</v>
      </c>
      <c r="H478" s="165" t="s">
        <v>18</v>
      </c>
      <c r="I478" s="165" t="s">
        <v>33</v>
      </c>
      <c r="J478" s="165" t="s">
        <v>206</v>
      </c>
      <c r="K478" s="166" t="s">
        <v>8867</v>
      </c>
    </row>
    <row r="479" spans="1:11" ht="38.25" x14ac:dyDescent="0.2">
      <c r="A479" s="160">
        <v>1002563094</v>
      </c>
      <c r="B479" s="161" t="s">
        <v>2170</v>
      </c>
      <c r="C479" s="162" t="s">
        <v>2171</v>
      </c>
      <c r="D479" s="163">
        <v>6965000</v>
      </c>
      <c r="E479" s="164">
        <v>44168</v>
      </c>
      <c r="F479" s="165" t="s">
        <v>16</v>
      </c>
      <c r="G479" s="165" t="s">
        <v>12</v>
      </c>
      <c r="H479" s="165" t="s">
        <v>18</v>
      </c>
      <c r="I479" s="165" t="s">
        <v>33</v>
      </c>
      <c r="J479" s="165" t="s">
        <v>206</v>
      </c>
      <c r="K479" s="166" t="s">
        <v>8868</v>
      </c>
    </row>
    <row r="480" spans="1:11" ht="38.25" x14ac:dyDescent="0.2">
      <c r="A480" s="160">
        <v>1027693004</v>
      </c>
      <c r="B480" s="161" t="s">
        <v>2172</v>
      </c>
      <c r="C480" s="162" t="s">
        <v>2173</v>
      </c>
      <c r="D480" s="163">
        <v>7100000</v>
      </c>
      <c r="E480" s="164">
        <v>44168</v>
      </c>
      <c r="F480" s="165" t="s">
        <v>16</v>
      </c>
      <c r="G480" s="165" t="s">
        <v>12</v>
      </c>
      <c r="H480" s="165" t="s">
        <v>18</v>
      </c>
      <c r="I480" s="165" t="s">
        <v>33</v>
      </c>
      <c r="J480" s="165" t="s">
        <v>206</v>
      </c>
      <c r="K480" s="166" t="s">
        <v>8869</v>
      </c>
    </row>
    <row r="481" spans="1:11" ht="38.25" x14ac:dyDescent="0.2">
      <c r="A481" s="160">
        <v>1002601094</v>
      </c>
      <c r="B481" s="161" t="s">
        <v>2174</v>
      </c>
      <c r="C481" s="162" t="s">
        <v>2175</v>
      </c>
      <c r="D481" s="163">
        <v>7005000</v>
      </c>
      <c r="E481" s="164">
        <v>44168</v>
      </c>
      <c r="F481" s="165" t="s">
        <v>16</v>
      </c>
      <c r="G481" s="165" t="s">
        <v>12</v>
      </c>
      <c r="H481" s="165" t="s">
        <v>18</v>
      </c>
      <c r="I481" s="165" t="s">
        <v>33</v>
      </c>
      <c r="J481" s="165" t="s">
        <v>206</v>
      </c>
      <c r="K481" s="166" t="s">
        <v>8870</v>
      </c>
    </row>
    <row r="482" spans="1:11" ht="38.25" x14ac:dyDescent="0.2">
      <c r="A482" s="160">
        <v>1014372088</v>
      </c>
      <c r="B482" s="161" t="s">
        <v>2176</v>
      </c>
      <c r="C482" s="162" t="s">
        <v>2177</v>
      </c>
      <c r="D482" s="163">
        <v>7100000</v>
      </c>
      <c r="E482" s="164">
        <v>44168</v>
      </c>
      <c r="F482" s="165" t="s">
        <v>16</v>
      </c>
      <c r="G482" s="165" t="s">
        <v>12</v>
      </c>
      <c r="H482" s="165" t="s">
        <v>18</v>
      </c>
      <c r="I482" s="165" t="s">
        <v>33</v>
      </c>
      <c r="J482" s="165" t="s">
        <v>206</v>
      </c>
      <c r="K482" s="166" t="s">
        <v>8871</v>
      </c>
    </row>
    <row r="483" spans="1:11" ht="38.25" x14ac:dyDescent="0.2">
      <c r="A483" s="160">
        <v>1037805093</v>
      </c>
      <c r="B483" s="161" t="s">
        <v>2178</v>
      </c>
      <c r="C483" s="162" t="s">
        <v>2179</v>
      </c>
      <c r="D483" s="163">
        <v>7050000</v>
      </c>
      <c r="E483" s="164">
        <v>44193</v>
      </c>
      <c r="F483" s="165" t="s">
        <v>16</v>
      </c>
      <c r="G483" s="165" t="s">
        <v>12</v>
      </c>
      <c r="H483" s="165" t="s">
        <v>18</v>
      </c>
      <c r="I483" s="165" t="s">
        <v>33</v>
      </c>
      <c r="J483" s="165" t="s">
        <v>206</v>
      </c>
      <c r="K483" s="166" t="s">
        <v>8872</v>
      </c>
    </row>
    <row r="484" spans="1:11" ht="25.5" x14ac:dyDescent="0.2">
      <c r="A484" s="160">
        <v>1036759093</v>
      </c>
      <c r="B484" s="161" t="s">
        <v>2180</v>
      </c>
      <c r="C484" s="162" t="s">
        <v>2181</v>
      </c>
      <c r="D484" s="163">
        <v>7100000</v>
      </c>
      <c r="E484" s="164">
        <v>44168</v>
      </c>
      <c r="F484" s="165" t="s">
        <v>16</v>
      </c>
      <c r="G484" s="165" t="s">
        <v>12</v>
      </c>
      <c r="H484" s="165" t="s">
        <v>18</v>
      </c>
      <c r="I484" s="165" t="s">
        <v>33</v>
      </c>
      <c r="J484" s="165" t="s">
        <v>206</v>
      </c>
      <c r="K484" s="166" t="s">
        <v>8873</v>
      </c>
    </row>
    <row r="485" spans="1:11" ht="38.25" x14ac:dyDescent="0.2">
      <c r="A485" s="160">
        <v>1002571094</v>
      </c>
      <c r="B485" s="161" t="s">
        <v>2182</v>
      </c>
      <c r="C485" s="162" t="s">
        <v>2183</v>
      </c>
      <c r="D485" s="163">
        <v>7075000</v>
      </c>
      <c r="E485" s="164">
        <v>44168</v>
      </c>
      <c r="F485" s="165" t="s">
        <v>16</v>
      </c>
      <c r="G485" s="165" t="s">
        <v>12</v>
      </c>
      <c r="H485" s="165" t="s">
        <v>18</v>
      </c>
      <c r="I485" s="165" t="s">
        <v>33</v>
      </c>
      <c r="J485" s="165" t="s">
        <v>206</v>
      </c>
      <c r="K485" s="166" t="s">
        <v>8874</v>
      </c>
    </row>
    <row r="486" spans="1:11" ht="25.5" x14ac:dyDescent="0.2">
      <c r="A486" s="160">
        <v>1002546094</v>
      </c>
      <c r="B486" s="161" t="s">
        <v>2184</v>
      </c>
      <c r="C486" s="162" t="s">
        <v>2185</v>
      </c>
      <c r="D486" s="163">
        <v>7100000</v>
      </c>
      <c r="E486" s="164">
        <v>44168</v>
      </c>
      <c r="F486" s="165" t="s">
        <v>16</v>
      </c>
      <c r="G486" s="165" t="s">
        <v>12</v>
      </c>
      <c r="H486" s="165" t="s">
        <v>18</v>
      </c>
      <c r="I486" s="165" t="s">
        <v>33</v>
      </c>
      <c r="J486" s="165" t="s">
        <v>206</v>
      </c>
      <c r="K486" s="166" t="s">
        <v>8875</v>
      </c>
    </row>
    <row r="487" spans="1:11" ht="38.25" x14ac:dyDescent="0.2">
      <c r="A487" s="160">
        <v>1002569094</v>
      </c>
      <c r="B487" s="161" t="s">
        <v>2186</v>
      </c>
      <c r="C487" s="162" t="s">
        <v>2187</v>
      </c>
      <c r="D487" s="163">
        <v>7100000</v>
      </c>
      <c r="E487" s="164">
        <v>44168</v>
      </c>
      <c r="F487" s="165" t="s">
        <v>16</v>
      </c>
      <c r="G487" s="165" t="s">
        <v>12</v>
      </c>
      <c r="H487" s="165" t="s">
        <v>18</v>
      </c>
      <c r="I487" s="165" t="s">
        <v>33</v>
      </c>
      <c r="J487" s="165" t="s">
        <v>206</v>
      </c>
      <c r="K487" s="166" t="s">
        <v>8876</v>
      </c>
    </row>
    <row r="488" spans="1:11" ht="38.25" x14ac:dyDescent="0.2">
      <c r="A488" s="160">
        <v>1028133004</v>
      </c>
      <c r="B488" s="161" t="s">
        <v>2188</v>
      </c>
      <c r="C488" s="162" t="s">
        <v>2189</v>
      </c>
      <c r="D488" s="163">
        <v>7100000</v>
      </c>
      <c r="E488" s="164">
        <v>44168</v>
      </c>
      <c r="F488" s="165" t="s">
        <v>16</v>
      </c>
      <c r="G488" s="165" t="s">
        <v>12</v>
      </c>
      <c r="H488" s="165" t="s">
        <v>18</v>
      </c>
      <c r="I488" s="165" t="s">
        <v>33</v>
      </c>
      <c r="J488" s="165" t="s">
        <v>206</v>
      </c>
      <c r="K488" s="166" t="s">
        <v>8877</v>
      </c>
    </row>
    <row r="489" spans="1:11" ht="51" x14ac:dyDescent="0.2">
      <c r="A489" s="160">
        <v>1014360088</v>
      </c>
      <c r="B489" s="161" t="s">
        <v>2190</v>
      </c>
      <c r="C489" s="162" t="s">
        <v>2191</v>
      </c>
      <c r="D489" s="163">
        <v>6647000</v>
      </c>
      <c r="E489" s="164">
        <v>44168</v>
      </c>
      <c r="F489" s="165" t="s">
        <v>16</v>
      </c>
      <c r="G489" s="165" t="s">
        <v>12</v>
      </c>
      <c r="H489" s="165" t="s">
        <v>18</v>
      </c>
      <c r="I489" s="165" t="s">
        <v>33</v>
      </c>
      <c r="J489" s="165" t="s">
        <v>206</v>
      </c>
      <c r="K489" s="166" t="s">
        <v>8878</v>
      </c>
    </row>
    <row r="490" spans="1:11" ht="38.25" x14ac:dyDescent="0.2">
      <c r="A490" s="160">
        <v>1037444093</v>
      </c>
      <c r="B490" s="161" t="s">
        <v>2192</v>
      </c>
      <c r="C490" s="162" t="s">
        <v>2193</v>
      </c>
      <c r="D490" s="163">
        <v>7060000</v>
      </c>
      <c r="E490" s="164">
        <v>44193</v>
      </c>
      <c r="F490" s="165" t="s">
        <v>16</v>
      </c>
      <c r="G490" s="165" t="s">
        <v>12</v>
      </c>
      <c r="H490" s="165" t="s">
        <v>18</v>
      </c>
      <c r="I490" s="165" t="s">
        <v>33</v>
      </c>
      <c r="J490" s="165" t="s">
        <v>206</v>
      </c>
      <c r="K490" s="166" t="s">
        <v>8879</v>
      </c>
    </row>
    <row r="491" spans="1:11" ht="25.5" x14ac:dyDescent="0.2">
      <c r="A491" s="160">
        <v>1037013093</v>
      </c>
      <c r="B491" s="161" t="s">
        <v>2194</v>
      </c>
      <c r="C491" s="162" t="s">
        <v>2195</v>
      </c>
      <c r="D491" s="163">
        <v>7100000</v>
      </c>
      <c r="E491" s="164">
        <v>44193</v>
      </c>
      <c r="F491" s="165" t="s">
        <v>16</v>
      </c>
      <c r="G491" s="165" t="s">
        <v>12</v>
      </c>
      <c r="H491" s="165" t="s">
        <v>18</v>
      </c>
      <c r="I491" s="165" t="s">
        <v>33</v>
      </c>
      <c r="J491" s="165" t="s">
        <v>206</v>
      </c>
      <c r="K491" s="166" t="s">
        <v>8880</v>
      </c>
    </row>
    <row r="492" spans="1:11" ht="38.25" x14ac:dyDescent="0.2">
      <c r="A492" s="160">
        <v>1036129093</v>
      </c>
      <c r="B492" s="161" t="s">
        <v>2196</v>
      </c>
      <c r="C492" s="162" t="s">
        <v>2197</v>
      </c>
      <c r="D492" s="163">
        <v>7100000</v>
      </c>
      <c r="E492" s="164">
        <v>44152</v>
      </c>
      <c r="F492" s="165" t="s">
        <v>16</v>
      </c>
      <c r="G492" s="165" t="s">
        <v>12</v>
      </c>
      <c r="H492" s="165" t="s">
        <v>18</v>
      </c>
      <c r="I492" s="165" t="s">
        <v>33</v>
      </c>
      <c r="J492" s="165" t="s">
        <v>206</v>
      </c>
      <c r="K492" s="166" t="s">
        <v>8881</v>
      </c>
    </row>
    <row r="493" spans="1:11" ht="38.25" x14ac:dyDescent="0.2">
      <c r="A493" s="160">
        <v>1035645093</v>
      </c>
      <c r="B493" s="161" t="s">
        <v>2198</v>
      </c>
      <c r="C493" s="162" t="s">
        <v>2199</v>
      </c>
      <c r="D493" s="163">
        <v>7100000</v>
      </c>
      <c r="E493" s="164">
        <v>44152</v>
      </c>
      <c r="F493" s="165" t="s">
        <v>16</v>
      </c>
      <c r="G493" s="165" t="s">
        <v>12</v>
      </c>
      <c r="H493" s="165" t="s">
        <v>18</v>
      </c>
      <c r="I493" s="165" t="s">
        <v>33</v>
      </c>
      <c r="J493" s="165" t="s">
        <v>206</v>
      </c>
      <c r="K493" s="166" t="s">
        <v>8882</v>
      </c>
    </row>
    <row r="494" spans="1:11" ht="25.5" x14ac:dyDescent="0.2">
      <c r="A494" s="160">
        <v>1027221004</v>
      </c>
      <c r="B494" s="161" t="s">
        <v>2200</v>
      </c>
      <c r="C494" s="162" t="s">
        <v>2201</v>
      </c>
      <c r="D494" s="163">
        <v>6935000</v>
      </c>
      <c r="E494" s="164">
        <v>44133</v>
      </c>
      <c r="F494" s="165" t="s">
        <v>16</v>
      </c>
      <c r="G494" s="165" t="s">
        <v>12</v>
      </c>
      <c r="H494" s="165" t="s">
        <v>18</v>
      </c>
      <c r="I494" s="165" t="s">
        <v>33</v>
      </c>
      <c r="J494" s="165" t="s">
        <v>310</v>
      </c>
      <c r="K494" s="166" t="s">
        <v>8883</v>
      </c>
    </row>
    <row r="495" spans="1:11" ht="25.5" x14ac:dyDescent="0.2">
      <c r="A495" s="160">
        <v>1027363004</v>
      </c>
      <c r="B495" s="161" t="s">
        <v>2202</v>
      </c>
      <c r="C495" s="162" t="s">
        <v>2203</v>
      </c>
      <c r="D495" s="163">
        <v>10650000</v>
      </c>
      <c r="E495" s="164">
        <v>44118</v>
      </c>
      <c r="F495" s="165" t="s">
        <v>16</v>
      </c>
      <c r="G495" s="165" t="s">
        <v>101</v>
      </c>
      <c r="H495" s="165" t="s">
        <v>18</v>
      </c>
      <c r="I495" s="165" t="s">
        <v>33</v>
      </c>
      <c r="J495" s="165" t="s">
        <v>310</v>
      </c>
      <c r="K495" s="166" t="s">
        <v>8884</v>
      </c>
    </row>
    <row r="496" spans="1:11" ht="25.5" x14ac:dyDescent="0.2">
      <c r="A496" s="160">
        <v>1007771090</v>
      </c>
      <c r="B496" s="161" t="s">
        <v>2204</v>
      </c>
      <c r="C496" s="162" t="s">
        <v>2205</v>
      </c>
      <c r="D496" s="163">
        <v>7100000</v>
      </c>
      <c r="E496" s="164">
        <v>44125</v>
      </c>
      <c r="F496" s="165" t="s">
        <v>16</v>
      </c>
      <c r="G496" s="165" t="s">
        <v>12</v>
      </c>
      <c r="H496" s="165" t="s">
        <v>18</v>
      </c>
      <c r="I496" s="165" t="s">
        <v>33</v>
      </c>
      <c r="J496" s="165" t="s">
        <v>310</v>
      </c>
      <c r="K496" s="166" t="s">
        <v>8885</v>
      </c>
    </row>
    <row r="497" spans="1:11" ht="25.5" x14ac:dyDescent="0.2">
      <c r="A497" s="160">
        <v>1008565087</v>
      </c>
      <c r="B497" s="161" t="s">
        <v>2206</v>
      </c>
      <c r="C497" s="162" t="s">
        <v>2207</v>
      </c>
      <c r="D497" s="163">
        <v>10650000</v>
      </c>
      <c r="E497" s="164">
        <v>44148</v>
      </c>
      <c r="F497" s="165" t="s">
        <v>182</v>
      </c>
      <c r="G497" s="165" t="s">
        <v>278</v>
      </c>
      <c r="H497" s="165" t="s">
        <v>18</v>
      </c>
      <c r="I497" s="165" t="s">
        <v>33</v>
      </c>
      <c r="J497" s="165" t="s">
        <v>310</v>
      </c>
      <c r="K497" s="166" t="s">
        <v>8886</v>
      </c>
    </row>
    <row r="498" spans="1:11" ht="25.5" x14ac:dyDescent="0.2">
      <c r="A498" s="160">
        <v>1001238101</v>
      </c>
      <c r="B498" s="161" t="s">
        <v>778</v>
      </c>
      <c r="C498" s="162" t="s">
        <v>779</v>
      </c>
      <c r="D498" s="163">
        <v>10650000</v>
      </c>
      <c r="E498" s="164">
        <v>43670</v>
      </c>
      <c r="F498" s="165" t="s">
        <v>16</v>
      </c>
      <c r="G498" s="165" t="s">
        <v>101</v>
      </c>
      <c r="H498" s="165" t="s">
        <v>18</v>
      </c>
      <c r="I498" s="165" t="s">
        <v>33</v>
      </c>
      <c r="J498" s="165" t="s">
        <v>310</v>
      </c>
      <c r="K498" s="166" t="s">
        <v>780</v>
      </c>
    </row>
    <row r="499" spans="1:11" ht="25.5" x14ac:dyDescent="0.2">
      <c r="A499" s="160">
        <v>1002276101</v>
      </c>
      <c r="B499" s="161" t="s">
        <v>781</v>
      </c>
      <c r="C499" s="162" t="s">
        <v>782</v>
      </c>
      <c r="D499" s="163">
        <v>7410000</v>
      </c>
      <c r="E499" s="164">
        <v>43979</v>
      </c>
      <c r="F499" s="165" t="s">
        <v>16</v>
      </c>
      <c r="G499" s="165" t="s">
        <v>12</v>
      </c>
      <c r="H499" s="165" t="s">
        <v>18</v>
      </c>
      <c r="I499" s="165" t="s">
        <v>33</v>
      </c>
      <c r="J499" s="165" t="s">
        <v>310</v>
      </c>
      <c r="K499" s="166" t="s">
        <v>783</v>
      </c>
    </row>
    <row r="500" spans="1:11" ht="25.5" x14ac:dyDescent="0.2">
      <c r="A500" s="160">
        <v>1007803090</v>
      </c>
      <c r="B500" s="161" t="s">
        <v>2208</v>
      </c>
      <c r="C500" s="162" t="s">
        <v>2209</v>
      </c>
      <c r="D500" s="163">
        <v>7100000</v>
      </c>
      <c r="E500" s="164">
        <v>44133</v>
      </c>
      <c r="F500" s="165" t="s">
        <v>16</v>
      </c>
      <c r="G500" s="165" t="s">
        <v>12</v>
      </c>
      <c r="H500" s="165" t="s">
        <v>18</v>
      </c>
      <c r="I500" s="165" t="s">
        <v>33</v>
      </c>
      <c r="J500" s="165" t="s">
        <v>310</v>
      </c>
      <c r="K500" s="166" t="s">
        <v>8887</v>
      </c>
    </row>
    <row r="501" spans="1:11" ht="25.5" x14ac:dyDescent="0.2">
      <c r="A501" s="160">
        <v>1007805090</v>
      </c>
      <c r="B501" s="161" t="s">
        <v>2210</v>
      </c>
      <c r="C501" s="162" t="s">
        <v>2211</v>
      </c>
      <c r="D501" s="163">
        <v>7100000</v>
      </c>
      <c r="E501" s="164">
        <v>44133</v>
      </c>
      <c r="F501" s="165" t="s">
        <v>16</v>
      </c>
      <c r="G501" s="165" t="s">
        <v>12</v>
      </c>
      <c r="H501" s="165" t="s">
        <v>18</v>
      </c>
      <c r="I501" s="165" t="s">
        <v>33</v>
      </c>
      <c r="J501" s="165" t="s">
        <v>310</v>
      </c>
      <c r="K501" s="166" t="s">
        <v>8888</v>
      </c>
    </row>
    <row r="502" spans="1:11" ht="25.5" x14ac:dyDescent="0.2">
      <c r="A502" s="160">
        <v>1007797090</v>
      </c>
      <c r="B502" s="161" t="s">
        <v>2212</v>
      </c>
      <c r="C502" s="162" t="s">
        <v>2213</v>
      </c>
      <c r="D502" s="163">
        <v>7100000</v>
      </c>
      <c r="E502" s="164">
        <v>44133</v>
      </c>
      <c r="F502" s="165" t="s">
        <v>16</v>
      </c>
      <c r="G502" s="165" t="s">
        <v>12</v>
      </c>
      <c r="H502" s="165" t="s">
        <v>18</v>
      </c>
      <c r="I502" s="165" t="s">
        <v>33</v>
      </c>
      <c r="J502" s="165" t="s">
        <v>310</v>
      </c>
      <c r="K502" s="166" t="s">
        <v>8889</v>
      </c>
    </row>
    <row r="503" spans="1:11" ht="51" x14ac:dyDescent="0.2">
      <c r="A503" s="160">
        <v>1027415004</v>
      </c>
      <c r="B503" s="161" t="s">
        <v>2214</v>
      </c>
      <c r="C503" s="162" t="s">
        <v>2215</v>
      </c>
      <c r="D503" s="163">
        <v>6359000</v>
      </c>
      <c r="E503" s="164">
        <v>44153</v>
      </c>
      <c r="F503" s="165" t="s">
        <v>35</v>
      </c>
      <c r="G503" s="165" t="s">
        <v>720</v>
      </c>
      <c r="H503" s="165" t="s">
        <v>18</v>
      </c>
      <c r="I503" s="165" t="s">
        <v>33</v>
      </c>
      <c r="J503" s="165" t="s">
        <v>133</v>
      </c>
      <c r="K503" s="166" t="s">
        <v>8890</v>
      </c>
    </row>
    <row r="504" spans="1:11" ht="38.25" x14ac:dyDescent="0.2">
      <c r="A504" s="160">
        <v>1028403004</v>
      </c>
      <c r="B504" s="161" t="s">
        <v>2216</v>
      </c>
      <c r="C504" s="162" t="s">
        <v>2217</v>
      </c>
      <c r="D504" s="163">
        <v>7100000</v>
      </c>
      <c r="E504" s="164">
        <v>44193</v>
      </c>
      <c r="F504" s="165" t="s">
        <v>16</v>
      </c>
      <c r="G504" s="165" t="s">
        <v>12</v>
      </c>
      <c r="H504" s="165" t="s">
        <v>18</v>
      </c>
      <c r="I504" s="165" t="s">
        <v>33</v>
      </c>
      <c r="J504" s="165" t="s">
        <v>133</v>
      </c>
      <c r="K504" s="166" t="s">
        <v>8891</v>
      </c>
    </row>
    <row r="505" spans="1:11" ht="38.25" x14ac:dyDescent="0.2">
      <c r="A505" s="160">
        <v>1029163004</v>
      </c>
      <c r="B505" s="161" t="s">
        <v>2218</v>
      </c>
      <c r="C505" s="162" t="s">
        <v>2219</v>
      </c>
      <c r="D505" s="163">
        <v>7065000</v>
      </c>
      <c r="E505" s="164">
        <v>44188</v>
      </c>
      <c r="F505" s="165" t="s">
        <v>35</v>
      </c>
      <c r="G505" s="165" t="s">
        <v>720</v>
      </c>
      <c r="H505" s="165" t="s">
        <v>18</v>
      </c>
      <c r="I505" s="165" t="s">
        <v>33</v>
      </c>
      <c r="J505" s="165" t="s">
        <v>315</v>
      </c>
      <c r="K505" s="166" t="s">
        <v>8892</v>
      </c>
    </row>
    <row r="506" spans="1:11" ht="38.25" x14ac:dyDescent="0.2">
      <c r="A506" s="160">
        <v>1027007004</v>
      </c>
      <c r="B506" s="161" t="s">
        <v>2220</v>
      </c>
      <c r="C506" s="162" t="s">
        <v>2221</v>
      </c>
      <c r="D506" s="163">
        <v>7100000</v>
      </c>
      <c r="E506" s="164">
        <v>44118</v>
      </c>
      <c r="F506" s="165" t="s">
        <v>16</v>
      </c>
      <c r="G506" s="165" t="s">
        <v>12</v>
      </c>
      <c r="H506" s="165" t="s">
        <v>18</v>
      </c>
      <c r="I506" s="165" t="s">
        <v>33</v>
      </c>
      <c r="J506" s="165" t="s">
        <v>315</v>
      </c>
      <c r="K506" s="166" t="s">
        <v>8893</v>
      </c>
    </row>
    <row r="507" spans="1:11" ht="38.25" x14ac:dyDescent="0.2">
      <c r="A507" s="160">
        <v>1008474087</v>
      </c>
      <c r="B507" s="161" t="s">
        <v>2222</v>
      </c>
      <c r="C507" s="162" t="s">
        <v>2223</v>
      </c>
      <c r="D507" s="163">
        <v>6955000</v>
      </c>
      <c r="E507" s="164">
        <v>44133</v>
      </c>
      <c r="F507" s="165" t="s">
        <v>16</v>
      </c>
      <c r="G507" s="165" t="s">
        <v>12</v>
      </c>
      <c r="H507" s="165" t="s">
        <v>18</v>
      </c>
      <c r="I507" s="165" t="s">
        <v>33</v>
      </c>
      <c r="J507" s="165" t="s">
        <v>315</v>
      </c>
      <c r="K507" s="166" t="s">
        <v>8894</v>
      </c>
    </row>
    <row r="508" spans="1:11" ht="38.25" x14ac:dyDescent="0.2">
      <c r="A508" s="160">
        <v>1037247093</v>
      </c>
      <c r="B508" s="161" t="s">
        <v>2224</v>
      </c>
      <c r="C508" s="162" t="s">
        <v>2225</v>
      </c>
      <c r="D508" s="163">
        <v>10650000</v>
      </c>
      <c r="E508" s="164">
        <v>44152</v>
      </c>
      <c r="F508" s="165" t="s">
        <v>16</v>
      </c>
      <c r="G508" s="165" t="s">
        <v>101</v>
      </c>
      <c r="H508" s="165" t="s">
        <v>18</v>
      </c>
      <c r="I508" s="165" t="s">
        <v>33</v>
      </c>
      <c r="J508" s="165" t="s">
        <v>315</v>
      </c>
      <c r="K508" s="166" t="s">
        <v>8895</v>
      </c>
    </row>
    <row r="509" spans="1:11" ht="25.5" x14ac:dyDescent="0.2">
      <c r="A509" s="160">
        <v>1007753090</v>
      </c>
      <c r="B509" s="161" t="s">
        <v>2226</v>
      </c>
      <c r="C509" s="162" t="s">
        <v>2227</v>
      </c>
      <c r="D509" s="163">
        <v>7100000</v>
      </c>
      <c r="E509" s="164">
        <v>44133</v>
      </c>
      <c r="F509" s="165" t="s">
        <v>16</v>
      </c>
      <c r="G509" s="165" t="s">
        <v>12</v>
      </c>
      <c r="H509" s="165" t="s">
        <v>18</v>
      </c>
      <c r="I509" s="165" t="s">
        <v>33</v>
      </c>
      <c r="J509" s="165" t="s">
        <v>315</v>
      </c>
      <c r="K509" s="166" t="s">
        <v>8896</v>
      </c>
    </row>
    <row r="510" spans="1:11" ht="38.25" x14ac:dyDescent="0.2">
      <c r="A510" s="160">
        <v>1028409004</v>
      </c>
      <c r="B510" s="161" t="s">
        <v>2228</v>
      </c>
      <c r="C510" s="162" t="s">
        <v>2229</v>
      </c>
      <c r="D510" s="163">
        <v>7100000</v>
      </c>
      <c r="E510" s="164">
        <v>44193</v>
      </c>
      <c r="F510" s="165" t="s">
        <v>16</v>
      </c>
      <c r="G510" s="165" t="s">
        <v>12</v>
      </c>
      <c r="H510" s="165" t="s">
        <v>18</v>
      </c>
      <c r="I510" s="165" t="s">
        <v>33</v>
      </c>
      <c r="J510" s="165" t="s">
        <v>315</v>
      </c>
      <c r="K510" s="166" t="s">
        <v>8897</v>
      </c>
    </row>
    <row r="511" spans="1:11" ht="25.5" x14ac:dyDescent="0.2">
      <c r="A511" s="160">
        <v>1027490004</v>
      </c>
      <c r="B511" s="161" t="s">
        <v>2230</v>
      </c>
      <c r="C511" s="162" t="s">
        <v>2231</v>
      </c>
      <c r="D511" s="163">
        <v>7100000</v>
      </c>
      <c r="E511" s="164">
        <v>44152</v>
      </c>
      <c r="F511" s="165" t="s">
        <v>16</v>
      </c>
      <c r="G511" s="165" t="s">
        <v>12</v>
      </c>
      <c r="H511" s="165" t="s">
        <v>18</v>
      </c>
      <c r="I511" s="165" t="s">
        <v>33</v>
      </c>
      <c r="J511" s="165" t="s">
        <v>315</v>
      </c>
      <c r="K511" s="166" t="s">
        <v>8898</v>
      </c>
    </row>
    <row r="512" spans="1:11" ht="25.5" x14ac:dyDescent="0.2">
      <c r="A512" s="160">
        <v>1028405004</v>
      </c>
      <c r="B512" s="161" t="s">
        <v>2232</v>
      </c>
      <c r="C512" s="162" t="s">
        <v>2233</v>
      </c>
      <c r="D512" s="163">
        <v>7100000</v>
      </c>
      <c r="E512" s="164">
        <v>44193</v>
      </c>
      <c r="F512" s="165" t="s">
        <v>16</v>
      </c>
      <c r="G512" s="165" t="s">
        <v>12</v>
      </c>
      <c r="H512" s="165" t="s">
        <v>18</v>
      </c>
      <c r="I512" s="165" t="s">
        <v>33</v>
      </c>
      <c r="J512" s="165" t="s">
        <v>315</v>
      </c>
      <c r="K512" s="166" t="s">
        <v>8899</v>
      </c>
    </row>
    <row r="513" spans="1:11" ht="38.25" x14ac:dyDescent="0.2">
      <c r="A513" s="160">
        <v>1037088093</v>
      </c>
      <c r="B513" s="161" t="s">
        <v>2234</v>
      </c>
      <c r="C513" s="162" t="s">
        <v>2235</v>
      </c>
      <c r="D513" s="163">
        <v>7100000</v>
      </c>
      <c r="E513" s="164">
        <v>44168</v>
      </c>
      <c r="F513" s="165" t="s">
        <v>16</v>
      </c>
      <c r="G513" s="165" t="s">
        <v>12</v>
      </c>
      <c r="H513" s="165" t="s">
        <v>18</v>
      </c>
      <c r="I513" s="165" t="s">
        <v>33</v>
      </c>
      <c r="J513" s="165" t="s">
        <v>315</v>
      </c>
      <c r="K513" s="166" t="s">
        <v>8900</v>
      </c>
    </row>
    <row r="514" spans="1:11" ht="25.5" x14ac:dyDescent="0.2">
      <c r="A514" s="160">
        <v>1007796090</v>
      </c>
      <c r="B514" s="161" t="s">
        <v>2236</v>
      </c>
      <c r="C514" s="162" t="s">
        <v>2237</v>
      </c>
      <c r="D514" s="163">
        <v>7100000</v>
      </c>
      <c r="E514" s="164">
        <v>44133</v>
      </c>
      <c r="F514" s="165" t="s">
        <v>16</v>
      </c>
      <c r="G514" s="165" t="s">
        <v>12</v>
      </c>
      <c r="H514" s="165" t="s">
        <v>18</v>
      </c>
      <c r="I514" s="165" t="s">
        <v>33</v>
      </c>
      <c r="J514" s="165" t="s">
        <v>315</v>
      </c>
      <c r="K514" s="166" t="s">
        <v>8896</v>
      </c>
    </row>
    <row r="515" spans="1:11" ht="25.5" x14ac:dyDescent="0.2">
      <c r="A515" s="160">
        <v>1038233093</v>
      </c>
      <c r="B515" s="161" t="s">
        <v>2238</v>
      </c>
      <c r="C515" s="162" t="s">
        <v>2239</v>
      </c>
      <c r="D515" s="163">
        <v>5558000</v>
      </c>
      <c r="E515" s="164">
        <v>44188</v>
      </c>
      <c r="F515" s="165" t="s">
        <v>16</v>
      </c>
      <c r="G515" s="165" t="s">
        <v>720</v>
      </c>
      <c r="H515" s="165" t="s">
        <v>18</v>
      </c>
      <c r="I515" s="165" t="s">
        <v>33</v>
      </c>
      <c r="J515" s="165" t="s">
        <v>181</v>
      </c>
      <c r="K515" s="166" t="s">
        <v>8901</v>
      </c>
    </row>
    <row r="516" spans="1:11" ht="51" x14ac:dyDescent="0.2">
      <c r="A516" s="160">
        <v>1036172093</v>
      </c>
      <c r="B516" s="161" t="s">
        <v>2240</v>
      </c>
      <c r="C516" s="162" t="s">
        <v>2241</v>
      </c>
      <c r="D516" s="163">
        <v>7075000</v>
      </c>
      <c r="E516" s="164">
        <v>44132</v>
      </c>
      <c r="F516" s="165" t="s">
        <v>16</v>
      </c>
      <c r="G516" s="165" t="s">
        <v>12</v>
      </c>
      <c r="H516" s="165" t="s">
        <v>18</v>
      </c>
      <c r="I516" s="165" t="s">
        <v>33</v>
      </c>
      <c r="J516" s="165" t="s">
        <v>181</v>
      </c>
      <c r="K516" s="166" t="s">
        <v>8902</v>
      </c>
    </row>
    <row r="517" spans="1:11" ht="51" x14ac:dyDescent="0.2">
      <c r="A517" s="160">
        <v>1024724004</v>
      </c>
      <c r="B517" s="161" t="s">
        <v>2242</v>
      </c>
      <c r="C517" s="162" t="s">
        <v>2243</v>
      </c>
      <c r="D517" s="163">
        <v>5237000</v>
      </c>
      <c r="E517" s="164">
        <v>44193</v>
      </c>
      <c r="F517" s="165" t="s">
        <v>16</v>
      </c>
      <c r="G517" s="165" t="s">
        <v>720</v>
      </c>
      <c r="H517" s="165" t="s">
        <v>18</v>
      </c>
      <c r="I517" s="165" t="s">
        <v>33</v>
      </c>
      <c r="J517" s="165" t="s">
        <v>181</v>
      </c>
      <c r="K517" s="166" t="s">
        <v>8903</v>
      </c>
    </row>
    <row r="518" spans="1:11" ht="38.25" x14ac:dyDescent="0.2">
      <c r="A518" s="160">
        <v>1014441088</v>
      </c>
      <c r="B518" s="161" t="s">
        <v>2244</v>
      </c>
      <c r="C518" s="162" t="s">
        <v>2245</v>
      </c>
      <c r="D518" s="163">
        <v>7098000</v>
      </c>
      <c r="E518" s="164">
        <v>44168</v>
      </c>
      <c r="F518" s="165" t="s">
        <v>16</v>
      </c>
      <c r="G518" s="165" t="s">
        <v>12</v>
      </c>
      <c r="H518" s="165" t="s">
        <v>18</v>
      </c>
      <c r="I518" s="165" t="s">
        <v>33</v>
      </c>
      <c r="J518" s="165" t="s">
        <v>181</v>
      </c>
      <c r="K518" s="166" t="s">
        <v>8904</v>
      </c>
    </row>
    <row r="519" spans="1:11" ht="38.25" x14ac:dyDescent="0.2">
      <c r="A519" s="160">
        <v>1006832027</v>
      </c>
      <c r="B519" s="161" t="s">
        <v>2246</v>
      </c>
      <c r="C519" s="162" t="s">
        <v>2247</v>
      </c>
      <c r="D519" s="163">
        <v>7090000</v>
      </c>
      <c r="E519" s="164">
        <v>44147</v>
      </c>
      <c r="F519" s="165" t="s">
        <v>35</v>
      </c>
      <c r="G519" s="165" t="s">
        <v>12</v>
      </c>
      <c r="H519" s="165" t="s">
        <v>18</v>
      </c>
      <c r="I519" s="165" t="s">
        <v>57</v>
      </c>
      <c r="J519" s="165" t="s">
        <v>58</v>
      </c>
      <c r="K519" s="166" t="s">
        <v>8905</v>
      </c>
    </row>
    <row r="520" spans="1:11" ht="51" x14ac:dyDescent="0.2">
      <c r="A520" s="160">
        <v>1006198027</v>
      </c>
      <c r="B520" s="161" t="s">
        <v>2248</v>
      </c>
      <c r="C520" s="162" t="s">
        <v>2249</v>
      </c>
      <c r="D520" s="163">
        <v>10530000</v>
      </c>
      <c r="E520" s="164">
        <v>44119</v>
      </c>
      <c r="F520" s="165" t="s">
        <v>16</v>
      </c>
      <c r="G520" s="165" t="s">
        <v>101</v>
      </c>
      <c r="H520" s="165" t="s">
        <v>18</v>
      </c>
      <c r="I520" s="165" t="s">
        <v>57</v>
      </c>
      <c r="J520" s="165" t="s">
        <v>58</v>
      </c>
      <c r="K520" s="166" t="s">
        <v>8906</v>
      </c>
    </row>
    <row r="521" spans="1:11" ht="38.25" x14ac:dyDescent="0.2">
      <c r="A521" s="160">
        <v>1017972032</v>
      </c>
      <c r="B521" s="161" t="s">
        <v>2250</v>
      </c>
      <c r="C521" s="162" t="s">
        <v>2251</v>
      </c>
      <c r="D521" s="163">
        <v>7100000</v>
      </c>
      <c r="E521" s="164">
        <v>44168</v>
      </c>
      <c r="F521" s="165" t="s">
        <v>16</v>
      </c>
      <c r="G521" s="165" t="s">
        <v>12</v>
      </c>
      <c r="H521" s="165" t="s">
        <v>18</v>
      </c>
      <c r="I521" s="165" t="s">
        <v>57</v>
      </c>
      <c r="J521" s="165" t="s">
        <v>262</v>
      </c>
      <c r="K521" s="166" t="s">
        <v>8907</v>
      </c>
    </row>
    <row r="522" spans="1:11" ht="25.5" x14ac:dyDescent="0.2">
      <c r="A522" s="160">
        <v>1002362101</v>
      </c>
      <c r="B522" s="161" t="s">
        <v>2252</v>
      </c>
      <c r="C522" s="162" t="s">
        <v>2253</v>
      </c>
      <c r="D522" s="163">
        <v>7100000</v>
      </c>
      <c r="E522" s="164">
        <v>44119</v>
      </c>
      <c r="F522" s="165" t="s">
        <v>16</v>
      </c>
      <c r="G522" s="165" t="s">
        <v>12</v>
      </c>
      <c r="H522" s="165" t="s">
        <v>18</v>
      </c>
      <c r="I522" s="165" t="s">
        <v>57</v>
      </c>
      <c r="J522" s="165" t="s">
        <v>784</v>
      </c>
      <c r="K522" s="166" t="s">
        <v>8908</v>
      </c>
    </row>
    <row r="523" spans="1:11" ht="25.5" x14ac:dyDescent="0.2">
      <c r="A523" s="160">
        <v>1000418092</v>
      </c>
      <c r="B523" s="161" t="s">
        <v>2254</v>
      </c>
      <c r="C523" s="162" t="s">
        <v>2255</v>
      </c>
      <c r="D523" s="163">
        <v>7100000</v>
      </c>
      <c r="E523" s="164">
        <v>43878</v>
      </c>
      <c r="F523" s="165" t="s">
        <v>16</v>
      </c>
      <c r="G523" s="165" t="s">
        <v>12</v>
      </c>
      <c r="H523" s="165" t="s">
        <v>18</v>
      </c>
      <c r="I523" s="165" t="s">
        <v>57</v>
      </c>
      <c r="J523" s="165" t="s">
        <v>784</v>
      </c>
      <c r="K523" s="166" t="s">
        <v>8909</v>
      </c>
    </row>
    <row r="524" spans="1:11" ht="38.25" x14ac:dyDescent="0.2">
      <c r="A524" s="160">
        <v>1000430092</v>
      </c>
      <c r="B524" s="161" t="s">
        <v>2256</v>
      </c>
      <c r="C524" s="162" t="s">
        <v>2257</v>
      </c>
      <c r="D524" s="163">
        <v>7260000</v>
      </c>
      <c r="E524" s="164">
        <v>43985</v>
      </c>
      <c r="F524" s="165" t="s">
        <v>16</v>
      </c>
      <c r="G524" s="165" t="s">
        <v>12</v>
      </c>
      <c r="H524" s="165" t="s">
        <v>18</v>
      </c>
      <c r="I524" s="165" t="s">
        <v>57</v>
      </c>
      <c r="J524" s="165" t="s">
        <v>784</v>
      </c>
      <c r="K524" s="166" t="s">
        <v>8910</v>
      </c>
    </row>
    <row r="525" spans="1:11" ht="38.25" x14ac:dyDescent="0.2">
      <c r="A525" s="160">
        <v>1000437092</v>
      </c>
      <c r="B525" s="161" t="s">
        <v>2258</v>
      </c>
      <c r="C525" s="162" t="s">
        <v>2259</v>
      </c>
      <c r="D525" s="163">
        <v>7100000</v>
      </c>
      <c r="E525" s="164">
        <v>44133</v>
      </c>
      <c r="F525" s="165" t="s">
        <v>16</v>
      </c>
      <c r="G525" s="165" t="s">
        <v>12</v>
      </c>
      <c r="H525" s="165" t="s">
        <v>18</v>
      </c>
      <c r="I525" s="165" t="s">
        <v>57</v>
      </c>
      <c r="J525" s="165" t="s">
        <v>243</v>
      </c>
      <c r="K525" s="166" t="s">
        <v>8911</v>
      </c>
    </row>
    <row r="526" spans="1:11" ht="25.5" x14ac:dyDescent="0.2">
      <c r="A526" s="160">
        <v>1027452004</v>
      </c>
      <c r="B526" s="161" t="s">
        <v>2260</v>
      </c>
      <c r="C526" s="162" t="s">
        <v>2261</v>
      </c>
      <c r="D526" s="163">
        <v>7095000</v>
      </c>
      <c r="E526" s="164">
        <v>44152</v>
      </c>
      <c r="F526" s="165" t="s">
        <v>16</v>
      </c>
      <c r="G526" s="165" t="s">
        <v>12</v>
      </c>
      <c r="H526" s="165" t="s">
        <v>18</v>
      </c>
      <c r="I526" s="165" t="s">
        <v>57</v>
      </c>
      <c r="J526" s="165" t="s">
        <v>243</v>
      </c>
      <c r="K526" s="166" t="s">
        <v>8912</v>
      </c>
    </row>
    <row r="527" spans="1:11" ht="25.5" x14ac:dyDescent="0.2">
      <c r="A527" s="160">
        <v>1038106093</v>
      </c>
      <c r="B527" s="161" t="s">
        <v>2262</v>
      </c>
      <c r="C527" s="162" t="s">
        <v>2263</v>
      </c>
      <c r="D527" s="163">
        <v>6070000</v>
      </c>
      <c r="E527" s="164">
        <v>44174</v>
      </c>
      <c r="F527" s="165" t="s">
        <v>16</v>
      </c>
      <c r="G527" s="165" t="s">
        <v>720</v>
      </c>
      <c r="H527" s="165" t="s">
        <v>60</v>
      </c>
      <c r="I527" s="165" t="s">
        <v>60</v>
      </c>
      <c r="J527" s="165" t="s">
        <v>60</v>
      </c>
      <c r="K527" s="166" t="s">
        <v>8913</v>
      </c>
    </row>
    <row r="528" spans="1:11" ht="25.5" x14ac:dyDescent="0.2">
      <c r="A528" s="160">
        <v>1038268093</v>
      </c>
      <c r="B528" s="161" t="s">
        <v>2264</v>
      </c>
      <c r="C528" s="162" t="s">
        <v>2265</v>
      </c>
      <c r="D528" s="163">
        <v>7035000</v>
      </c>
      <c r="E528" s="164">
        <v>44188</v>
      </c>
      <c r="F528" s="165" t="s">
        <v>118</v>
      </c>
      <c r="G528" s="165" t="s">
        <v>720</v>
      </c>
      <c r="H528" s="165" t="s">
        <v>60</v>
      </c>
      <c r="I528" s="165" t="s">
        <v>60</v>
      </c>
      <c r="J528" s="165" t="s">
        <v>60</v>
      </c>
      <c r="K528" s="166" t="s">
        <v>8914</v>
      </c>
    </row>
    <row r="529" spans="1:11" ht="25.5" x14ac:dyDescent="0.2">
      <c r="A529" s="160">
        <v>1038181093</v>
      </c>
      <c r="B529" s="161" t="s">
        <v>2266</v>
      </c>
      <c r="C529" s="162" t="s">
        <v>2267</v>
      </c>
      <c r="D529" s="163">
        <v>7045000</v>
      </c>
      <c r="E529" s="164">
        <v>44181</v>
      </c>
      <c r="F529" s="165" t="s">
        <v>118</v>
      </c>
      <c r="G529" s="165" t="s">
        <v>720</v>
      </c>
      <c r="H529" s="165" t="s">
        <v>60</v>
      </c>
      <c r="I529" s="165" t="s">
        <v>60</v>
      </c>
      <c r="J529" s="165" t="s">
        <v>60</v>
      </c>
      <c r="K529" s="166" t="s">
        <v>8915</v>
      </c>
    </row>
    <row r="530" spans="1:11" ht="38.25" x14ac:dyDescent="0.2">
      <c r="A530" s="160">
        <v>1026390004</v>
      </c>
      <c r="B530" s="161" t="s">
        <v>2268</v>
      </c>
      <c r="C530" s="162" t="s">
        <v>2269</v>
      </c>
      <c r="D530" s="163">
        <v>10650000</v>
      </c>
      <c r="E530" s="164">
        <v>44118</v>
      </c>
      <c r="F530" s="165" t="s">
        <v>182</v>
      </c>
      <c r="G530" s="165" t="s">
        <v>278</v>
      </c>
      <c r="H530" s="165" t="s">
        <v>60</v>
      </c>
      <c r="I530" s="165" t="s">
        <v>60</v>
      </c>
      <c r="J530" s="165" t="s">
        <v>18</v>
      </c>
      <c r="K530" s="166" t="s">
        <v>8916</v>
      </c>
    </row>
    <row r="531" spans="1:11" ht="25.5" x14ac:dyDescent="0.2">
      <c r="A531" s="160">
        <v>1025835093</v>
      </c>
      <c r="B531" s="161" t="s">
        <v>2270</v>
      </c>
      <c r="C531" s="162" t="s">
        <v>2271</v>
      </c>
      <c r="D531" s="163">
        <v>10650000</v>
      </c>
      <c r="E531" s="164">
        <v>44111</v>
      </c>
      <c r="F531" s="165" t="s">
        <v>182</v>
      </c>
      <c r="G531" s="165" t="s">
        <v>278</v>
      </c>
      <c r="H531" s="165" t="s">
        <v>60</v>
      </c>
      <c r="I531" s="165" t="s">
        <v>60</v>
      </c>
      <c r="J531" s="165" t="s">
        <v>18</v>
      </c>
      <c r="K531" s="166" t="s">
        <v>8917</v>
      </c>
    </row>
    <row r="532" spans="1:11" ht="38.25" x14ac:dyDescent="0.2">
      <c r="A532" s="160">
        <v>1006879027</v>
      </c>
      <c r="B532" s="161" t="s">
        <v>2272</v>
      </c>
      <c r="C532" s="162" t="s">
        <v>2273</v>
      </c>
      <c r="D532" s="163">
        <v>4900000</v>
      </c>
      <c r="E532" s="164">
        <v>44085</v>
      </c>
      <c r="F532" s="165" t="s">
        <v>16</v>
      </c>
      <c r="G532" s="165" t="s">
        <v>720</v>
      </c>
      <c r="H532" s="165" t="s">
        <v>60</v>
      </c>
      <c r="I532" s="165" t="s">
        <v>60</v>
      </c>
      <c r="J532" s="165" t="s">
        <v>18</v>
      </c>
      <c r="K532" s="166" t="s">
        <v>8918</v>
      </c>
    </row>
    <row r="533" spans="1:11" ht="38.25" x14ac:dyDescent="0.2">
      <c r="A533" s="160">
        <v>1035141093</v>
      </c>
      <c r="B533" s="161" t="s">
        <v>2274</v>
      </c>
      <c r="C533" s="162" t="s">
        <v>2275</v>
      </c>
      <c r="D533" s="163">
        <v>6169000</v>
      </c>
      <c r="E533" s="164">
        <v>44012</v>
      </c>
      <c r="F533" s="165" t="s">
        <v>11</v>
      </c>
      <c r="G533" s="165" t="s">
        <v>12</v>
      </c>
      <c r="H533" s="165" t="s">
        <v>60</v>
      </c>
      <c r="I533" s="165" t="s">
        <v>60</v>
      </c>
      <c r="J533" s="165" t="s">
        <v>18</v>
      </c>
      <c r="K533" s="166" t="s">
        <v>8919</v>
      </c>
    </row>
    <row r="534" spans="1:11" ht="25.5" x14ac:dyDescent="0.2">
      <c r="A534" s="160">
        <v>1003079022</v>
      </c>
      <c r="B534" s="161" t="s">
        <v>2276</v>
      </c>
      <c r="C534" s="162" t="s">
        <v>2277</v>
      </c>
      <c r="D534" s="163">
        <v>6199000</v>
      </c>
      <c r="E534" s="164">
        <v>44181</v>
      </c>
      <c r="F534" s="165" t="s">
        <v>35</v>
      </c>
      <c r="G534" s="165" t="s">
        <v>720</v>
      </c>
      <c r="H534" s="165" t="s">
        <v>60</v>
      </c>
      <c r="I534" s="165" t="s">
        <v>60</v>
      </c>
      <c r="J534" s="165" t="s">
        <v>18</v>
      </c>
      <c r="K534" s="166" t="s">
        <v>8920</v>
      </c>
    </row>
    <row r="535" spans="1:11" x14ac:dyDescent="0.2">
      <c r="A535" s="160">
        <v>1013869088</v>
      </c>
      <c r="B535" s="161" t="s">
        <v>785</v>
      </c>
      <c r="C535" s="162" t="s">
        <v>786</v>
      </c>
      <c r="D535" s="163">
        <v>6711000</v>
      </c>
      <c r="E535" s="164">
        <v>43826</v>
      </c>
      <c r="F535" s="165" t="s">
        <v>11</v>
      </c>
      <c r="G535" s="165" t="s">
        <v>12</v>
      </c>
      <c r="H535" s="165" t="s">
        <v>60</v>
      </c>
      <c r="I535" s="165" t="s">
        <v>60</v>
      </c>
      <c r="J535" s="165" t="s">
        <v>18</v>
      </c>
      <c r="K535" s="166" t="s">
        <v>787</v>
      </c>
    </row>
    <row r="536" spans="1:11" ht="38.25" x14ac:dyDescent="0.2">
      <c r="A536" s="160">
        <v>1038183093</v>
      </c>
      <c r="B536" s="161" t="s">
        <v>2278</v>
      </c>
      <c r="C536" s="162" t="s">
        <v>2279</v>
      </c>
      <c r="D536" s="163">
        <v>5141000</v>
      </c>
      <c r="E536" s="164">
        <v>44181</v>
      </c>
      <c r="F536" s="165" t="s">
        <v>35</v>
      </c>
      <c r="G536" s="165" t="s">
        <v>720</v>
      </c>
      <c r="H536" s="165" t="s">
        <v>60</v>
      </c>
      <c r="I536" s="165" t="s">
        <v>60</v>
      </c>
      <c r="J536" s="165" t="s">
        <v>18</v>
      </c>
      <c r="K536" s="166" t="s">
        <v>8921</v>
      </c>
    </row>
    <row r="537" spans="1:11" ht="25.5" x14ac:dyDescent="0.2">
      <c r="A537" s="160">
        <v>1038182093</v>
      </c>
      <c r="B537" s="161" t="s">
        <v>2280</v>
      </c>
      <c r="C537" s="162" t="s">
        <v>2281</v>
      </c>
      <c r="D537" s="163">
        <v>4853000</v>
      </c>
      <c r="E537" s="164">
        <v>44181</v>
      </c>
      <c r="F537" s="165" t="s">
        <v>16</v>
      </c>
      <c r="G537" s="165" t="s">
        <v>720</v>
      </c>
      <c r="H537" s="165" t="s">
        <v>60</v>
      </c>
      <c r="I537" s="165" t="s">
        <v>60</v>
      </c>
      <c r="J537" s="165" t="s">
        <v>18</v>
      </c>
      <c r="K537" s="166" t="s">
        <v>8922</v>
      </c>
    </row>
    <row r="538" spans="1:11" ht="25.5" x14ac:dyDescent="0.2">
      <c r="A538" s="160">
        <v>1003078022</v>
      </c>
      <c r="B538" s="161" t="s">
        <v>2282</v>
      </c>
      <c r="C538" s="162" t="s">
        <v>2283</v>
      </c>
      <c r="D538" s="163">
        <v>4661000</v>
      </c>
      <c r="E538" s="164">
        <v>44181</v>
      </c>
      <c r="F538" s="165" t="s">
        <v>35</v>
      </c>
      <c r="G538" s="165" t="s">
        <v>720</v>
      </c>
      <c r="H538" s="165" t="s">
        <v>60</v>
      </c>
      <c r="I538" s="165" t="s">
        <v>60</v>
      </c>
      <c r="J538" s="165" t="s">
        <v>18</v>
      </c>
      <c r="K538" s="166" t="s">
        <v>8923</v>
      </c>
    </row>
    <row r="539" spans="1:11" ht="25.5" x14ac:dyDescent="0.2">
      <c r="A539" s="160">
        <v>1037436093</v>
      </c>
      <c r="B539" s="161" t="s">
        <v>2284</v>
      </c>
      <c r="C539" s="162" t="s">
        <v>2285</v>
      </c>
      <c r="D539" s="163">
        <v>7090000</v>
      </c>
      <c r="E539" s="164">
        <v>44193</v>
      </c>
      <c r="F539" s="165" t="s">
        <v>16</v>
      </c>
      <c r="G539" s="165" t="s">
        <v>12</v>
      </c>
      <c r="H539" s="165" t="s">
        <v>60</v>
      </c>
      <c r="I539" s="165" t="s">
        <v>60</v>
      </c>
      <c r="J539" s="165" t="s">
        <v>397</v>
      </c>
      <c r="K539" s="166" t="s">
        <v>8924</v>
      </c>
    </row>
    <row r="540" spans="1:11" ht="51" x14ac:dyDescent="0.2">
      <c r="A540" s="160">
        <v>1036831093</v>
      </c>
      <c r="B540" s="161" t="s">
        <v>2286</v>
      </c>
      <c r="C540" s="162" t="s">
        <v>2287</v>
      </c>
      <c r="D540" s="163">
        <v>7029000</v>
      </c>
      <c r="E540" s="164">
        <v>44069</v>
      </c>
      <c r="F540" s="165" t="s">
        <v>118</v>
      </c>
      <c r="G540" s="165" t="s">
        <v>720</v>
      </c>
      <c r="H540" s="165" t="s">
        <v>60</v>
      </c>
      <c r="I540" s="165" t="s">
        <v>60</v>
      </c>
      <c r="J540" s="165" t="s">
        <v>158</v>
      </c>
      <c r="K540" s="166" t="s">
        <v>8925</v>
      </c>
    </row>
    <row r="541" spans="1:11" ht="38.25" x14ac:dyDescent="0.2">
      <c r="A541" s="160">
        <v>1006825027</v>
      </c>
      <c r="B541" s="161" t="s">
        <v>2288</v>
      </c>
      <c r="C541" s="162" t="s">
        <v>2289</v>
      </c>
      <c r="D541" s="163">
        <v>5719000</v>
      </c>
      <c r="E541" s="164">
        <v>44074</v>
      </c>
      <c r="F541" s="165" t="s">
        <v>118</v>
      </c>
      <c r="G541" s="165" t="s">
        <v>720</v>
      </c>
      <c r="H541" s="165" t="s">
        <v>60</v>
      </c>
      <c r="I541" s="165" t="s">
        <v>60</v>
      </c>
      <c r="J541" s="165" t="s">
        <v>158</v>
      </c>
      <c r="K541" s="166" t="s">
        <v>8926</v>
      </c>
    </row>
    <row r="542" spans="1:11" ht="38.25" x14ac:dyDescent="0.2">
      <c r="A542" s="160">
        <v>1029170004</v>
      </c>
      <c r="B542" s="161" t="s">
        <v>2290</v>
      </c>
      <c r="C542" s="162" t="s">
        <v>2291</v>
      </c>
      <c r="D542" s="163">
        <v>5622000</v>
      </c>
      <c r="E542" s="164">
        <v>44181</v>
      </c>
      <c r="F542" s="165" t="s">
        <v>118</v>
      </c>
      <c r="G542" s="165" t="s">
        <v>720</v>
      </c>
      <c r="H542" s="165" t="s">
        <v>60</v>
      </c>
      <c r="I542" s="165" t="s">
        <v>60</v>
      </c>
      <c r="J542" s="165" t="s">
        <v>158</v>
      </c>
      <c r="K542" s="166" t="s">
        <v>8927</v>
      </c>
    </row>
    <row r="543" spans="1:11" ht="25.5" x14ac:dyDescent="0.2">
      <c r="A543" s="160">
        <v>1007273090</v>
      </c>
      <c r="B543" s="161" t="s">
        <v>2292</v>
      </c>
      <c r="C543" s="162" t="s">
        <v>2293</v>
      </c>
      <c r="D543" s="163">
        <v>7410000</v>
      </c>
      <c r="E543" s="164">
        <v>43959</v>
      </c>
      <c r="F543" s="165" t="s">
        <v>16</v>
      </c>
      <c r="G543" s="165" t="s">
        <v>12</v>
      </c>
      <c r="H543" s="165" t="s">
        <v>60</v>
      </c>
      <c r="I543" s="165" t="s">
        <v>60</v>
      </c>
      <c r="J543" s="165" t="s">
        <v>158</v>
      </c>
      <c r="K543" s="166" t="s">
        <v>8928</v>
      </c>
    </row>
    <row r="544" spans="1:11" ht="38.25" x14ac:dyDescent="0.2">
      <c r="A544" s="160">
        <v>1037356093</v>
      </c>
      <c r="B544" s="161" t="s">
        <v>2294</v>
      </c>
      <c r="C544" s="162" t="s">
        <v>2295</v>
      </c>
      <c r="D544" s="163">
        <v>7100000</v>
      </c>
      <c r="E544" s="164">
        <v>44193</v>
      </c>
      <c r="F544" s="165" t="s">
        <v>16</v>
      </c>
      <c r="G544" s="165" t="s">
        <v>12</v>
      </c>
      <c r="H544" s="165" t="s">
        <v>60</v>
      </c>
      <c r="I544" s="165" t="s">
        <v>60</v>
      </c>
      <c r="J544" s="165" t="s">
        <v>158</v>
      </c>
      <c r="K544" s="166" t="s">
        <v>8929</v>
      </c>
    </row>
    <row r="545" spans="1:11" ht="38.25" x14ac:dyDescent="0.2">
      <c r="A545" s="160">
        <v>1037358093</v>
      </c>
      <c r="B545" s="161" t="s">
        <v>2296</v>
      </c>
      <c r="C545" s="162" t="s">
        <v>2297</v>
      </c>
      <c r="D545" s="163">
        <v>7010000</v>
      </c>
      <c r="E545" s="164">
        <v>44193</v>
      </c>
      <c r="F545" s="165" t="s">
        <v>16</v>
      </c>
      <c r="G545" s="165" t="s">
        <v>12</v>
      </c>
      <c r="H545" s="165" t="s">
        <v>60</v>
      </c>
      <c r="I545" s="165" t="s">
        <v>60</v>
      </c>
      <c r="J545" s="165" t="s">
        <v>158</v>
      </c>
      <c r="K545" s="166" t="s">
        <v>8930</v>
      </c>
    </row>
    <row r="546" spans="1:11" ht="25.5" x14ac:dyDescent="0.2">
      <c r="A546" s="160">
        <v>1017459032</v>
      </c>
      <c r="B546" s="161" t="s">
        <v>2298</v>
      </c>
      <c r="C546" s="162" t="s">
        <v>2299</v>
      </c>
      <c r="D546" s="163">
        <v>7155000</v>
      </c>
      <c r="E546" s="164">
        <v>44008</v>
      </c>
      <c r="F546" s="165" t="s">
        <v>320</v>
      </c>
      <c r="G546" s="165" t="s">
        <v>12</v>
      </c>
      <c r="H546" s="165" t="s">
        <v>60</v>
      </c>
      <c r="I546" s="165" t="s">
        <v>60</v>
      </c>
      <c r="J546" s="165" t="s">
        <v>442</v>
      </c>
      <c r="K546" s="166" t="s">
        <v>8931</v>
      </c>
    </row>
    <row r="547" spans="1:11" ht="25.5" x14ac:dyDescent="0.2">
      <c r="A547" s="160">
        <v>1006844027</v>
      </c>
      <c r="B547" s="161" t="s">
        <v>2300</v>
      </c>
      <c r="C547" s="162" t="s">
        <v>2301</v>
      </c>
      <c r="D547" s="163">
        <v>6112000</v>
      </c>
      <c r="E547" s="164">
        <v>44074</v>
      </c>
      <c r="F547" s="165" t="s">
        <v>35</v>
      </c>
      <c r="G547" s="165" t="s">
        <v>720</v>
      </c>
      <c r="H547" s="165" t="s">
        <v>60</v>
      </c>
      <c r="I547" s="165" t="s">
        <v>60</v>
      </c>
      <c r="J547" s="165" t="s">
        <v>442</v>
      </c>
      <c r="K547" s="166" t="s">
        <v>8932</v>
      </c>
    </row>
    <row r="548" spans="1:11" ht="38.25" x14ac:dyDescent="0.2">
      <c r="A548" s="160">
        <v>1003057022</v>
      </c>
      <c r="B548" s="161" t="s">
        <v>2302</v>
      </c>
      <c r="C548" s="162" t="s">
        <v>2303</v>
      </c>
      <c r="D548" s="163">
        <v>4917000</v>
      </c>
      <c r="E548" s="164">
        <v>44154</v>
      </c>
      <c r="F548" s="165" t="s">
        <v>118</v>
      </c>
      <c r="G548" s="165" t="s">
        <v>720</v>
      </c>
      <c r="H548" s="165" t="s">
        <v>60</v>
      </c>
      <c r="I548" s="165" t="s">
        <v>60</v>
      </c>
      <c r="J548" s="165" t="s">
        <v>442</v>
      </c>
      <c r="K548" s="166" t="s">
        <v>8933</v>
      </c>
    </row>
    <row r="549" spans="1:11" ht="38.25" x14ac:dyDescent="0.2">
      <c r="A549" s="160">
        <v>1038000093</v>
      </c>
      <c r="B549" s="161" t="s">
        <v>2304</v>
      </c>
      <c r="C549" s="162" t="s">
        <v>2305</v>
      </c>
      <c r="D549" s="163">
        <v>5750000</v>
      </c>
      <c r="E549" s="164">
        <v>44181</v>
      </c>
      <c r="F549" s="165" t="s">
        <v>118</v>
      </c>
      <c r="G549" s="165" t="s">
        <v>720</v>
      </c>
      <c r="H549" s="165" t="s">
        <v>60</v>
      </c>
      <c r="I549" s="165" t="s">
        <v>60</v>
      </c>
      <c r="J549" s="165" t="s">
        <v>442</v>
      </c>
      <c r="K549" s="166" t="s">
        <v>8934</v>
      </c>
    </row>
    <row r="550" spans="1:11" ht="25.5" x14ac:dyDescent="0.2">
      <c r="A550" s="160">
        <v>1038085093</v>
      </c>
      <c r="B550" s="161" t="s">
        <v>2306</v>
      </c>
      <c r="C550" s="162" t="s">
        <v>2307</v>
      </c>
      <c r="D550" s="163">
        <v>5686000</v>
      </c>
      <c r="E550" s="164">
        <v>44167</v>
      </c>
      <c r="F550" s="165" t="s">
        <v>35</v>
      </c>
      <c r="G550" s="165" t="s">
        <v>720</v>
      </c>
      <c r="H550" s="165" t="s">
        <v>60</v>
      </c>
      <c r="I550" s="165" t="s">
        <v>60</v>
      </c>
      <c r="J550" s="165" t="s">
        <v>442</v>
      </c>
      <c r="K550" s="166" t="s">
        <v>8935</v>
      </c>
    </row>
    <row r="551" spans="1:11" ht="25.5" x14ac:dyDescent="0.2">
      <c r="A551" s="160">
        <v>1037007093</v>
      </c>
      <c r="B551" s="161" t="s">
        <v>2308</v>
      </c>
      <c r="C551" s="162" t="s">
        <v>2309</v>
      </c>
      <c r="D551" s="163">
        <v>5882000</v>
      </c>
      <c r="E551" s="164">
        <v>44082</v>
      </c>
      <c r="F551" s="165" t="s">
        <v>35</v>
      </c>
      <c r="G551" s="165" t="s">
        <v>720</v>
      </c>
      <c r="H551" s="165" t="s">
        <v>60</v>
      </c>
      <c r="I551" s="165" t="s">
        <v>60</v>
      </c>
      <c r="J551" s="165" t="s">
        <v>243</v>
      </c>
      <c r="K551" s="166" t="s">
        <v>8936</v>
      </c>
    </row>
    <row r="552" spans="1:11" x14ac:dyDescent="0.2">
      <c r="A552" s="160">
        <v>1036301093</v>
      </c>
      <c r="B552" s="161" t="s">
        <v>2310</v>
      </c>
      <c r="C552" s="162" t="s">
        <v>2311</v>
      </c>
      <c r="D552" s="163">
        <v>6035000</v>
      </c>
      <c r="E552" s="164">
        <v>44021</v>
      </c>
      <c r="F552" s="165" t="s">
        <v>35</v>
      </c>
      <c r="G552" s="165" t="s">
        <v>720</v>
      </c>
      <c r="H552" s="165" t="s">
        <v>60</v>
      </c>
      <c r="I552" s="165" t="s">
        <v>60</v>
      </c>
      <c r="J552" s="165" t="s">
        <v>788</v>
      </c>
      <c r="K552" s="166" t="s">
        <v>8937</v>
      </c>
    </row>
    <row r="553" spans="1:11" ht="38.25" x14ac:dyDescent="0.2">
      <c r="A553" s="160">
        <v>1002618094</v>
      </c>
      <c r="B553" s="161" t="s">
        <v>2312</v>
      </c>
      <c r="C553" s="162" t="s">
        <v>2313</v>
      </c>
      <c r="D553" s="163">
        <v>5269000</v>
      </c>
      <c r="E553" s="164">
        <v>44154</v>
      </c>
      <c r="F553" s="165" t="s">
        <v>118</v>
      </c>
      <c r="G553" s="165" t="s">
        <v>720</v>
      </c>
      <c r="H553" s="165" t="s">
        <v>60</v>
      </c>
      <c r="I553" s="165" t="s">
        <v>60</v>
      </c>
      <c r="J553" s="165" t="s">
        <v>128</v>
      </c>
      <c r="K553" s="166" t="s">
        <v>8938</v>
      </c>
    </row>
    <row r="554" spans="1:11" x14ac:dyDescent="0.2">
      <c r="A554" s="160">
        <v>1037945093</v>
      </c>
      <c r="B554" s="161" t="s">
        <v>2314</v>
      </c>
      <c r="C554" s="162" t="s">
        <v>2315</v>
      </c>
      <c r="D554" s="163">
        <v>4789000</v>
      </c>
      <c r="E554" s="164">
        <v>44158</v>
      </c>
      <c r="F554" s="165" t="s">
        <v>118</v>
      </c>
      <c r="G554" s="165" t="s">
        <v>720</v>
      </c>
      <c r="H554" s="165" t="s">
        <v>60</v>
      </c>
      <c r="I554" s="165" t="s">
        <v>60</v>
      </c>
      <c r="J554" s="165" t="s">
        <v>128</v>
      </c>
      <c r="K554" s="166" t="s">
        <v>8939</v>
      </c>
    </row>
    <row r="555" spans="1:11" ht="25.5" x14ac:dyDescent="0.2">
      <c r="A555" s="160">
        <v>1029246004</v>
      </c>
      <c r="B555" s="161" t="s">
        <v>2316</v>
      </c>
      <c r="C555" s="162" t="s">
        <v>2317</v>
      </c>
      <c r="D555" s="163">
        <v>5141000</v>
      </c>
      <c r="E555" s="164">
        <v>44188</v>
      </c>
      <c r="F555" s="165" t="s">
        <v>118</v>
      </c>
      <c r="G555" s="165" t="s">
        <v>720</v>
      </c>
      <c r="H555" s="165" t="s">
        <v>60</v>
      </c>
      <c r="I555" s="165" t="s">
        <v>60</v>
      </c>
      <c r="J555" s="165" t="s">
        <v>128</v>
      </c>
      <c r="K555" s="166" t="s">
        <v>8940</v>
      </c>
    </row>
    <row r="556" spans="1:11" ht="25.5" x14ac:dyDescent="0.2">
      <c r="A556" s="160">
        <v>1007036027</v>
      </c>
      <c r="B556" s="161" t="s">
        <v>2318</v>
      </c>
      <c r="C556" s="162" t="s">
        <v>2319</v>
      </c>
      <c r="D556" s="163">
        <v>4821000</v>
      </c>
      <c r="E556" s="164">
        <v>44174</v>
      </c>
      <c r="F556" s="165" t="s">
        <v>118</v>
      </c>
      <c r="G556" s="165" t="s">
        <v>720</v>
      </c>
      <c r="H556" s="165" t="s">
        <v>60</v>
      </c>
      <c r="I556" s="165" t="s">
        <v>60</v>
      </c>
      <c r="J556" s="165" t="s">
        <v>128</v>
      </c>
      <c r="K556" s="166" t="s">
        <v>8941</v>
      </c>
    </row>
    <row r="557" spans="1:11" ht="51" x14ac:dyDescent="0.2">
      <c r="A557" s="160">
        <v>1007027027</v>
      </c>
      <c r="B557" s="161" t="s">
        <v>2320</v>
      </c>
      <c r="C557" s="162" t="s">
        <v>2321</v>
      </c>
      <c r="D557" s="163">
        <v>5430000</v>
      </c>
      <c r="E557" s="164">
        <v>44162</v>
      </c>
      <c r="F557" s="165" t="s">
        <v>118</v>
      </c>
      <c r="G557" s="165" t="s">
        <v>720</v>
      </c>
      <c r="H557" s="165" t="s">
        <v>60</v>
      </c>
      <c r="I557" s="165" t="s">
        <v>60</v>
      </c>
      <c r="J557" s="165" t="s">
        <v>128</v>
      </c>
      <c r="K557" s="166" t="s">
        <v>8942</v>
      </c>
    </row>
    <row r="558" spans="1:11" ht="25.5" x14ac:dyDescent="0.2">
      <c r="A558" s="160">
        <v>1029148004</v>
      </c>
      <c r="B558" s="161" t="s">
        <v>2322</v>
      </c>
      <c r="C558" s="162" t="s">
        <v>2323</v>
      </c>
      <c r="D558" s="163">
        <v>4757000</v>
      </c>
      <c r="E558" s="164">
        <v>44188</v>
      </c>
      <c r="F558" s="165" t="s">
        <v>35</v>
      </c>
      <c r="G558" s="165" t="s">
        <v>720</v>
      </c>
      <c r="H558" s="165" t="s">
        <v>60</v>
      </c>
      <c r="I558" s="165" t="s">
        <v>60</v>
      </c>
      <c r="J558" s="165" t="s">
        <v>128</v>
      </c>
      <c r="K558" s="166" t="s">
        <v>8943</v>
      </c>
    </row>
    <row r="559" spans="1:11" ht="51" x14ac:dyDescent="0.2">
      <c r="A559" s="160">
        <v>1006945027</v>
      </c>
      <c r="B559" s="161" t="s">
        <v>2324</v>
      </c>
      <c r="C559" s="162" t="s">
        <v>2325</v>
      </c>
      <c r="D559" s="163">
        <v>4661000</v>
      </c>
      <c r="E559" s="164">
        <v>44162</v>
      </c>
      <c r="F559" s="165" t="s">
        <v>118</v>
      </c>
      <c r="G559" s="165" t="s">
        <v>720</v>
      </c>
      <c r="H559" s="165" t="s">
        <v>60</v>
      </c>
      <c r="I559" s="165" t="s">
        <v>60</v>
      </c>
      <c r="J559" s="165" t="s">
        <v>128</v>
      </c>
      <c r="K559" s="166" t="s">
        <v>8944</v>
      </c>
    </row>
    <row r="560" spans="1:11" ht="51" x14ac:dyDescent="0.2">
      <c r="A560" s="160">
        <v>1006944027</v>
      </c>
      <c r="B560" s="161" t="s">
        <v>2326</v>
      </c>
      <c r="C560" s="162" t="s">
        <v>2327</v>
      </c>
      <c r="D560" s="163">
        <v>4821000</v>
      </c>
      <c r="E560" s="164">
        <v>44162</v>
      </c>
      <c r="F560" s="165" t="s">
        <v>118</v>
      </c>
      <c r="G560" s="165" t="s">
        <v>720</v>
      </c>
      <c r="H560" s="165" t="s">
        <v>60</v>
      </c>
      <c r="I560" s="165" t="s">
        <v>60</v>
      </c>
      <c r="J560" s="165" t="s">
        <v>128</v>
      </c>
      <c r="K560" s="166" t="s">
        <v>8945</v>
      </c>
    </row>
    <row r="561" spans="1:11" ht="25.5" x14ac:dyDescent="0.2">
      <c r="A561" s="160">
        <v>1006864027</v>
      </c>
      <c r="B561" s="161" t="s">
        <v>2328</v>
      </c>
      <c r="C561" s="162" t="s">
        <v>2329</v>
      </c>
      <c r="D561" s="163">
        <v>5915000</v>
      </c>
      <c r="E561" s="164">
        <v>44077</v>
      </c>
      <c r="F561" s="165" t="s">
        <v>118</v>
      </c>
      <c r="G561" s="165" t="s">
        <v>720</v>
      </c>
      <c r="H561" s="165" t="s">
        <v>60</v>
      </c>
      <c r="I561" s="165" t="s">
        <v>60</v>
      </c>
      <c r="J561" s="165" t="s">
        <v>128</v>
      </c>
      <c r="K561" s="166" t="s">
        <v>8946</v>
      </c>
    </row>
    <row r="562" spans="1:11" ht="25.5" x14ac:dyDescent="0.2">
      <c r="A562" s="160">
        <v>1006937027</v>
      </c>
      <c r="B562" s="161" t="s">
        <v>2330</v>
      </c>
      <c r="C562" s="162" t="s">
        <v>2331</v>
      </c>
      <c r="D562" s="163">
        <v>4917000</v>
      </c>
      <c r="E562" s="164">
        <v>44117</v>
      </c>
      <c r="F562" s="165" t="s">
        <v>118</v>
      </c>
      <c r="G562" s="165" t="s">
        <v>720</v>
      </c>
      <c r="H562" s="165" t="s">
        <v>60</v>
      </c>
      <c r="I562" s="165" t="s">
        <v>60</v>
      </c>
      <c r="J562" s="165" t="s">
        <v>128</v>
      </c>
      <c r="K562" s="166" t="s">
        <v>8947</v>
      </c>
    </row>
    <row r="563" spans="1:11" ht="51" x14ac:dyDescent="0.2">
      <c r="A563" s="160">
        <v>1008245087</v>
      </c>
      <c r="B563" s="161" t="s">
        <v>2332</v>
      </c>
      <c r="C563" s="162" t="s">
        <v>2333</v>
      </c>
      <c r="D563" s="163">
        <v>7138000</v>
      </c>
      <c r="E563" s="164">
        <v>43985</v>
      </c>
      <c r="F563" s="165" t="s">
        <v>11</v>
      </c>
      <c r="G563" s="165" t="s">
        <v>12</v>
      </c>
      <c r="H563" s="165" t="s">
        <v>60</v>
      </c>
      <c r="I563" s="165" t="s">
        <v>60</v>
      </c>
      <c r="J563" s="165" t="s">
        <v>167</v>
      </c>
      <c r="K563" s="166" t="s">
        <v>8948</v>
      </c>
    </row>
    <row r="564" spans="1:11" ht="38.25" x14ac:dyDescent="0.2">
      <c r="A564" s="160">
        <v>1000280026</v>
      </c>
      <c r="B564" s="161" t="s">
        <v>2334</v>
      </c>
      <c r="C564" s="162" t="s">
        <v>2335</v>
      </c>
      <c r="D564" s="163">
        <v>6112000</v>
      </c>
      <c r="E564" s="164">
        <v>44049</v>
      </c>
      <c r="F564" s="165" t="s">
        <v>16</v>
      </c>
      <c r="G564" s="165" t="s">
        <v>720</v>
      </c>
      <c r="H564" s="165" t="s">
        <v>60</v>
      </c>
      <c r="I564" s="165" t="s">
        <v>60</v>
      </c>
      <c r="J564" s="165" t="s">
        <v>167</v>
      </c>
      <c r="K564" s="166" t="s">
        <v>8949</v>
      </c>
    </row>
    <row r="565" spans="1:11" ht="51" x14ac:dyDescent="0.2">
      <c r="A565" s="160">
        <v>1037722093</v>
      </c>
      <c r="B565" s="161" t="s">
        <v>2336</v>
      </c>
      <c r="C565" s="162" t="s">
        <v>2337</v>
      </c>
      <c r="D565" s="163">
        <v>5269000</v>
      </c>
      <c r="E565" s="164">
        <v>44141</v>
      </c>
      <c r="F565" s="165" t="s">
        <v>118</v>
      </c>
      <c r="G565" s="165" t="s">
        <v>720</v>
      </c>
      <c r="H565" s="165" t="s">
        <v>60</v>
      </c>
      <c r="I565" s="165" t="s">
        <v>60</v>
      </c>
      <c r="J565" s="165" t="s">
        <v>167</v>
      </c>
      <c r="K565" s="166" t="s">
        <v>8950</v>
      </c>
    </row>
    <row r="566" spans="1:11" ht="38.25" x14ac:dyDescent="0.2">
      <c r="A566" s="160">
        <v>1006970027</v>
      </c>
      <c r="B566" s="161" t="s">
        <v>2338</v>
      </c>
      <c r="C566" s="162" t="s">
        <v>2339</v>
      </c>
      <c r="D566" s="163">
        <v>5366000</v>
      </c>
      <c r="E566" s="164">
        <v>44138</v>
      </c>
      <c r="F566" s="165" t="s">
        <v>118</v>
      </c>
      <c r="G566" s="165" t="s">
        <v>720</v>
      </c>
      <c r="H566" s="165" t="s">
        <v>60</v>
      </c>
      <c r="I566" s="165" t="s">
        <v>60</v>
      </c>
      <c r="J566" s="165" t="s">
        <v>167</v>
      </c>
      <c r="K566" s="166" t="s">
        <v>8951</v>
      </c>
    </row>
    <row r="567" spans="1:11" ht="38.25" x14ac:dyDescent="0.2">
      <c r="A567" s="160">
        <v>1006804027</v>
      </c>
      <c r="B567" s="161" t="s">
        <v>2340</v>
      </c>
      <c r="C567" s="162" t="s">
        <v>2341</v>
      </c>
      <c r="D567" s="163">
        <v>7195000</v>
      </c>
      <c r="E567" s="164">
        <v>44074</v>
      </c>
      <c r="F567" s="165" t="s">
        <v>35</v>
      </c>
      <c r="G567" s="165" t="s">
        <v>720</v>
      </c>
      <c r="H567" s="165" t="s">
        <v>60</v>
      </c>
      <c r="I567" s="165" t="s">
        <v>60</v>
      </c>
      <c r="J567" s="165" t="s">
        <v>167</v>
      </c>
      <c r="K567" s="166" t="s">
        <v>8952</v>
      </c>
    </row>
    <row r="568" spans="1:11" ht="25.5" x14ac:dyDescent="0.2">
      <c r="A568" s="160">
        <v>1032098093</v>
      </c>
      <c r="B568" s="161" t="s">
        <v>2342</v>
      </c>
      <c r="C568" s="162" t="s">
        <v>2343</v>
      </c>
      <c r="D568" s="163">
        <v>10650000</v>
      </c>
      <c r="E568" s="164">
        <v>43860</v>
      </c>
      <c r="F568" s="165" t="s">
        <v>320</v>
      </c>
      <c r="G568" s="165" t="s">
        <v>278</v>
      </c>
      <c r="H568" s="165" t="s">
        <v>60</v>
      </c>
      <c r="I568" s="165" t="s">
        <v>60</v>
      </c>
      <c r="J568" s="165" t="s">
        <v>167</v>
      </c>
      <c r="K568" s="166" t="s">
        <v>8953</v>
      </c>
    </row>
    <row r="569" spans="1:11" ht="25.5" x14ac:dyDescent="0.2">
      <c r="A569" s="160">
        <v>1027294004</v>
      </c>
      <c r="B569" s="161" t="s">
        <v>2344</v>
      </c>
      <c r="C569" s="162" t="s">
        <v>2345</v>
      </c>
      <c r="D569" s="163">
        <v>7100000</v>
      </c>
      <c r="E569" s="164">
        <v>44152</v>
      </c>
      <c r="F569" s="165" t="s">
        <v>16</v>
      </c>
      <c r="G569" s="165" t="s">
        <v>12</v>
      </c>
      <c r="H569" s="165" t="s">
        <v>60</v>
      </c>
      <c r="I569" s="165" t="s">
        <v>60</v>
      </c>
      <c r="J569" s="165" t="s">
        <v>167</v>
      </c>
      <c r="K569" s="166" t="s">
        <v>8954</v>
      </c>
    </row>
    <row r="570" spans="1:11" ht="25.5" x14ac:dyDescent="0.2">
      <c r="A570" s="160">
        <v>1037557093</v>
      </c>
      <c r="B570" s="161" t="s">
        <v>2346</v>
      </c>
      <c r="C570" s="162" t="s">
        <v>2347</v>
      </c>
      <c r="D570" s="163">
        <v>7010000</v>
      </c>
      <c r="E570" s="164">
        <v>44139</v>
      </c>
      <c r="F570" s="165" t="s">
        <v>118</v>
      </c>
      <c r="G570" s="165" t="s">
        <v>720</v>
      </c>
      <c r="H570" s="165" t="s">
        <v>60</v>
      </c>
      <c r="I570" s="165" t="s">
        <v>60</v>
      </c>
      <c r="J570" s="165" t="s">
        <v>167</v>
      </c>
      <c r="K570" s="166" t="s">
        <v>8955</v>
      </c>
    </row>
    <row r="571" spans="1:11" ht="25.5" x14ac:dyDescent="0.2">
      <c r="A571" s="160">
        <v>1037568093</v>
      </c>
      <c r="B571" s="161" t="s">
        <v>2348</v>
      </c>
      <c r="C571" s="162" t="s">
        <v>2349</v>
      </c>
      <c r="D571" s="163">
        <v>5269000</v>
      </c>
      <c r="E571" s="164">
        <v>44158</v>
      </c>
      <c r="F571" s="165" t="s">
        <v>35</v>
      </c>
      <c r="G571" s="165" t="s">
        <v>720</v>
      </c>
      <c r="H571" s="165" t="s">
        <v>60</v>
      </c>
      <c r="I571" s="165" t="s">
        <v>60</v>
      </c>
      <c r="J571" s="165" t="s">
        <v>322</v>
      </c>
      <c r="K571" s="166" t="s">
        <v>8956</v>
      </c>
    </row>
    <row r="572" spans="1:11" ht="25.5" x14ac:dyDescent="0.2">
      <c r="A572" s="160">
        <v>1027276004</v>
      </c>
      <c r="B572" s="161" t="s">
        <v>2350</v>
      </c>
      <c r="C572" s="162" t="s">
        <v>2351</v>
      </c>
      <c r="D572" s="163">
        <v>7100000</v>
      </c>
      <c r="E572" s="164">
        <v>44133</v>
      </c>
      <c r="F572" s="165" t="s">
        <v>16</v>
      </c>
      <c r="G572" s="165" t="s">
        <v>12</v>
      </c>
      <c r="H572" s="165" t="s">
        <v>60</v>
      </c>
      <c r="I572" s="165" t="s">
        <v>60</v>
      </c>
      <c r="J572" s="165" t="s">
        <v>91</v>
      </c>
      <c r="K572" s="166" t="s">
        <v>8957</v>
      </c>
    </row>
    <row r="573" spans="1:11" ht="25.5" x14ac:dyDescent="0.2">
      <c r="A573" s="160">
        <v>1006357027</v>
      </c>
      <c r="B573" s="161" t="s">
        <v>789</v>
      </c>
      <c r="C573" s="162" t="s">
        <v>790</v>
      </c>
      <c r="D573" s="163">
        <v>4629000</v>
      </c>
      <c r="E573" s="164">
        <v>43825</v>
      </c>
      <c r="F573" s="165" t="s">
        <v>16</v>
      </c>
      <c r="G573" s="165" t="s">
        <v>12</v>
      </c>
      <c r="H573" s="165" t="s">
        <v>60</v>
      </c>
      <c r="I573" s="165" t="s">
        <v>60</v>
      </c>
      <c r="J573" s="165" t="s">
        <v>91</v>
      </c>
      <c r="K573" s="166" t="s">
        <v>791</v>
      </c>
    </row>
    <row r="574" spans="1:11" ht="38.25" x14ac:dyDescent="0.2">
      <c r="A574" s="160">
        <v>1000045117</v>
      </c>
      <c r="B574" s="161" t="s">
        <v>2352</v>
      </c>
      <c r="C574" s="162" t="s">
        <v>2353</v>
      </c>
      <c r="D574" s="163">
        <v>7070000</v>
      </c>
      <c r="E574" s="164">
        <v>44120</v>
      </c>
      <c r="F574" s="165" t="s">
        <v>16</v>
      </c>
      <c r="G574" s="165" t="s">
        <v>12</v>
      </c>
      <c r="H574" s="165" t="s">
        <v>60</v>
      </c>
      <c r="I574" s="165" t="s">
        <v>116</v>
      </c>
      <c r="J574" s="165" t="s">
        <v>95</v>
      </c>
      <c r="K574" s="166" t="s">
        <v>8958</v>
      </c>
    </row>
    <row r="575" spans="1:11" ht="25.5" x14ac:dyDescent="0.2">
      <c r="A575" s="160">
        <v>1035101093</v>
      </c>
      <c r="B575" s="161" t="s">
        <v>2354</v>
      </c>
      <c r="C575" s="162" t="s">
        <v>2355</v>
      </c>
      <c r="D575" s="163">
        <v>6935000</v>
      </c>
      <c r="E575" s="164">
        <v>44132</v>
      </c>
      <c r="F575" s="165" t="s">
        <v>11</v>
      </c>
      <c r="G575" s="165" t="s">
        <v>12</v>
      </c>
      <c r="H575" s="165" t="s">
        <v>60</v>
      </c>
      <c r="I575" s="165" t="s">
        <v>116</v>
      </c>
      <c r="J575" s="165" t="s">
        <v>95</v>
      </c>
      <c r="K575" s="166" t="s">
        <v>8959</v>
      </c>
    </row>
    <row r="576" spans="1:11" ht="25.5" x14ac:dyDescent="0.2">
      <c r="A576" s="160">
        <v>1017923032</v>
      </c>
      <c r="B576" s="161" t="s">
        <v>2356</v>
      </c>
      <c r="C576" s="162" t="s">
        <v>2357</v>
      </c>
      <c r="D576" s="163">
        <v>7100000</v>
      </c>
      <c r="E576" s="164">
        <v>44119</v>
      </c>
      <c r="F576" s="165" t="s">
        <v>16</v>
      </c>
      <c r="G576" s="165" t="s">
        <v>12</v>
      </c>
      <c r="H576" s="165" t="s">
        <v>60</v>
      </c>
      <c r="I576" s="165" t="s">
        <v>116</v>
      </c>
      <c r="J576" s="165" t="s">
        <v>95</v>
      </c>
      <c r="K576" s="166" t="s">
        <v>8960</v>
      </c>
    </row>
    <row r="577" spans="1:11" ht="38.25" x14ac:dyDescent="0.2">
      <c r="A577" s="160">
        <v>1038212093</v>
      </c>
      <c r="B577" s="161" t="s">
        <v>2358</v>
      </c>
      <c r="C577" s="162" t="s">
        <v>2359</v>
      </c>
      <c r="D577" s="163">
        <v>6359000</v>
      </c>
      <c r="E577" s="164">
        <v>44181</v>
      </c>
      <c r="F577" s="165" t="s">
        <v>118</v>
      </c>
      <c r="G577" s="165" t="s">
        <v>720</v>
      </c>
      <c r="H577" s="165" t="s">
        <v>60</v>
      </c>
      <c r="I577" s="165" t="s">
        <v>116</v>
      </c>
      <c r="J577" s="165" t="s">
        <v>95</v>
      </c>
      <c r="K577" s="166" t="s">
        <v>8961</v>
      </c>
    </row>
    <row r="578" spans="1:11" ht="25.5" x14ac:dyDescent="0.2">
      <c r="A578" s="160">
        <v>1027920004</v>
      </c>
      <c r="B578" s="161" t="s">
        <v>2360</v>
      </c>
      <c r="C578" s="162" t="s">
        <v>2361</v>
      </c>
      <c r="D578" s="163">
        <v>7100000</v>
      </c>
      <c r="E578" s="164">
        <v>44168</v>
      </c>
      <c r="F578" s="165" t="s">
        <v>16</v>
      </c>
      <c r="G578" s="165" t="s">
        <v>12</v>
      </c>
      <c r="H578" s="165" t="s">
        <v>60</v>
      </c>
      <c r="I578" s="165" t="s">
        <v>116</v>
      </c>
      <c r="J578" s="165" t="s">
        <v>95</v>
      </c>
      <c r="K578" s="166" t="s">
        <v>8962</v>
      </c>
    </row>
    <row r="579" spans="1:11" ht="25.5" x14ac:dyDescent="0.2">
      <c r="A579" s="160">
        <v>1000409105</v>
      </c>
      <c r="B579" s="161" t="s">
        <v>2362</v>
      </c>
      <c r="C579" s="162" t="s">
        <v>2363</v>
      </c>
      <c r="D579" s="163">
        <v>7030000</v>
      </c>
      <c r="E579" s="164">
        <v>44168</v>
      </c>
      <c r="F579" s="165" t="s">
        <v>16</v>
      </c>
      <c r="G579" s="165" t="s">
        <v>12</v>
      </c>
      <c r="H579" s="165" t="s">
        <v>60</v>
      </c>
      <c r="I579" s="165" t="s">
        <v>116</v>
      </c>
      <c r="J579" s="165" t="s">
        <v>95</v>
      </c>
      <c r="K579" s="166" t="s">
        <v>8963</v>
      </c>
    </row>
    <row r="580" spans="1:11" ht="25.5" x14ac:dyDescent="0.2">
      <c r="A580" s="160">
        <v>1037597093</v>
      </c>
      <c r="B580" s="161" t="s">
        <v>2364</v>
      </c>
      <c r="C580" s="162" t="s">
        <v>2365</v>
      </c>
      <c r="D580" s="163">
        <v>7035000</v>
      </c>
      <c r="E580" s="164">
        <v>44130</v>
      </c>
      <c r="F580" s="165" t="s">
        <v>16</v>
      </c>
      <c r="G580" s="165" t="s">
        <v>720</v>
      </c>
      <c r="H580" s="165" t="s">
        <v>60</v>
      </c>
      <c r="I580" s="165" t="s">
        <v>116</v>
      </c>
      <c r="J580" s="165" t="s">
        <v>294</v>
      </c>
      <c r="K580" s="166" t="s">
        <v>8964</v>
      </c>
    </row>
    <row r="581" spans="1:11" ht="38.25" x14ac:dyDescent="0.2">
      <c r="A581" s="160">
        <v>1035477093</v>
      </c>
      <c r="B581" s="161" t="s">
        <v>2366</v>
      </c>
      <c r="C581" s="162" t="s">
        <v>2367</v>
      </c>
      <c r="D581" s="163">
        <v>7090000</v>
      </c>
      <c r="E581" s="164">
        <v>44133</v>
      </c>
      <c r="F581" s="165" t="s">
        <v>11</v>
      </c>
      <c r="G581" s="165" t="s">
        <v>12</v>
      </c>
      <c r="H581" s="165" t="s">
        <v>60</v>
      </c>
      <c r="I581" s="165" t="s">
        <v>116</v>
      </c>
      <c r="J581" s="165" t="s">
        <v>294</v>
      </c>
      <c r="K581" s="166" t="s">
        <v>8965</v>
      </c>
    </row>
    <row r="582" spans="1:11" ht="38.25" x14ac:dyDescent="0.2">
      <c r="A582" s="160">
        <v>1006965027</v>
      </c>
      <c r="B582" s="161" t="s">
        <v>2368</v>
      </c>
      <c r="C582" s="162" t="s">
        <v>2369</v>
      </c>
      <c r="D582" s="163">
        <v>7020000</v>
      </c>
      <c r="E582" s="164">
        <v>44145</v>
      </c>
      <c r="F582" s="165" t="s">
        <v>118</v>
      </c>
      <c r="G582" s="165" t="s">
        <v>720</v>
      </c>
      <c r="H582" s="165" t="s">
        <v>60</v>
      </c>
      <c r="I582" s="165" t="s">
        <v>116</v>
      </c>
      <c r="J582" s="165" t="s">
        <v>294</v>
      </c>
      <c r="K582" s="166" t="s">
        <v>8966</v>
      </c>
    </row>
    <row r="583" spans="1:11" ht="51" x14ac:dyDescent="0.2">
      <c r="A583" s="160">
        <v>1000298026</v>
      </c>
      <c r="B583" s="161" t="s">
        <v>2370</v>
      </c>
      <c r="C583" s="162" t="s">
        <v>2371</v>
      </c>
      <c r="D583" s="163">
        <v>6295000</v>
      </c>
      <c r="E583" s="164">
        <v>44174</v>
      </c>
      <c r="F583" s="165" t="s">
        <v>35</v>
      </c>
      <c r="G583" s="165" t="s">
        <v>720</v>
      </c>
      <c r="H583" s="165" t="s">
        <v>60</v>
      </c>
      <c r="I583" s="165" t="s">
        <v>116</v>
      </c>
      <c r="J583" s="165" t="s">
        <v>294</v>
      </c>
      <c r="K583" s="166" t="s">
        <v>8967</v>
      </c>
    </row>
    <row r="584" spans="1:11" ht="25.5" x14ac:dyDescent="0.2">
      <c r="A584" s="160">
        <v>1037863093</v>
      </c>
      <c r="B584" s="161" t="s">
        <v>2372</v>
      </c>
      <c r="C584" s="162" t="s">
        <v>2373</v>
      </c>
      <c r="D584" s="163">
        <v>4469000</v>
      </c>
      <c r="E584" s="164">
        <v>44148</v>
      </c>
      <c r="F584" s="165" t="s">
        <v>118</v>
      </c>
      <c r="G584" s="165" t="s">
        <v>720</v>
      </c>
      <c r="H584" s="165" t="s">
        <v>60</v>
      </c>
      <c r="I584" s="165" t="s">
        <v>116</v>
      </c>
      <c r="J584" s="165" t="s">
        <v>294</v>
      </c>
      <c r="K584" s="166" t="s">
        <v>8968</v>
      </c>
    </row>
    <row r="585" spans="1:11" ht="38.25" x14ac:dyDescent="0.2">
      <c r="A585" s="160">
        <v>1037265093</v>
      </c>
      <c r="B585" s="161" t="s">
        <v>2374</v>
      </c>
      <c r="C585" s="162" t="s">
        <v>2375</v>
      </c>
      <c r="D585" s="163">
        <v>5622000</v>
      </c>
      <c r="E585" s="164">
        <v>44145</v>
      </c>
      <c r="F585" s="165" t="s">
        <v>35</v>
      </c>
      <c r="G585" s="165" t="s">
        <v>720</v>
      </c>
      <c r="H585" s="165" t="s">
        <v>60</v>
      </c>
      <c r="I585" s="165" t="s">
        <v>116</v>
      </c>
      <c r="J585" s="165" t="s">
        <v>294</v>
      </c>
      <c r="K585" s="166" t="s">
        <v>8969</v>
      </c>
    </row>
    <row r="586" spans="1:11" ht="38.25" x14ac:dyDescent="0.2">
      <c r="A586" s="160">
        <v>1000304026</v>
      </c>
      <c r="B586" s="161" t="s">
        <v>2376</v>
      </c>
      <c r="C586" s="162" t="s">
        <v>2377</v>
      </c>
      <c r="D586" s="163">
        <v>6519000</v>
      </c>
      <c r="E586" s="164">
        <v>44145</v>
      </c>
      <c r="F586" s="165" t="s">
        <v>16</v>
      </c>
      <c r="G586" s="165" t="s">
        <v>720</v>
      </c>
      <c r="H586" s="165" t="s">
        <v>60</v>
      </c>
      <c r="I586" s="165" t="s">
        <v>116</v>
      </c>
      <c r="J586" s="165" t="s">
        <v>294</v>
      </c>
      <c r="K586" s="166" t="s">
        <v>8970</v>
      </c>
    </row>
    <row r="587" spans="1:11" x14ac:dyDescent="0.2">
      <c r="A587" s="160">
        <v>1002595096</v>
      </c>
      <c r="B587" s="161" t="s">
        <v>2378</v>
      </c>
      <c r="C587" s="162" t="s">
        <v>2379</v>
      </c>
      <c r="D587" s="163">
        <v>7100000</v>
      </c>
      <c r="E587" s="164">
        <v>44147</v>
      </c>
      <c r="F587" s="165" t="s">
        <v>16</v>
      </c>
      <c r="G587" s="165" t="s">
        <v>65</v>
      </c>
      <c r="H587" s="165" t="s">
        <v>60</v>
      </c>
      <c r="I587" s="165" t="s">
        <v>116</v>
      </c>
      <c r="J587" s="165" t="s">
        <v>294</v>
      </c>
      <c r="K587" s="166" t="s">
        <v>8971</v>
      </c>
    </row>
    <row r="588" spans="1:11" ht="51" x14ac:dyDescent="0.2">
      <c r="A588" s="160">
        <v>1037003093</v>
      </c>
      <c r="B588" s="161" t="s">
        <v>2380</v>
      </c>
      <c r="C588" s="162" t="s">
        <v>2381</v>
      </c>
      <c r="D588" s="163">
        <v>6935000</v>
      </c>
      <c r="E588" s="164">
        <v>44120</v>
      </c>
      <c r="F588" s="165" t="s">
        <v>35</v>
      </c>
      <c r="G588" s="165" t="s">
        <v>720</v>
      </c>
      <c r="H588" s="165" t="s">
        <v>60</v>
      </c>
      <c r="I588" s="165" t="s">
        <v>116</v>
      </c>
      <c r="J588" s="165" t="s">
        <v>294</v>
      </c>
      <c r="K588" s="166" t="s">
        <v>8972</v>
      </c>
    </row>
    <row r="589" spans="1:11" ht="38.25" x14ac:dyDescent="0.2">
      <c r="A589" s="160">
        <v>1038009093</v>
      </c>
      <c r="B589" s="161" t="s">
        <v>2382</v>
      </c>
      <c r="C589" s="162" t="s">
        <v>2383</v>
      </c>
      <c r="D589" s="163">
        <v>6967000</v>
      </c>
      <c r="E589" s="164">
        <v>44162</v>
      </c>
      <c r="F589" s="165" t="s">
        <v>35</v>
      </c>
      <c r="G589" s="165" t="s">
        <v>720</v>
      </c>
      <c r="H589" s="165" t="s">
        <v>60</v>
      </c>
      <c r="I589" s="165" t="s">
        <v>116</v>
      </c>
      <c r="J589" s="165" t="s">
        <v>180</v>
      </c>
      <c r="K589" s="166" t="s">
        <v>8973</v>
      </c>
    </row>
    <row r="590" spans="1:11" ht="25.5" x14ac:dyDescent="0.2">
      <c r="A590" s="160">
        <v>1037006093</v>
      </c>
      <c r="B590" s="161" t="s">
        <v>2384</v>
      </c>
      <c r="C590" s="162" t="s">
        <v>2385</v>
      </c>
      <c r="D590" s="163">
        <v>7200000</v>
      </c>
      <c r="E590" s="164">
        <v>44081</v>
      </c>
      <c r="F590" s="165" t="s">
        <v>35</v>
      </c>
      <c r="G590" s="165" t="s">
        <v>720</v>
      </c>
      <c r="H590" s="165" t="s">
        <v>60</v>
      </c>
      <c r="I590" s="165" t="s">
        <v>116</v>
      </c>
      <c r="J590" s="165" t="s">
        <v>180</v>
      </c>
      <c r="K590" s="166" t="s">
        <v>8974</v>
      </c>
    </row>
    <row r="591" spans="1:11" ht="38.25" x14ac:dyDescent="0.2">
      <c r="A591" s="160">
        <v>1000071117</v>
      </c>
      <c r="B591" s="161" t="s">
        <v>2386</v>
      </c>
      <c r="C591" s="162" t="s">
        <v>2387</v>
      </c>
      <c r="D591" s="163">
        <v>7045000</v>
      </c>
      <c r="E591" s="164">
        <v>44120</v>
      </c>
      <c r="F591" s="165" t="s">
        <v>16</v>
      </c>
      <c r="G591" s="165" t="s">
        <v>12</v>
      </c>
      <c r="H591" s="165" t="s">
        <v>60</v>
      </c>
      <c r="I591" s="165" t="s">
        <v>116</v>
      </c>
      <c r="J591" s="165" t="s">
        <v>180</v>
      </c>
      <c r="K591" s="166" t="s">
        <v>8975</v>
      </c>
    </row>
    <row r="592" spans="1:11" ht="51" x14ac:dyDescent="0.2">
      <c r="A592" s="160">
        <v>1026575004</v>
      </c>
      <c r="B592" s="161" t="s">
        <v>2388</v>
      </c>
      <c r="C592" s="162" t="s">
        <v>2389</v>
      </c>
      <c r="D592" s="163">
        <v>7100000</v>
      </c>
      <c r="E592" s="164">
        <v>44133</v>
      </c>
      <c r="F592" s="165" t="s">
        <v>16</v>
      </c>
      <c r="G592" s="165" t="s">
        <v>12</v>
      </c>
      <c r="H592" s="165" t="s">
        <v>60</v>
      </c>
      <c r="I592" s="165" t="s">
        <v>116</v>
      </c>
      <c r="J592" s="165" t="s">
        <v>180</v>
      </c>
      <c r="K592" s="166" t="s">
        <v>8976</v>
      </c>
    </row>
    <row r="593" spans="1:11" ht="25.5" x14ac:dyDescent="0.2">
      <c r="A593" s="160">
        <v>1017457032</v>
      </c>
      <c r="B593" s="161" t="s">
        <v>2390</v>
      </c>
      <c r="C593" s="162" t="s">
        <v>2391</v>
      </c>
      <c r="D593" s="163">
        <v>5529000</v>
      </c>
      <c r="E593" s="164">
        <v>44119</v>
      </c>
      <c r="F593" s="165" t="s">
        <v>11</v>
      </c>
      <c r="G593" s="165" t="s">
        <v>12</v>
      </c>
      <c r="H593" s="165" t="s">
        <v>60</v>
      </c>
      <c r="I593" s="165" t="s">
        <v>116</v>
      </c>
      <c r="J593" s="165" t="s">
        <v>180</v>
      </c>
      <c r="K593" s="166" t="s">
        <v>8977</v>
      </c>
    </row>
    <row r="594" spans="1:11" ht="38.25" x14ac:dyDescent="0.2">
      <c r="A594" s="160">
        <v>1037786093</v>
      </c>
      <c r="B594" s="161" t="s">
        <v>2392</v>
      </c>
      <c r="C594" s="162" t="s">
        <v>2393</v>
      </c>
      <c r="D594" s="163">
        <v>7090000</v>
      </c>
      <c r="E594" s="164">
        <v>44145</v>
      </c>
      <c r="F594" s="165" t="s">
        <v>35</v>
      </c>
      <c r="G594" s="165" t="s">
        <v>720</v>
      </c>
      <c r="H594" s="165" t="s">
        <v>60</v>
      </c>
      <c r="I594" s="165" t="s">
        <v>116</v>
      </c>
      <c r="J594" s="165" t="s">
        <v>180</v>
      </c>
      <c r="K594" s="166" t="s">
        <v>8978</v>
      </c>
    </row>
    <row r="595" spans="1:11" x14ac:dyDescent="0.2">
      <c r="A595" s="160">
        <v>1017947032</v>
      </c>
      <c r="B595" s="161" t="s">
        <v>2394</v>
      </c>
      <c r="C595" s="162" t="s">
        <v>2395</v>
      </c>
      <c r="D595" s="163">
        <v>6967000</v>
      </c>
      <c r="E595" s="164">
        <v>44132</v>
      </c>
      <c r="F595" s="165" t="s">
        <v>16</v>
      </c>
      <c r="G595" s="165" t="s">
        <v>12</v>
      </c>
      <c r="H595" s="165" t="s">
        <v>60</v>
      </c>
      <c r="I595" s="165" t="s">
        <v>116</v>
      </c>
      <c r="J595" s="165" t="s">
        <v>180</v>
      </c>
      <c r="K595" s="166" t="s">
        <v>8979</v>
      </c>
    </row>
    <row r="596" spans="1:11" ht="38.25" x14ac:dyDescent="0.2">
      <c r="A596" s="160">
        <v>1007592090</v>
      </c>
      <c r="B596" s="161" t="s">
        <v>2396</v>
      </c>
      <c r="C596" s="162" t="s">
        <v>2397</v>
      </c>
      <c r="D596" s="163">
        <v>10650000</v>
      </c>
      <c r="E596" s="164">
        <v>44111</v>
      </c>
      <c r="F596" s="165" t="s">
        <v>16</v>
      </c>
      <c r="G596" s="165" t="s">
        <v>101</v>
      </c>
      <c r="H596" s="165" t="s">
        <v>60</v>
      </c>
      <c r="I596" s="165" t="s">
        <v>116</v>
      </c>
      <c r="J596" s="165" t="s">
        <v>123</v>
      </c>
      <c r="K596" s="166" t="s">
        <v>8980</v>
      </c>
    </row>
    <row r="597" spans="1:11" ht="25.5" x14ac:dyDescent="0.2">
      <c r="A597" s="160">
        <v>1036549093</v>
      </c>
      <c r="B597" s="161" t="s">
        <v>2398</v>
      </c>
      <c r="C597" s="162" t="s">
        <v>2399</v>
      </c>
      <c r="D597" s="163">
        <v>7090000</v>
      </c>
      <c r="E597" s="164">
        <v>44133</v>
      </c>
      <c r="F597" s="165" t="s">
        <v>16</v>
      </c>
      <c r="G597" s="165" t="s">
        <v>12</v>
      </c>
      <c r="H597" s="165" t="s">
        <v>60</v>
      </c>
      <c r="I597" s="165" t="s">
        <v>116</v>
      </c>
      <c r="J597" s="165" t="s">
        <v>123</v>
      </c>
      <c r="K597" s="166" t="s">
        <v>8981</v>
      </c>
    </row>
    <row r="598" spans="1:11" ht="38.25" x14ac:dyDescent="0.2">
      <c r="A598" s="160">
        <v>1036064093</v>
      </c>
      <c r="B598" s="161" t="s">
        <v>2400</v>
      </c>
      <c r="C598" s="162" t="s">
        <v>2401</v>
      </c>
      <c r="D598" s="163">
        <v>7050000</v>
      </c>
      <c r="E598" s="164">
        <v>44132</v>
      </c>
      <c r="F598" s="165" t="s">
        <v>16</v>
      </c>
      <c r="G598" s="165" t="s">
        <v>12</v>
      </c>
      <c r="H598" s="165" t="s">
        <v>60</v>
      </c>
      <c r="I598" s="165" t="s">
        <v>116</v>
      </c>
      <c r="J598" s="165" t="s">
        <v>123</v>
      </c>
      <c r="K598" s="166" t="s">
        <v>8982</v>
      </c>
    </row>
    <row r="599" spans="1:11" ht="38.25" x14ac:dyDescent="0.2">
      <c r="A599" s="160">
        <v>1037592093</v>
      </c>
      <c r="B599" s="161" t="s">
        <v>2402</v>
      </c>
      <c r="C599" s="162" t="s">
        <v>2403</v>
      </c>
      <c r="D599" s="163">
        <v>6807000</v>
      </c>
      <c r="E599" s="164">
        <v>44125</v>
      </c>
      <c r="F599" s="165" t="s">
        <v>16</v>
      </c>
      <c r="G599" s="165" t="s">
        <v>720</v>
      </c>
      <c r="H599" s="165" t="s">
        <v>60</v>
      </c>
      <c r="I599" s="165" t="s">
        <v>116</v>
      </c>
      <c r="J599" s="165" t="s">
        <v>123</v>
      </c>
      <c r="K599" s="166" t="s">
        <v>8983</v>
      </c>
    </row>
    <row r="600" spans="1:11" ht="51" x14ac:dyDescent="0.2">
      <c r="A600" s="160">
        <v>1037768093</v>
      </c>
      <c r="B600" s="161" t="s">
        <v>2404</v>
      </c>
      <c r="C600" s="162" t="s">
        <v>2405</v>
      </c>
      <c r="D600" s="163">
        <v>6967000</v>
      </c>
      <c r="E600" s="164">
        <v>44145</v>
      </c>
      <c r="F600" s="165" t="s">
        <v>35</v>
      </c>
      <c r="G600" s="165" t="s">
        <v>720</v>
      </c>
      <c r="H600" s="165" t="s">
        <v>60</v>
      </c>
      <c r="I600" s="165" t="s">
        <v>116</v>
      </c>
      <c r="J600" s="165" t="s">
        <v>123</v>
      </c>
      <c r="K600" s="166" t="s">
        <v>8984</v>
      </c>
    </row>
    <row r="601" spans="1:11" ht="25.5" x14ac:dyDescent="0.2">
      <c r="A601" s="160">
        <v>1000175116</v>
      </c>
      <c r="B601" s="161" t="s">
        <v>2406</v>
      </c>
      <c r="C601" s="162" t="s">
        <v>2407</v>
      </c>
      <c r="D601" s="163">
        <v>7100000</v>
      </c>
      <c r="E601" s="164">
        <v>44168</v>
      </c>
      <c r="F601" s="165" t="s">
        <v>16</v>
      </c>
      <c r="G601" s="165" t="s">
        <v>12</v>
      </c>
      <c r="H601" s="165" t="s">
        <v>60</v>
      </c>
      <c r="I601" s="165" t="s">
        <v>116</v>
      </c>
      <c r="J601" s="165" t="s">
        <v>123</v>
      </c>
      <c r="K601" s="166" t="s">
        <v>8985</v>
      </c>
    </row>
    <row r="602" spans="1:11" ht="51" x14ac:dyDescent="0.2">
      <c r="A602" s="160">
        <v>1028494004</v>
      </c>
      <c r="B602" s="161" t="s">
        <v>2408</v>
      </c>
      <c r="C602" s="162" t="s">
        <v>2409</v>
      </c>
      <c r="D602" s="163">
        <v>7100000</v>
      </c>
      <c r="E602" s="164">
        <v>44193</v>
      </c>
      <c r="F602" s="165" t="s">
        <v>11</v>
      </c>
      <c r="G602" s="165" t="s">
        <v>12</v>
      </c>
      <c r="H602" s="165" t="s">
        <v>60</v>
      </c>
      <c r="I602" s="165" t="s">
        <v>116</v>
      </c>
      <c r="J602" s="165" t="s">
        <v>123</v>
      </c>
      <c r="K602" s="166" t="s">
        <v>8986</v>
      </c>
    </row>
    <row r="603" spans="1:11" ht="38.25" x14ac:dyDescent="0.2">
      <c r="A603" s="160">
        <v>1037769093</v>
      </c>
      <c r="B603" s="161" t="s">
        <v>2410</v>
      </c>
      <c r="C603" s="162" t="s">
        <v>2411</v>
      </c>
      <c r="D603" s="163">
        <v>4437000</v>
      </c>
      <c r="E603" s="164">
        <v>44148</v>
      </c>
      <c r="F603" s="165" t="s">
        <v>35</v>
      </c>
      <c r="G603" s="165" t="s">
        <v>720</v>
      </c>
      <c r="H603" s="165" t="s">
        <v>60</v>
      </c>
      <c r="I603" s="165" t="s">
        <v>116</v>
      </c>
      <c r="J603" s="165" t="s">
        <v>128</v>
      </c>
      <c r="K603" s="166" t="s">
        <v>8987</v>
      </c>
    </row>
    <row r="604" spans="1:11" ht="38.25" x14ac:dyDescent="0.2">
      <c r="A604" s="160">
        <v>1002990022</v>
      </c>
      <c r="B604" s="161" t="s">
        <v>2412</v>
      </c>
      <c r="C604" s="162" t="s">
        <v>2413</v>
      </c>
      <c r="D604" s="163">
        <v>6102000</v>
      </c>
      <c r="E604" s="164">
        <v>44145</v>
      </c>
      <c r="F604" s="165" t="s">
        <v>35</v>
      </c>
      <c r="G604" s="165" t="s">
        <v>720</v>
      </c>
      <c r="H604" s="165" t="s">
        <v>60</v>
      </c>
      <c r="I604" s="165" t="s">
        <v>116</v>
      </c>
      <c r="J604" s="165" t="s">
        <v>128</v>
      </c>
      <c r="K604" s="166" t="s">
        <v>8988</v>
      </c>
    </row>
    <row r="605" spans="1:11" ht="38.25" x14ac:dyDescent="0.2">
      <c r="A605" s="160">
        <v>1027913004</v>
      </c>
      <c r="B605" s="161" t="s">
        <v>2414</v>
      </c>
      <c r="C605" s="162" t="s">
        <v>2415</v>
      </c>
      <c r="D605" s="163">
        <v>7100000</v>
      </c>
      <c r="E605" s="164">
        <v>44168</v>
      </c>
      <c r="F605" s="165" t="s">
        <v>16</v>
      </c>
      <c r="G605" s="165" t="s">
        <v>12</v>
      </c>
      <c r="H605" s="165" t="s">
        <v>60</v>
      </c>
      <c r="I605" s="165" t="s">
        <v>116</v>
      </c>
      <c r="J605" s="165" t="s">
        <v>128</v>
      </c>
      <c r="K605" s="166" t="s">
        <v>8989</v>
      </c>
    </row>
    <row r="606" spans="1:11" ht="25.5" x14ac:dyDescent="0.2">
      <c r="A606" s="160">
        <v>1017918032</v>
      </c>
      <c r="B606" s="161" t="s">
        <v>2416</v>
      </c>
      <c r="C606" s="162" t="s">
        <v>2417</v>
      </c>
      <c r="D606" s="163">
        <v>6807000</v>
      </c>
      <c r="E606" s="164">
        <v>44119</v>
      </c>
      <c r="F606" s="165" t="s">
        <v>16</v>
      </c>
      <c r="G606" s="165" t="s">
        <v>12</v>
      </c>
      <c r="H606" s="165" t="s">
        <v>60</v>
      </c>
      <c r="I606" s="165" t="s">
        <v>116</v>
      </c>
      <c r="J606" s="165" t="s">
        <v>243</v>
      </c>
      <c r="K606" s="166" t="s">
        <v>8990</v>
      </c>
    </row>
    <row r="607" spans="1:11" ht="25.5" x14ac:dyDescent="0.2">
      <c r="A607" s="160">
        <v>1008766087</v>
      </c>
      <c r="B607" s="161" t="s">
        <v>2418</v>
      </c>
      <c r="C607" s="162" t="s">
        <v>2419</v>
      </c>
      <c r="D607" s="163">
        <v>5398000</v>
      </c>
      <c r="E607" s="164">
        <v>44148</v>
      </c>
      <c r="F607" s="165" t="s">
        <v>16</v>
      </c>
      <c r="G607" s="165" t="s">
        <v>720</v>
      </c>
      <c r="H607" s="165" t="s">
        <v>60</v>
      </c>
      <c r="I607" s="165" t="s">
        <v>116</v>
      </c>
      <c r="J607" s="165" t="s">
        <v>243</v>
      </c>
      <c r="K607" s="166" t="s">
        <v>8991</v>
      </c>
    </row>
    <row r="608" spans="1:11" ht="38.25" x14ac:dyDescent="0.2">
      <c r="A608" s="160">
        <v>1023643093</v>
      </c>
      <c r="B608" s="161" t="s">
        <v>2420</v>
      </c>
      <c r="C608" s="162" t="s">
        <v>2421</v>
      </c>
      <c r="D608" s="163">
        <v>7065000</v>
      </c>
      <c r="E608" s="164">
        <v>44145</v>
      </c>
      <c r="F608" s="165" t="s">
        <v>16</v>
      </c>
      <c r="G608" s="165" t="s">
        <v>720</v>
      </c>
      <c r="H608" s="165" t="s">
        <v>60</v>
      </c>
      <c r="I608" s="165" t="s">
        <v>116</v>
      </c>
      <c r="J608" s="165" t="s">
        <v>243</v>
      </c>
      <c r="K608" s="166" t="s">
        <v>8992</v>
      </c>
    </row>
    <row r="609" spans="1:11" ht="25.5" x14ac:dyDescent="0.2">
      <c r="A609" s="160">
        <v>1037520093</v>
      </c>
      <c r="B609" s="161" t="s">
        <v>2422</v>
      </c>
      <c r="C609" s="162" t="s">
        <v>2423</v>
      </c>
      <c r="D609" s="163">
        <v>7100000</v>
      </c>
      <c r="E609" s="164">
        <v>44193</v>
      </c>
      <c r="F609" s="165" t="s">
        <v>16</v>
      </c>
      <c r="G609" s="165" t="s">
        <v>12</v>
      </c>
      <c r="H609" s="165" t="s">
        <v>60</v>
      </c>
      <c r="I609" s="165" t="s">
        <v>116</v>
      </c>
      <c r="J609" s="165" t="s">
        <v>243</v>
      </c>
      <c r="K609" s="166" t="s">
        <v>8993</v>
      </c>
    </row>
    <row r="610" spans="1:11" ht="51" x14ac:dyDescent="0.2">
      <c r="A610" s="160">
        <v>1036009093</v>
      </c>
      <c r="B610" s="161" t="s">
        <v>2424</v>
      </c>
      <c r="C610" s="162" t="s">
        <v>2425</v>
      </c>
      <c r="D610" s="163">
        <v>7100000</v>
      </c>
      <c r="E610" s="164">
        <v>44119</v>
      </c>
      <c r="F610" s="165" t="s">
        <v>35</v>
      </c>
      <c r="G610" s="165" t="s">
        <v>12</v>
      </c>
      <c r="H610" s="165" t="s">
        <v>60</v>
      </c>
      <c r="I610" s="165" t="s">
        <v>116</v>
      </c>
      <c r="J610" s="165" t="s">
        <v>237</v>
      </c>
      <c r="K610" s="166" t="s">
        <v>8994</v>
      </c>
    </row>
    <row r="611" spans="1:11" ht="25.5" x14ac:dyDescent="0.2">
      <c r="A611" s="160">
        <v>1036228093</v>
      </c>
      <c r="B611" s="161" t="s">
        <v>2426</v>
      </c>
      <c r="C611" s="162" t="s">
        <v>2427</v>
      </c>
      <c r="D611" s="163">
        <v>7085000</v>
      </c>
      <c r="E611" s="164">
        <v>44132</v>
      </c>
      <c r="F611" s="165" t="s">
        <v>11</v>
      </c>
      <c r="G611" s="165" t="s">
        <v>12</v>
      </c>
      <c r="H611" s="165" t="s">
        <v>60</v>
      </c>
      <c r="I611" s="165" t="s">
        <v>116</v>
      </c>
      <c r="J611" s="165" t="s">
        <v>237</v>
      </c>
      <c r="K611" s="166" t="s">
        <v>8995</v>
      </c>
    </row>
    <row r="612" spans="1:11" ht="25.5" x14ac:dyDescent="0.2">
      <c r="A612" s="160">
        <v>1035966093</v>
      </c>
      <c r="B612" s="161" t="s">
        <v>2428</v>
      </c>
      <c r="C612" s="162" t="s">
        <v>2429</v>
      </c>
      <c r="D612" s="163">
        <v>7260000</v>
      </c>
      <c r="E612" s="164">
        <v>44012</v>
      </c>
      <c r="F612" s="165" t="s">
        <v>35</v>
      </c>
      <c r="G612" s="165" t="s">
        <v>12</v>
      </c>
      <c r="H612" s="165" t="s">
        <v>60</v>
      </c>
      <c r="I612" s="165" t="s">
        <v>116</v>
      </c>
      <c r="J612" s="165" t="s">
        <v>237</v>
      </c>
      <c r="K612" s="166" t="s">
        <v>8996</v>
      </c>
    </row>
    <row r="613" spans="1:11" ht="51" x14ac:dyDescent="0.2">
      <c r="A613" s="160">
        <v>1008620087</v>
      </c>
      <c r="B613" s="161" t="s">
        <v>2430</v>
      </c>
      <c r="C613" s="162" t="s">
        <v>2431</v>
      </c>
      <c r="D613" s="163">
        <v>7055000</v>
      </c>
      <c r="E613" s="164">
        <v>44193</v>
      </c>
      <c r="F613" s="165" t="s">
        <v>16</v>
      </c>
      <c r="G613" s="165" t="s">
        <v>12</v>
      </c>
      <c r="H613" s="165" t="s">
        <v>60</v>
      </c>
      <c r="I613" s="165" t="s">
        <v>116</v>
      </c>
      <c r="J613" s="165" t="s">
        <v>237</v>
      </c>
      <c r="K613" s="166" t="s">
        <v>8997</v>
      </c>
    </row>
    <row r="614" spans="1:11" ht="25.5" x14ac:dyDescent="0.2">
      <c r="A614" s="160">
        <v>1027370004</v>
      </c>
      <c r="B614" s="161" t="s">
        <v>2432</v>
      </c>
      <c r="C614" s="162" t="s">
        <v>2433</v>
      </c>
      <c r="D614" s="163">
        <v>7100000</v>
      </c>
      <c r="E614" s="164">
        <v>44152</v>
      </c>
      <c r="F614" s="165" t="s">
        <v>16</v>
      </c>
      <c r="G614" s="165" t="s">
        <v>12</v>
      </c>
      <c r="H614" s="165" t="s">
        <v>60</v>
      </c>
      <c r="I614" s="165" t="s">
        <v>116</v>
      </c>
      <c r="J614" s="165" t="s">
        <v>237</v>
      </c>
      <c r="K614" s="166" t="s">
        <v>8998</v>
      </c>
    </row>
    <row r="615" spans="1:11" ht="38.25" x14ac:dyDescent="0.2">
      <c r="A615" s="160">
        <v>1000441105</v>
      </c>
      <c r="B615" s="161" t="s">
        <v>2434</v>
      </c>
      <c r="C615" s="162" t="s">
        <v>2435</v>
      </c>
      <c r="D615" s="163">
        <v>7015000</v>
      </c>
      <c r="E615" s="164">
        <v>44168</v>
      </c>
      <c r="F615" s="165" t="s">
        <v>16</v>
      </c>
      <c r="G615" s="165" t="s">
        <v>12</v>
      </c>
      <c r="H615" s="165" t="s">
        <v>60</v>
      </c>
      <c r="I615" s="165" t="s">
        <v>116</v>
      </c>
      <c r="J615" s="165" t="s">
        <v>237</v>
      </c>
      <c r="K615" s="166" t="s">
        <v>8999</v>
      </c>
    </row>
    <row r="616" spans="1:11" ht="38.25" x14ac:dyDescent="0.2">
      <c r="A616" s="160">
        <v>1037403093</v>
      </c>
      <c r="B616" s="161" t="s">
        <v>2436</v>
      </c>
      <c r="C616" s="162" t="s">
        <v>2437</v>
      </c>
      <c r="D616" s="163">
        <v>7060000</v>
      </c>
      <c r="E616" s="164">
        <v>44193</v>
      </c>
      <c r="F616" s="165" t="s">
        <v>16</v>
      </c>
      <c r="G616" s="165" t="s">
        <v>12</v>
      </c>
      <c r="H616" s="165" t="s">
        <v>60</v>
      </c>
      <c r="I616" s="165" t="s">
        <v>116</v>
      </c>
      <c r="J616" s="165" t="s">
        <v>237</v>
      </c>
      <c r="K616" s="166" t="s">
        <v>9000</v>
      </c>
    </row>
    <row r="617" spans="1:11" ht="25.5" x14ac:dyDescent="0.2">
      <c r="A617" s="160">
        <v>1000056117</v>
      </c>
      <c r="B617" s="161" t="s">
        <v>2438</v>
      </c>
      <c r="C617" s="162" t="s">
        <v>2439</v>
      </c>
      <c r="D617" s="163">
        <v>7410000</v>
      </c>
      <c r="E617" s="164">
        <v>44019</v>
      </c>
      <c r="F617" s="165" t="s">
        <v>16</v>
      </c>
      <c r="G617" s="165" t="s">
        <v>12</v>
      </c>
      <c r="H617" s="165" t="s">
        <v>60</v>
      </c>
      <c r="I617" s="165" t="s">
        <v>116</v>
      </c>
      <c r="J617" s="165" t="s">
        <v>174</v>
      </c>
      <c r="K617" s="166" t="s">
        <v>9001</v>
      </c>
    </row>
    <row r="618" spans="1:11" x14ac:dyDescent="0.2">
      <c r="A618" s="160">
        <v>1033392093</v>
      </c>
      <c r="B618" s="161" t="s">
        <v>2440</v>
      </c>
      <c r="C618" s="162" t="s">
        <v>2441</v>
      </c>
      <c r="D618" s="163">
        <v>5430000</v>
      </c>
      <c r="E618" s="164">
        <v>44132</v>
      </c>
      <c r="F618" s="165" t="s">
        <v>11</v>
      </c>
      <c r="G618" s="165" t="s">
        <v>12</v>
      </c>
      <c r="H618" s="165" t="s">
        <v>60</v>
      </c>
      <c r="I618" s="165" t="s">
        <v>116</v>
      </c>
      <c r="J618" s="165" t="s">
        <v>174</v>
      </c>
      <c r="K618" s="166" t="s">
        <v>9002</v>
      </c>
    </row>
    <row r="619" spans="1:11" ht="38.25" x14ac:dyDescent="0.2">
      <c r="A619" s="160">
        <v>1000235105</v>
      </c>
      <c r="B619" s="161" t="s">
        <v>2442</v>
      </c>
      <c r="C619" s="162" t="s">
        <v>2443</v>
      </c>
      <c r="D619" s="163">
        <v>7100000</v>
      </c>
      <c r="E619" s="164">
        <v>44133</v>
      </c>
      <c r="F619" s="165" t="s">
        <v>11</v>
      </c>
      <c r="G619" s="165" t="s">
        <v>12</v>
      </c>
      <c r="H619" s="165" t="s">
        <v>60</v>
      </c>
      <c r="I619" s="165" t="s">
        <v>116</v>
      </c>
      <c r="J619" s="165" t="s">
        <v>174</v>
      </c>
      <c r="K619" s="166" t="s">
        <v>9003</v>
      </c>
    </row>
    <row r="620" spans="1:11" ht="25.5" x14ac:dyDescent="0.2">
      <c r="A620" s="160">
        <v>1036244093</v>
      </c>
      <c r="B620" s="161" t="s">
        <v>2444</v>
      </c>
      <c r="C620" s="162" t="s">
        <v>2445</v>
      </c>
      <c r="D620" s="163">
        <v>7255000</v>
      </c>
      <c r="E620" s="164">
        <v>44019</v>
      </c>
      <c r="F620" s="165" t="s">
        <v>16</v>
      </c>
      <c r="G620" s="165" t="s">
        <v>720</v>
      </c>
      <c r="H620" s="165" t="s">
        <v>60</v>
      </c>
      <c r="I620" s="165" t="s">
        <v>116</v>
      </c>
      <c r="J620" s="165" t="s">
        <v>174</v>
      </c>
      <c r="K620" s="166" t="s">
        <v>9004</v>
      </c>
    </row>
    <row r="621" spans="1:11" ht="25.5" x14ac:dyDescent="0.2">
      <c r="A621" s="160">
        <v>1017924032</v>
      </c>
      <c r="B621" s="161" t="s">
        <v>2446</v>
      </c>
      <c r="C621" s="162" t="s">
        <v>2447</v>
      </c>
      <c r="D621" s="163">
        <v>7100000</v>
      </c>
      <c r="E621" s="164">
        <v>44119</v>
      </c>
      <c r="F621" s="165" t="s">
        <v>16</v>
      </c>
      <c r="G621" s="165" t="s">
        <v>12</v>
      </c>
      <c r="H621" s="165" t="s">
        <v>60</v>
      </c>
      <c r="I621" s="165" t="s">
        <v>116</v>
      </c>
      <c r="J621" s="165" t="s">
        <v>174</v>
      </c>
      <c r="K621" s="166" t="s">
        <v>9005</v>
      </c>
    </row>
    <row r="622" spans="1:11" ht="25.5" x14ac:dyDescent="0.2">
      <c r="A622" s="160">
        <v>1000101117</v>
      </c>
      <c r="B622" s="161" t="s">
        <v>2448</v>
      </c>
      <c r="C622" s="162" t="s">
        <v>2449</v>
      </c>
      <c r="D622" s="163">
        <v>7090000</v>
      </c>
      <c r="E622" s="164">
        <v>44168</v>
      </c>
      <c r="F622" s="165" t="s">
        <v>16</v>
      </c>
      <c r="G622" s="165" t="s">
        <v>12</v>
      </c>
      <c r="H622" s="165" t="s">
        <v>60</v>
      </c>
      <c r="I622" s="165" t="s">
        <v>116</v>
      </c>
      <c r="J622" s="165" t="s">
        <v>174</v>
      </c>
      <c r="K622" s="166" t="s">
        <v>9006</v>
      </c>
    </row>
    <row r="623" spans="1:11" ht="51" x14ac:dyDescent="0.2">
      <c r="A623" s="160">
        <v>1037839093</v>
      </c>
      <c r="B623" s="161" t="s">
        <v>2450</v>
      </c>
      <c r="C623" s="162" t="s">
        <v>2451</v>
      </c>
      <c r="D623" s="163">
        <v>6006000</v>
      </c>
      <c r="E623" s="164">
        <v>44145</v>
      </c>
      <c r="F623" s="165" t="s">
        <v>16</v>
      </c>
      <c r="G623" s="165" t="s">
        <v>720</v>
      </c>
      <c r="H623" s="165" t="s">
        <v>60</v>
      </c>
      <c r="I623" s="165" t="s">
        <v>116</v>
      </c>
      <c r="J623" s="165" t="s">
        <v>174</v>
      </c>
      <c r="K623" s="166" t="s">
        <v>9007</v>
      </c>
    </row>
    <row r="624" spans="1:11" ht="38.25" x14ac:dyDescent="0.2">
      <c r="A624" s="160">
        <v>1037207093</v>
      </c>
      <c r="B624" s="161" t="s">
        <v>2452</v>
      </c>
      <c r="C624" s="162" t="s">
        <v>2453</v>
      </c>
      <c r="D624" s="163">
        <v>7035000</v>
      </c>
      <c r="E624" s="164">
        <v>44168</v>
      </c>
      <c r="F624" s="165" t="s">
        <v>16</v>
      </c>
      <c r="G624" s="165" t="s">
        <v>12</v>
      </c>
      <c r="H624" s="165" t="s">
        <v>60</v>
      </c>
      <c r="I624" s="165" t="s">
        <v>116</v>
      </c>
      <c r="J624" s="165" t="s">
        <v>287</v>
      </c>
      <c r="K624" s="166" t="s">
        <v>9008</v>
      </c>
    </row>
    <row r="625" spans="1:11" ht="38.25" x14ac:dyDescent="0.2">
      <c r="A625" s="160">
        <v>1024540004</v>
      </c>
      <c r="B625" s="161" t="s">
        <v>2454</v>
      </c>
      <c r="C625" s="162" t="s">
        <v>2455</v>
      </c>
      <c r="D625" s="163">
        <v>7060000</v>
      </c>
      <c r="E625" s="164">
        <v>44117</v>
      </c>
      <c r="F625" s="165" t="s">
        <v>16</v>
      </c>
      <c r="G625" s="165" t="s">
        <v>720</v>
      </c>
      <c r="H625" s="165" t="s">
        <v>60</v>
      </c>
      <c r="I625" s="165" t="s">
        <v>116</v>
      </c>
      <c r="J625" s="165" t="s">
        <v>287</v>
      </c>
      <c r="K625" s="166" t="s">
        <v>9009</v>
      </c>
    </row>
    <row r="626" spans="1:11" ht="38.25" x14ac:dyDescent="0.2">
      <c r="A626" s="160">
        <v>1037565093</v>
      </c>
      <c r="B626" s="161" t="s">
        <v>2456</v>
      </c>
      <c r="C626" s="162" t="s">
        <v>2457</v>
      </c>
      <c r="D626" s="163">
        <v>6134000</v>
      </c>
      <c r="E626" s="164">
        <v>44123</v>
      </c>
      <c r="F626" s="165" t="s">
        <v>16</v>
      </c>
      <c r="G626" s="165" t="s">
        <v>720</v>
      </c>
      <c r="H626" s="165" t="s">
        <v>60</v>
      </c>
      <c r="I626" s="165" t="s">
        <v>116</v>
      </c>
      <c r="J626" s="165" t="s">
        <v>287</v>
      </c>
      <c r="K626" s="166" t="s">
        <v>9010</v>
      </c>
    </row>
    <row r="627" spans="1:11" ht="38.25" x14ac:dyDescent="0.2">
      <c r="A627" s="160">
        <v>1037646093</v>
      </c>
      <c r="B627" s="161" t="s">
        <v>2458</v>
      </c>
      <c r="C627" s="162" t="s">
        <v>2459</v>
      </c>
      <c r="D627" s="163">
        <v>7075000</v>
      </c>
      <c r="E627" s="164">
        <v>44193</v>
      </c>
      <c r="F627" s="165" t="s">
        <v>16</v>
      </c>
      <c r="G627" s="165" t="s">
        <v>12</v>
      </c>
      <c r="H627" s="165" t="s">
        <v>60</v>
      </c>
      <c r="I627" s="165" t="s">
        <v>116</v>
      </c>
      <c r="J627" s="165" t="s">
        <v>287</v>
      </c>
      <c r="K627" s="166" t="s">
        <v>9011</v>
      </c>
    </row>
    <row r="628" spans="1:11" ht="38.25" x14ac:dyDescent="0.2">
      <c r="A628" s="160">
        <v>1008597088</v>
      </c>
      <c r="B628" s="161" t="s">
        <v>2460</v>
      </c>
      <c r="C628" s="162" t="s">
        <v>2461</v>
      </c>
      <c r="D628" s="163">
        <v>7100000</v>
      </c>
      <c r="E628" s="164">
        <v>44168</v>
      </c>
      <c r="F628" s="165" t="s">
        <v>16</v>
      </c>
      <c r="G628" s="165" t="s">
        <v>12</v>
      </c>
      <c r="H628" s="165" t="s">
        <v>60</v>
      </c>
      <c r="I628" s="165" t="s">
        <v>116</v>
      </c>
      <c r="J628" s="165" t="s">
        <v>86</v>
      </c>
      <c r="K628" s="166" t="s">
        <v>9012</v>
      </c>
    </row>
    <row r="629" spans="1:11" ht="25.5" x14ac:dyDescent="0.2">
      <c r="A629" s="160">
        <v>1032404093</v>
      </c>
      <c r="B629" s="161" t="s">
        <v>2462</v>
      </c>
      <c r="C629" s="162" t="s">
        <v>2463</v>
      </c>
      <c r="D629" s="163">
        <v>7030000</v>
      </c>
      <c r="E629" s="164">
        <v>44168</v>
      </c>
      <c r="F629" s="165" t="s">
        <v>16</v>
      </c>
      <c r="G629" s="165" t="s">
        <v>12</v>
      </c>
      <c r="H629" s="165" t="s">
        <v>60</v>
      </c>
      <c r="I629" s="165" t="s">
        <v>116</v>
      </c>
      <c r="J629" s="165" t="s">
        <v>86</v>
      </c>
      <c r="K629" s="166" t="s">
        <v>9013</v>
      </c>
    </row>
    <row r="630" spans="1:11" ht="51" x14ac:dyDescent="0.2">
      <c r="A630" s="160">
        <v>1000282116</v>
      </c>
      <c r="B630" s="161" t="s">
        <v>2464</v>
      </c>
      <c r="C630" s="162" t="s">
        <v>2465</v>
      </c>
      <c r="D630" s="163">
        <v>7090000</v>
      </c>
      <c r="E630" s="164">
        <v>44168</v>
      </c>
      <c r="F630" s="165" t="s">
        <v>16</v>
      </c>
      <c r="G630" s="165" t="s">
        <v>12</v>
      </c>
      <c r="H630" s="165" t="s">
        <v>60</v>
      </c>
      <c r="I630" s="165" t="s">
        <v>116</v>
      </c>
      <c r="J630" s="165" t="s">
        <v>86</v>
      </c>
      <c r="K630" s="166" t="s">
        <v>9014</v>
      </c>
    </row>
    <row r="631" spans="1:11" ht="51" x14ac:dyDescent="0.2">
      <c r="A631" s="160">
        <v>1036582093</v>
      </c>
      <c r="B631" s="161" t="s">
        <v>2466</v>
      </c>
      <c r="C631" s="162" t="s">
        <v>2467</v>
      </c>
      <c r="D631" s="163">
        <v>7070000</v>
      </c>
      <c r="E631" s="164">
        <v>44168</v>
      </c>
      <c r="F631" s="165" t="s">
        <v>16</v>
      </c>
      <c r="G631" s="165" t="s">
        <v>12</v>
      </c>
      <c r="H631" s="165" t="s">
        <v>60</v>
      </c>
      <c r="I631" s="165" t="s">
        <v>116</v>
      </c>
      <c r="J631" s="165" t="s">
        <v>86</v>
      </c>
      <c r="K631" s="166" t="s">
        <v>9015</v>
      </c>
    </row>
    <row r="632" spans="1:11" ht="51" x14ac:dyDescent="0.2">
      <c r="A632" s="160">
        <v>1037887093</v>
      </c>
      <c r="B632" s="161" t="s">
        <v>2468</v>
      </c>
      <c r="C632" s="162" t="s">
        <v>2469</v>
      </c>
      <c r="D632" s="163">
        <v>6519000</v>
      </c>
      <c r="E632" s="164">
        <v>44151</v>
      </c>
      <c r="F632" s="165" t="s">
        <v>16</v>
      </c>
      <c r="G632" s="165" t="s">
        <v>720</v>
      </c>
      <c r="H632" s="165" t="s">
        <v>60</v>
      </c>
      <c r="I632" s="165" t="s">
        <v>116</v>
      </c>
      <c r="J632" s="165" t="s">
        <v>86</v>
      </c>
      <c r="K632" s="166" t="s">
        <v>9016</v>
      </c>
    </row>
    <row r="633" spans="1:11" ht="25.5" x14ac:dyDescent="0.2">
      <c r="A633" s="160">
        <v>1037209093</v>
      </c>
      <c r="B633" s="161" t="s">
        <v>2470</v>
      </c>
      <c r="C633" s="162" t="s">
        <v>2471</v>
      </c>
      <c r="D633" s="163">
        <v>7100000</v>
      </c>
      <c r="E633" s="164">
        <v>44168</v>
      </c>
      <c r="F633" s="165" t="s">
        <v>16</v>
      </c>
      <c r="G633" s="165" t="s">
        <v>12</v>
      </c>
      <c r="H633" s="165" t="s">
        <v>60</v>
      </c>
      <c r="I633" s="165" t="s">
        <v>116</v>
      </c>
      <c r="J633" s="165" t="s">
        <v>302</v>
      </c>
      <c r="K633" s="166" t="s">
        <v>9017</v>
      </c>
    </row>
    <row r="634" spans="1:11" ht="25.5" x14ac:dyDescent="0.2">
      <c r="A634" s="160">
        <v>1028783004</v>
      </c>
      <c r="B634" s="161" t="s">
        <v>2472</v>
      </c>
      <c r="C634" s="162" t="s">
        <v>2473</v>
      </c>
      <c r="D634" s="163">
        <v>7100000</v>
      </c>
      <c r="E634" s="164">
        <v>44168</v>
      </c>
      <c r="F634" s="165" t="s">
        <v>16</v>
      </c>
      <c r="G634" s="165" t="s">
        <v>12</v>
      </c>
      <c r="H634" s="165" t="s">
        <v>60</v>
      </c>
      <c r="I634" s="165" t="s">
        <v>116</v>
      </c>
      <c r="J634" s="165" t="s">
        <v>117</v>
      </c>
      <c r="K634" s="166" t="s">
        <v>9018</v>
      </c>
    </row>
    <row r="635" spans="1:11" ht="51" x14ac:dyDescent="0.2">
      <c r="A635" s="160">
        <v>1027196004</v>
      </c>
      <c r="B635" s="161" t="s">
        <v>2474</v>
      </c>
      <c r="C635" s="162" t="s">
        <v>2475</v>
      </c>
      <c r="D635" s="163">
        <v>7100000</v>
      </c>
      <c r="E635" s="164">
        <v>44133</v>
      </c>
      <c r="F635" s="165" t="s">
        <v>16</v>
      </c>
      <c r="G635" s="165" t="s">
        <v>12</v>
      </c>
      <c r="H635" s="165" t="s">
        <v>60</v>
      </c>
      <c r="I635" s="165" t="s">
        <v>116</v>
      </c>
      <c r="J635" s="165" t="s">
        <v>117</v>
      </c>
      <c r="K635" s="166" t="s">
        <v>9019</v>
      </c>
    </row>
    <row r="636" spans="1:11" ht="38.25" x14ac:dyDescent="0.2">
      <c r="A636" s="160">
        <v>1037174093</v>
      </c>
      <c r="B636" s="161" t="s">
        <v>2476</v>
      </c>
      <c r="C636" s="162" t="s">
        <v>2477</v>
      </c>
      <c r="D636" s="163">
        <v>6967000</v>
      </c>
      <c r="E636" s="164">
        <v>44193</v>
      </c>
      <c r="F636" s="165" t="s">
        <v>16</v>
      </c>
      <c r="G636" s="165" t="s">
        <v>12</v>
      </c>
      <c r="H636" s="165" t="s">
        <v>60</v>
      </c>
      <c r="I636" s="165" t="s">
        <v>116</v>
      </c>
      <c r="J636" s="165" t="s">
        <v>117</v>
      </c>
      <c r="K636" s="166" t="s">
        <v>9020</v>
      </c>
    </row>
    <row r="637" spans="1:11" ht="38.25" x14ac:dyDescent="0.2">
      <c r="A637" s="160">
        <v>1013850088</v>
      </c>
      <c r="B637" s="161" t="s">
        <v>2478</v>
      </c>
      <c r="C637" s="162" t="s">
        <v>2479</v>
      </c>
      <c r="D637" s="163">
        <v>9411000</v>
      </c>
      <c r="E637" s="164">
        <v>44147</v>
      </c>
      <c r="F637" s="165" t="s">
        <v>16</v>
      </c>
      <c r="G637" s="165" t="s">
        <v>992</v>
      </c>
      <c r="H637" s="165" t="s">
        <v>60</v>
      </c>
      <c r="I637" s="165" t="s">
        <v>116</v>
      </c>
      <c r="J637" s="165" t="s">
        <v>117</v>
      </c>
      <c r="K637" s="166" t="s">
        <v>9021</v>
      </c>
    </row>
    <row r="638" spans="1:11" ht="38.25" x14ac:dyDescent="0.2">
      <c r="A638" s="160">
        <v>1000206116</v>
      </c>
      <c r="B638" s="161" t="s">
        <v>2480</v>
      </c>
      <c r="C638" s="162" t="s">
        <v>2481</v>
      </c>
      <c r="D638" s="163">
        <v>7410000</v>
      </c>
      <c r="E638" s="164">
        <v>43915</v>
      </c>
      <c r="F638" s="165" t="s">
        <v>16</v>
      </c>
      <c r="G638" s="165" t="s">
        <v>12</v>
      </c>
      <c r="H638" s="165" t="s">
        <v>60</v>
      </c>
      <c r="I638" s="165" t="s">
        <v>116</v>
      </c>
      <c r="J638" s="165" t="s">
        <v>117</v>
      </c>
      <c r="K638" s="166" t="s">
        <v>9022</v>
      </c>
    </row>
    <row r="639" spans="1:11" ht="51" x14ac:dyDescent="0.2">
      <c r="A639" s="160">
        <v>1006641027</v>
      </c>
      <c r="B639" s="161" t="s">
        <v>2482</v>
      </c>
      <c r="C639" s="162" t="s">
        <v>2483</v>
      </c>
      <c r="D639" s="163">
        <v>7410000</v>
      </c>
      <c r="E639" s="164">
        <v>43994</v>
      </c>
      <c r="F639" s="165" t="s">
        <v>16</v>
      </c>
      <c r="G639" s="165" t="s">
        <v>12</v>
      </c>
      <c r="H639" s="165" t="s">
        <v>60</v>
      </c>
      <c r="I639" s="165" t="s">
        <v>116</v>
      </c>
      <c r="J639" s="165" t="s">
        <v>117</v>
      </c>
      <c r="K639" s="166" t="s">
        <v>9023</v>
      </c>
    </row>
    <row r="640" spans="1:11" ht="38.25" x14ac:dyDescent="0.2">
      <c r="A640" s="160">
        <v>1000301116</v>
      </c>
      <c r="B640" s="161" t="s">
        <v>2484</v>
      </c>
      <c r="C640" s="162" t="s">
        <v>2485</v>
      </c>
      <c r="D640" s="163">
        <v>7010000</v>
      </c>
      <c r="E640" s="164">
        <v>44193</v>
      </c>
      <c r="F640" s="165" t="s">
        <v>16</v>
      </c>
      <c r="G640" s="165" t="s">
        <v>12</v>
      </c>
      <c r="H640" s="165" t="s">
        <v>60</v>
      </c>
      <c r="I640" s="165" t="s">
        <v>116</v>
      </c>
      <c r="J640" s="165" t="s">
        <v>117</v>
      </c>
      <c r="K640" s="166" t="s">
        <v>9024</v>
      </c>
    </row>
    <row r="641" spans="1:11" ht="38.25" x14ac:dyDescent="0.2">
      <c r="A641" s="160">
        <v>1028782004</v>
      </c>
      <c r="B641" s="161" t="s">
        <v>2486</v>
      </c>
      <c r="C641" s="162" t="s">
        <v>2487</v>
      </c>
      <c r="D641" s="163">
        <v>7085000</v>
      </c>
      <c r="E641" s="164">
        <v>44168</v>
      </c>
      <c r="F641" s="165" t="s">
        <v>16</v>
      </c>
      <c r="G641" s="165" t="s">
        <v>12</v>
      </c>
      <c r="H641" s="165" t="s">
        <v>60</v>
      </c>
      <c r="I641" s="165" t="s">
        <v>116</v>
      </c>
      <c r="J641" s="165" t="s">
        <v>117</v>
      </c>
      <c r="K641" s="166" t="s">
        <v>9025</v>
      </c>
    </row>
    <row r="642" spans="1:11" ht="38.25" x14ac:dyDescent="0.2">
      <c r="A642" s="160">
        <v>1025825004</v>
      </c>
      <c r="B642" s="161" t="s">
        <v>2488</v>
      </c>
      <c r="C642" s="162" t="s">
        <v>2489</v>
      </c>
      <c r="D642" s="163">
        <v>7272000</v>
      </c>
      <c r="E642" s="164">
        <v>43978</v>
      </c>
      <c r="F642" s="165" t="s">
        <v>35</v>
      </c>
      <c r="G642" s="165" t="s">
        <v>720</v>
      </c>
      <c r="H642" s="165" t="s">
        <v>60</v>
      </c>
      <c r="I642" s="165" t="s">
        <v>116</v>
      </c>
      <c r="J642" s="165" t="s">
        <v>117</v>
      </c>
      <c r="K642" s="166" t="s">
        <v>9026</v>
      </c>
    </row>
    <row r="643" spans="1:11" ht="38.25" x14ac:dyDescent="0.2">
      <c r="A643" s="160">
        <v>1000287116</v>
      </c>
      <c r="B643" s="161" t="s">
        <v>2490</v>
      </c>
      <c r="C643" s="162" t="s">
        <v>2491</v>
      </c>
      <c r="D643" s="163">
        <v>10650000</v>
      </c>
      <c r="E643" s="164">
        <v>44193</v>
      </c>
      <c r="F643" s="165" t="s">
        <v>16</v>
      </c>
      <c r="G643" s="165" t="s">
        <v>101</v>
      </c>
      <c r="H643" s="165" t="s">
        <v>60</v>
      </c>
      <c r="I643" s="165" t="s">
        <v>116</v>
      </c>
      <c r="J643" s="165" t="s">
        <v>117</v>
      </c>
      <c r="K643" s="166" t="s">
        <v>9027</v>
      </c>
    </row>
    <row r="644" spans="1:11" ht="25.5" x14ac:dyDescent="0.2">
      <c r="A644" s="160">
        <v>1036848093</v>
      </c>
      <c r="B644" s="161" t="s">
        <v>2492</v>
      </c>
      <c r="C644" s="162" t="s">
        <v>2493</v>
      </c>
      <c r="D644" s="163">
        <v>7100000</v>
      </c>
      <c r="E644" s="164">
        <v>44152</v>
      </c>
      <c r="F644" s="165" t="s">
        <v>16</v>
      </c>
      <c r="G644" s="165" t="s">
        <v>12</v>
      </c>
      <c r="H644" s="165" t="s">
        <v>60</v>
      </c>
      <c r="I644" s="165" t="s">
        <v>116</v>
      </c>
      <c r="J644" s="165" t="s">
        <v>117</v>
      </c>
      <c r="K644" s="166" t="s">
        <v>9028</v>
      </c>
    </row>
    <row r="645" spans="1:11" ht="25.5" x14ac:dyDescent="0.2">
      <c r="A645" s="160">
        <v>1028328004</v>
      </c>
      <c r="B645" s="161" t="s">
        <v>2494</v>
      </c>
      <c r="C645" s="162" t="s">
        <v>2495</v>
      </c>
      <c r="D645" s="163">
        <v>7095000</v>
      </c>
      <c r="E645" s="164">
        <v>44193</v>
      </c>
      <c r="F645" s="165" t="s">
        <v>16</v>
      </c>
      <c r="G645" s="165" t="s">
        <v>12</v>
      </c>
      <c r="H645" s="165" t="s">
        <v>60</v>
      </c>
      <c r="I645" s="165" t="s">
        <v>116</v>
      </c>
      <c r="J645" s="165" t="s">
        <v>117</v>
      </c>
      <c r="K645" s="166" t="s">
        <v>9029</v>
      </c>
    </row>
    <row r="646" spans="1:11" ht="51" x14ac:dyDescent="0.2">
      <c r="A646" s="160">
        <v>1027619004</v>
      </c>
      <c r="B646" s="161" t="s">
        <v>2496</v>
      </c>
      <c r="C646" s="162" t="s">
        <v>2497</v>
      </c>
      <c r="D646" s="163">
        <v>7095000</v>
      </c>
      <c r="E646" s="164">
        <v>44152</v>
      </c>
      <c r="F646" s="165" t="s">
        <v>16</v>
      </c>
      <c r="G646" s="165" t="s">
        <v>12</v>
      </c>
      <c r="H646" s="165" t="s">
        <v>60</v>
      </c>
      <c r="I646" s="165" t="s">
        <v>116</v>
      </c>
      <c r="J646" s="165" t="s">
        <v>117</v>
      </c>
      <c r="K646" s="166" t="s">
        <v>9030</v>
      </c>
    </row>
    <row r="647" spans="1:11" ht="38.25" x14ac:dyDescent="0.2">
      <c r="A647" s="160">
        <v>1028467004</v>
      </c>
      <c r="B647" s="161" t="s">
        <v>2498</v>
      </c>
      <c r="C647" s="162" t="s">
        <v>2499</v>
      </c>
      <c r="D647" s="163">
        <v>7100000</v>
      </c>
      <c r="E647" s="164">
        <v>44193</v>
      </c>
      <c r="F647" s="165" t="s">
        <v>16</v>
      </c>
      <c r="G647" s="165" t="s">
        <v>12</v>
      </c>
      <c r="H647" s="165" t="s">
        <v>60</v>
      </c>
      <c r="I647" s="165" t="s">
        <v>116</v>
      </c>
      <c r="J647" s="165" t="s">
        <v>117</v>
      </c>
      <c r="K647" s="166" t="s">
        <v>9031</v>
      </c>
    </row>
    <row r="648" spans="1:11" ht="63.75" x14ac:dyDescent="0.2">
      <c r="A648" s="160">
        <v>1027654004</v>
      </c>
      <c r="B648" s="161" t="s">
        <v>2500</v>
      </c>
      <c r="C648" s="162" t="s">
        <v>2501</v>
      </c>
      <c r="D648" s="163">
        <v>7095000</v>
      </c>
      <c r="E648" s="164">
        <v>44168</v>
      </c>
      <c r="F648" s="165" t="s">
        <v>11</v>
      </c>
      <c r="G648" s="165" t="s">
        <v>12</v>
      </c>
      <c r="H648" s="165" t="s">
        <v>60</v>
      </c>
      <c r="I648" s="165" t="s">
        <v>116</v>
      </c>
      <c r="J648" s="165" t="s">
        <v>117</v>
      </c>
      <c r="K648" s="166" t="s">
        <v>9032</v>
      </c>
    </row>
    <row r="649" spans="1:11" ht="25.5" x14ac:dyDescent="0.2">
      <c r="A649" s="160">
        <v>1027600004</v>
      </c>
      <c r="B649" s="161" t="s">
        <v>2502</v>
      </c>
      <c r="C649" s="162" t="s">
        <v>2503</v>
      </c>
      <c r="D649" s="163">
        <v>7100000</v>
      </c>
      <c r="E649" s="164">
        <v>44152</v>
      </c>
      <c r="F649" s="165" t="s">
        <v>16</v>
      </c>
      <c r="G649" s="165" t="s">
        <v>12</v>
      </c>
      <c r="H649" s="165" t="s">
        <v>60</v>
      </c>
      <c r="I649" s="165" t="s">
        <v>116</v>
      </c>
      <c r="J649" s="165" t="s">
        <v>117</v>
      </c>
      <c r="K649" s="166" t="s">
        <v>9033</v>
      </c>
    </row>
    <row r="650" spans="1:11" ht="38.25" x14ac:dyDescent="0.2">
      <c r="A650" s="160">
        <v>1028003004</v>
      </c>
      <c r="B650" s="161" t="s">
        <v>2504</v>
      </c>
      <c r="C650" s="162" t="s">
        <v>2505</v>
      </c>
      <c r="D650" s="163">
        <v>7100000</v>
      </c>
      <c r="E650" s="164">
        <v>44168</v>
      </c>
      <c r="F650" s="165" t="s">
        <v>16</v>
      </c>
      <c r="G650" s="165" t="s">
        <v>12</v>
      </c>
      <c r="H650" s="165" t="s">
        <v>60</v>
      </c>
      <c r="I650" s="165" t="s">
        <v>116</v>
      </c>
      <c r="J650" s="165" t="s">
        <v>117</v>
      </c>
      <c r="K650" s="166" t="s">
        <v>9034</v>
      </c>
    </row>
    <row r="651" spans="1:11" ht="38.25" x14ac:dyDescent="0.2">
      <c r="A651" s="160">
        <v>1037584093</v>
      </c>
      <c r="B651" s="161" t="s">
        <v>2506</v>
      </c>
      <c r="C651" s="162" t="s">
        <v>2507</v>
      </c>
      <c r="D651" s="163">
        <v>7050000</v>
      </c>
      <c r="E651" s="164">
        <v>44193</v>
      </c>
      <c r="F651" s="165" t="s">
        <v>16</v>
      </c>
      <c r="G651" s="165" t="s">
        <v>12</v>
      </c>
      <c r="H651" s="165" t="s">
        <v>60</v>
      </c>
      <c r="I651" s="165" t="s">
        <v>116</v>
      </c>
      <c r="J651" s="165" t="s">
        <v>117</v>
      </c>
      <c r="K651" s="166" t="s">
        <v>9035</v>
      </c>
    </row>
    <row r="652" spans="1:11" ht="25.5" x14ac:dyDescent="0.2">
      <c r="A652" s="160">
        <v>1037829093</v>
      </c>
      <c r="B652" s="161" t="s">
        <v>2508</v>
      </c>
      <c r="C652" s="162" t="s">
        <v>2509</v>
      </c>
      <c r="D652" s="163">
        <v>7100000</v>
      </c>
      <c r="E652" s="164">
        <v>44193</v>
      </c>
      <c r="F652" s="165" t="s">
        <v>16</v>
      </c>
      <c r="G652" s="165" t="s">
        <v>12</v>
      </c>
      <c r="H652" s="165" t="s">
        <v>60</v>
      </c>
      <c r="I652" s="165" t="s">
        <v>116</v>
      </c>
      <c r="J652" s="165" t="s">
        <v>117</v>
      </c>
      <c r="K652" s="166" t="s">
        <v>9036</v>
      </c>
    </row>
    <row r="653" spans="1:11" ht="25.5" x14ac:dyDescent="0.2">
      <c r="A653" s="160">
        <v>1027143004</v>
      </c>
      <c r="B653" s="161" t="s">
        <v>2510</v>
      </c>
      <c r="C653" s="162" t="s">
        <v>2511</v>
      </c>
      <c r="D653" s="163">
        <v>11115000</v>
      </c>
      <c r="E653" s="164">
        <v>44074</v>
      </c>
      <c r="F653" s="165" t="s">
        <v>182</v>
      </c>
      <c r="G653" s="165" t="s">
        <v>278</v>
      </c>
      <c r="H653" s="165" t="s">
        <v>60</v>
      </c>
      <c r="I653" s="165" t="s">
        <v>116</v>
      </c>
      <c r="J653" s="165" t="s">
        <v>228</v>
      </c>
      <c r="K653" s="166" t="s">
        <v>9037</v>
      </c>
    </row>
    <row r="654" spans="1:11" ht="38.25" x14ac:dyDescent="0.2">
      <c r="A654" s="160">
        <v>1006928027</v>
      </c>
      <c r="B654" s="161" t="s">
        <v>2512</v>
      </c>
      <c r="C654" s="162" t="s">
        <v>2513</v>
      </c>
      <c r="D654" s="163">
        <v>6775000</v>
      </c>
      <c r="E654" s="164">
        <v>44111</v>
      </c>
      <c r="F654" s="165" t="s">
        <v>16</v>
      </c>
      <c r="G654" s="165" t="s">
        <v>720</v>
      </c>
      <c r="H654" s="165" t="s">
        <v>60</v>
      </c>
      <c r="I654" s="165" t="s">
        <v>116</v>
      </c>
      <c r="J654" s="165" t="s">
        <v>228</v>
      </c>
      <c r="K654" s="166" t="s">
        <v>9038</v>
      </c>
    </row>
    <row r="655" spans="1:11" ht="38.25" x14ac:dyDescent="0.2">
      <c r="A655" s="160">
        <v>1027524004</v>
      </c>
      <c r="B655" s="161" t="s">
        <v>2514</v>
      </c>
      <c r="C655" s="162" t="s">
        <v>2515</v>
      </c>
      <c r="D655" s="163">
        <v>7100000</v>
      </c>
      <c r="E655" s="164">
        <v>44152</v>
      </c>
      <c r="F655" s="165" t="s">
        <v>16</v>
      </c>
      <c r="G655" s="165" t="s">
        <v>12</v>
      </c>
      <c r="H655" s="165" t="s">
        <v>60</v>
      </c>
      <c r="I655" s="165" t="s">
        <v>116</v>
      </c>
      <c r="J655" s="165" t="s">
        <v>228</v>
      </c>
      <c r="K655" s="166" t="s">
        <v>9039</v>
      </c>
    </row>
    <row r="656" spans="1:11" ht="38.25" x14ac:dyDescent="0.2">
      <c r="A656" s="160">
        <v>1027278004</v>
      </c>
      <c r="B656" s="161" t="s">
        <v>2516</v>
      </c>
      <c r="C656" s="162" t="s">
        <v>2517</v>
      </c>
      <c r="D656" s="163">
        <v>7100000</v>
      </c>
      <c r="E656" s="164">
        <v>44133</v>
      </c>
      <c r="F656" s="165" t="s">
        <v>16</v>
      </c>
      <c r="G656" s="165" t="s">
        <v>12</v>
      </c>
      <c r="H656" s="165" t="s">
        <v>60</v>
      </c>
      <c r="I656" s="165" t="s">
        <v>116</v>
      </c>
      <c r="J656" s="165" t="s">
        <v>228</v>
      </c>
      <c r="K656" s="166" t="s">
        <v>9040</v>
      </c>
    </row>
    <row r="657" spans="1:11" ht="51" x14ac:dyDescent="0.2">
      <c r="A657" s="160">
        <v>1028012004</v>
      </c>
      <c r="B657" s="161" t="s">
        <v>2518</v>
      </c>
      <c r="C657" s="162" t="s">
        <v>2519</v>
      </c>
      <c r="D657" s="163">
        <v>7100000</v>
      </c>
      <c r="E657" s="164">
        <v>44168</v>
      </c>
      <c r="F657" s="165" t="s">
        <v>16</v>
      </c>
      <c r="G657" s="165" t="s">
        <v>12</v>
      </c>
      <c r="H657" s="165" t="s">
        <v>60</v>
      </c>
      <c r="I657" s="165" t="s">
        <v>116</v>
      </c>
      <c r="J657" s="165" t="s">
        <v>228</v>
      </c>
      <c r="K657" s="166" t="s">
        <v>9041</v>
      </c>
    </row>
    <row r="658" spans="1:11" ht="38.25" x14ac:dyDescent="0.2">
      <c r="A658" s="160">
        <v>1025722004</v>
      </c>
      <c r="B658" s="161" t="s">
        <v>2520</v>
      </c>
      <c r="C658" s="162" t="s">
        <v>2521</v>
      </c>
      <c r="D658" s="163">
        <v>7005000</v>
      </c>
      <c r="E658" s="164">
        <v>43966</v>
      </c>
      <c r="F658" s="165" t="s">
        <v>35</v>
      </c>
      <c r="G658" s="165" t="s">
        <v>12</v>
      </c>
      <c r="H658" s="165" t="s">
        <v>60</v>
      </c>
      <c r="I658" s="165" t="s">
        <v>116</v>
      </c>
      <c r="J658" s="165" t="s">
        <v>228</v>
      </c>
      <c r="K658" s="166" t="s">
        <v>9042</v>
      </c>
    </row>
    <row r="659" spans="1:11" ht="38.25" x14ac:dyDescent="0.2">
      <c r="A659" s="160">
        <v>1027646004</v>
      </c>
      <c r="B659" s="161" t="s">
        <v>2522</v>
      </c>
      <c r="C659" s="162" t="s">
        <v>2523</v>
      </c>
      <c r="D659" s="163">
        <v>7100000</v>
      </c>
      <c r="E659" s="164">
        <v>44152</v>
      </c>
      <c r="F659" s="165" t="s">
        <v>16</v>
      </c>
      <c r="G659" s="165" t="s">
        <v>12</v>
      </c>
      <c r="H659" s="165" t="s">
        <v>60</v>
      </c>
      <c r="I659" s="165" t="s">
        <v>116</v>
      </c>
      <c r="J659" s="165" t="s">
        <v>228</v>
      </c>
      <c r="K659" s="166" t="s">
        <v>9043</v>
      </c>
    </row>
    <row r="660" spans="1:11" ht="51" x14ac:dyDescent="0.2">
      <c r="A660" s="160">
        <v>1000308116</v>
      </c>
      <c r="B660" s="161" t="s">
        <v>2524</v>
      </c>
      <c r="C660" s="162" t="s">
        <v>2525</v>
      </c>
      <c r="D660" s="163">
        <v>7100000</v>
      </c>
      <c r="E660" s="164">
        <v>44193</v>
      </c>
      <c r="F660" s="165" t="s">
        <v>16</v>
      </c>
      <c r="G660" s="165" t="s">
        <v>12</v>
      </c>
      <c r="H660" s="165" t="s">
        <v>60</v>
      </c>
      <c r="I660" s="165" t="s">
        <v>116</v>
      </c>
      <c r="J660" s="165" t="s">
        <v>228</v>
      </c>
      <c r="K660" s="166" t="s">
        <v>9044</v>
      </c>
    </row>
    <row r="661" spans="1:11" ht="38.25" x14ac:dyDescent="0.2">
      <c r="A661" s="160">
        <v>1028471004</v>
      </c>
      <c r="B661" s="161" t="s">
        <v>2526</v>
      </c>
      <c r="C661" s="162" t="s">
        <v>2527</v>
      </c>
      <c r="D661" s="163">
        <v>7100000</v>
      </c>
      <c r="E661" s="164">
        <v>44193</v>
      </c>
      <c r="F661" s="165" t="s">
        <v>16</v>
      </c>
      <c r="G661" s="165" t="s">
        <v>12</v>
      </c>
      <c r="H661" s="165" t="s">
        <v>60</v>
      </c>
      <c r="I661" s="165" t="s">
        <v>116</v>
      </c>
      <c r="J661" s="165" t="s">
        <v>228</v>
      </c>
      <c r="K661" s="166" t="s">
        <v>9045</v>
      </c>
    </row>
    <row r="662" spans="1:11" ht="25.5" x14ac:dyDescent="0.2">
      <c r="A662" s="160">
        <v>1036872093</v>
      </c>
      <c r="B662" s="161" t="s">
        <v>2528</v>
      </c>
      <c r="C662" s="162" t="s">
        <v>2529</v>
      </c>
      <c r="D662" s="163">
        <v>7100000</v>
      </c>
      <c r="E662" s="164">
        <v>44152</v>
      </c>
      <c r="F662" s="165" t="s">
        <v>16</v>
      </c>
      <c r="G662" s="165" t="s">
        <v>12</v>
      </c>
      <c r="H662" s="165" t="s">
        <v>60</v>
      </c>
      <c r="I662" s="165" t="s">
        <v>116</v>
      </c>
      <c r="J662" s="165" t="s">
        <v>228</v>
      </c>
      <c r="K662" s="166" t="s">
        <v>9046</v>
      </c>
    </row>
    <row r="663" spans="1:11" ht="51" x14ac:dyDescent="0.2">
      <c r="A663" s="160">
        <v>1027999004</v>
      </c>
      <c r="B663" s="161" t="s">
        <v>2530</v>
      </c>
      <c r="C663" s="162" t="s">
        <v>2531</v>
      </c>
      <c r="D663" s="163">
        <v>7075000</v>
      </c>
      <c r="E663" s="164">
        <v>44168</v>
      </c>
      <c r="F663" s="165" t="s">
        <v>16</v>
      </c>
      <c r="G663" s="165" t="s">
        <v>12</v>
      </c>
      <c r="H663" s="165" t="s">
        <v>60</v>
      </c>
      <c r="I663" s="165" t="s">
        <v>116</v>
      </c>
      <c r="J663" s="165" t="s">
        <v>228</v>
      </c>
      <c r="K663" s="166" t="s">
        <v>9047</v>
      </c>
    </row>
    <row r="664" spans="1:11" ht="38.25" x14ac:dyDescent="0.2">
      <c r="A664" s="160">
        <v>1037202093</v>
      </c>
      <c r="B664" s="161" t="s">
        <v>2532</v>
      </c>
      <c r="C664" s="162" t="s">
        <v>2533</v>
      </c>
      <c r="D664" s="163">
        <v>7060000</v>
      </c>
      <c r="E664" s="164">
        <v>44193</v>
      </c>
      <c r="F664" s="165" t="s">
        <v>16</v>
      </c>
      <c r="G664" s="165" t="s">
        <v>12</v>
      </c>
      <c r="H664" s="165" t="s">
        <v>60</v>
      </c>
      <c r="I664" s="165" t="s">
        <v>116</v>
      </c>
      <c r="J664" s="165" t="s">
        <v>228</v>
      </c>
      <c r="K664" s="166" t="s">
        <v>9048</v>
      </c>
    </row>
    <row r="665" spans="1:11" ht="51" x14ac:dyDescent="0.2">
      <c r="A665" s="160">
        <v>1009898028</v>
      </c>
      <c r="B665" s="161" t="s">
        <v>2534</v>
      </c>
      <c r="C665" s="162" t="s">
        <v>2535</v>
      </c>
      <c r="D665" s="163">
        <v>6295000</v>
      </c>
      <c r="E665" s="164">
        <v>44158</v>
      </c>
      <c r="F665" s="165" t="s">
        <v>35</v>
      </c>
      <c r="G665" s="165" t="s">
        <v>720</v>
      </c>
      <c r="H665" s="165" t="s">
        <v>60</v>
      </c>
      <c r="I665" s="165" t="s">
        <v>76</v>
      </c>
      <c r="J665" s="165" t="s">
        <v>76</v>
      </c>
      <c r="K665" s="166" t="s">
        <v>9049</v>
      </c>
    </row>
    <row r="666" spans="1:11" ht="25.5" x14ac:dyDescent="0.2">
      <c r="A666" s="160">
        <v>1036141093</v>
      </c>
      <c r="B666" s="161" t="s">
        <v>2536</v>
      </c>
      <c r="C666" s="162" t="s">
        <v>2537</v>
      </c>
      <c r="D666" s="163">
        <v>6967000</v>
      </c>
      <c r="E666" s="164">
        <v>44111</v>
      </c>
      <c r="F666" s="165" t="s">
        <v>11</v>
      </c>
      <c r="G666" s="165" t="s">
        <v>101</v>
      </c>
      <c r="H666" s="165" t="s">
        <v>60</v>
      </c>
      <c r="I666" s="165" t="s">
        <v>76</v>
      </c>
      <c r="J666" s="165" t="s">
        <v>76</v>
      </c>
      <c r="K666" s="166" t="s">
        <v>9050</v>
      </c>
    </row>
    <row r="667" spans="1:11" ht="51" x14ac:dyDescent="0.2">
      <c r="A667" s="160">
        <v>1003042022</v>
      </c>
      <c r="B667" s="161" t="s">
        <v>2538</v>
      </c>
      <c r="C667" s="162" t="s">
        <v>2539</v>
      </c>
      <c r="D667" s="163">
        <v>6551000</v>
      </c>
      <c r="E667" s="164">
        <v>44145</v>
      </c>
      <c r="F667" s="165" t="s">
        <v>16</v>
      </c>
      <c r="G667" s="165" t="s">
        <v>720</v>
      </c>
      <c r="H667" s="165" t="s">
        <v>60</v>
      </c>
      <c r="I667" s="165" t="s">
        <v>76</v>
      </c>
      <c r="J667" s="165" t="s">
        <v>76</v>
      </c>
      <c r="K667" s="166" t="s">
        <v>9051</v>
      </c>
    </row>
    <row r="668" spans="1:11" ht="63.75" x14ac:dyDescent="0.2">
      <c r="A668" s="160">
        <v>1037621093</v>
      </c>
      <c r="B668" s="161" t="s">
        <v>2540</v>
      </c>
      <c r="C668" s="162" t="s">
        <v>2541</v>
      </c>
      <c r="D668" s="163">
        <v>4501000</v>
      </c>
      <c r="E668" s="164">
        <v>44127</v>
      </c>
      <c r="F668" s="165" t="s">
        <v>16</v>
      </c>
      <c r="G668" s="165" t="s">
        <v>720</v>
      </c>
      <c r="H668" s="165" t="s">
        <v>60</v>
      </c>
      <c r="I668" s="165" t="s">
        <v>76</v>
      </c>
      <c r="J668" s="165" t="s">
        <v>76</v>
      </c>
      <c r="K668" s="166" t="s">
        <v>9052</v>
      </c>
    </row>
    <row r="669" spans="1:11" ht="38.25" x14ac:dyDescent="0.2">
      <c r="A669" s="160">
        <v>1037874093</v>
      </c>
      <c r="B669" s="161" t="s">
        <v>2542</v>
      </c>
      <c r="C669" s="162" t="s">
        <v>2543</v>
      </c>
      <c r="D669" s="163">
        <v>7010000</v>
      </c>
      <c r="E669" s="164">
        <v>44193</v>
      </c>
      <c r="F669" s="165" t="s">
        <v>11</v>
      </c>
      <c r="G669" s="165" t="s">
        <v>12</v>
      </c>
      <c r="H669" s="165" t="s">
        <v>60</v>
      </c>
      <c r="I669" s="165" t="s">
        <v>76</v>
      </c>
      <c r="J669" s="165" t="s">
        <v>76</v>
      </c>
      <c r="K669" s="166" t="s">
        <v>9053</v>
      </c>
    </row>
    <row r="670" spans="1:11" ht="38.25" x14ac:dyDescent="0.2">
      <c r="A670" s="160">
        <v>1031922093</v>
      </c>
      <c r="B670" s="161" t="s">
        <v>1244</v>
      </c>
      <c r="C670" s="162" t="s">
        <v>1245</v>
      </c>
      <c r="D670" s="163">
        <v>7100000</v>
      </c>
      <c r="E670" s="164">
        <v>43801</v>
      </c>
      <c r="F670" s="165" t="s">
        <v>320</v>
      </c>
      <c r="G670" s="165" t="s">
        <v>12</v>
      </c>
      <c r="H670" s="165" t="s">
        <v>60</v>
      </c>
      <c r="I670" s="165" t="s">
        <v>76</v>
      </c>
      <c r="J670" s="165" t="s">
        <v>76</v>
      </c>
      <c r="K670" s="166" t="s">
        <v>9054</v>
      </c>
    </row>
    <row r="671" spans="1:11" ht="38.25" x14ac:dyDescent="0.2">
      <c r="A671" s="160">
        <v>1000291116</v>
      </c>
      <c r="B671" s="161" t="s">
        <v>2544</v>
      </c>
      <c r="C671" s="162" t="s">
        <v>2545</v>
      </c>
      <c r="D671" s="163">
        <v>7100000</v>
      </c>
      <c r="E671" s="164">
        <v>44168</v>
      </c>
      <c r="F671" s="165" t="s">
        <v>11</v>
      </c>
      <c r="G671" s="165" t="s">
        <v>12</v>
      </c>
      <c r="H671" s="165" t="s">
        <v>60</v>
      </c>
      <c r="I671" s="165" t="s">
        <v>76</v>
      </c>
      <c r="J671" s="165" t="s">
        <v>76</v>
      </c>
      <c r="K671" s="166" t="s">
        <v>9055</v>
      </c>
    </row>
    <row r="672" spans="1:11" ht="38.25" x14ac:dyDescent="0.2">
      <c r="A672" s="160">
        <v>1035626093</v>
      </c>
      <c r="B672" s="161" t="s">
        <v>2546</v>
      </c>
      <c r="C672" s="162" t="s">
        <v>2547</v>
      </c>
      <c r="D672" s="163">
        <v>10596000</v>
      </c>
      <c r="E672" s="164">
        <v>43998</v>
      </c>
      <c r="F672" s="165" t="s">
        <v>16</v>
      </c>
      <c r="G672" s="165" t="s">
        <v>69</v>
      </c>
      <c r="H672" s="165" t="s">
        <v>60</v>
      </c>
      <c r="I672" s="165" t="s">
        <v>76</v>
      </c>
      <c r="J672" s="165" t="s">
        <v>76</v>
      </c>
      <c r="K672" s="166" t="s">
        <v>9056</v>
      </c>
    </row>
    <row r="673" spans="1:11" ht="51" x14ac:dyDescent="0.2">
      <c r="A673" s="160">
        <v>1036049093</v>
      </c>
      <c r="B673" s="161" t="s">
        <v>2548</v>
      </c>
      <c r="C673" s="162" t="s">
        <v>2549</v>
      </c>
      <c r="D673" s="163">
        <v>7185000</v>
      </c>
      <c r="E673" s="164">
        <v>44004</v>
      </c>
      <c r="F673" s="165" t="s">
        <v>35</v>
      </c>
      <c r="G673" s="165" t="s">
        <v>720</v>
      </c>
      <c r="H673" s="165" t="s">
        <v>60</v>
      </c>
      <c r="I673" s="165" t="s">
        <v>76</v>
      </c>
      <c r="J673" s="165" t="s">
        <v>243</v>
      </c>
      <c r="K673" s="166" t="s">
        <v>9057</v>
      </c>
    </row>
    <row r="674" spans="1:11" ht="25.5" x14ac:dyDescent="0.2">
      <c r="A674" s="160">
        <v>1036835093</v>
      </c>
      <c r="B674" s="161" t="s">
        <v>2550</v>
      </c>
      <c r="C674" s="162" t="s">
        <v>2551</v>
      </c>
      <c r="D674" s="163">
        <v>7061000</v>
      </c>
      <c r="E674" s="164">
        <v>44074</v>
      </c>
      <c r="F674" s="165" t="s">
        <v>35</v>
      </c>
      <c r="G674" s="165" t="s">
        <v>720</v>
      </c>
      <c r="H674" s="165" t="s">
        <v>60</v>
      </c>
      <c r="I674" s="165" t="s">
        <v>76</v>
      </c>
      <c r="J674" s="165" t="s">
        <v>243</v>
      </c>
      <c r="K674" s="166" t="s">
        <v>9058</v>
      </c>
    </row>
    <row r="675" spans="1:11" ht="38.25" x14ac:dyDescent="0.2">
      <c r="A675" s="160">
        <v>1035603093</v>
      </c>
      <c r="B675" s="161" t="s">
        <v>2552</v>
      </c>
      <c r="C675" s="162" t="s">
        <v>2553</v>
      </c>
      <c r="D675" s="163">
        <v>7060000</v>
      </c>
      <c r="E675" s="164">
        <v>44173</v>
      </c>
      <c r="F675" s="165" t="s">
        <v>16</v>
      </c>
      <c r="G675" s="165" t="s">
        <v>12</v>
      </c>
      <c r="H675" s="165" t="s">
        <v>60</v>
      </c>
      <c r="I675" s="165" t="s">
        <v>76</v>
      </c>
      <c r="J675" s="165" t="s">
        <v>243</v>
      </c>
      <c r="K675" s="166" t="s">
        <v>9059</v>
      </c>
    </row>
    <row r="676" spans="1:11" ht="38.25" x14ac:dyDescent="0.2">
      <c r="A676" s="160">
        <v>1036572093</v>
      </c>
      <c r="B676" s="161" t="s">
        <v>2554</v>
      </c>
      <c r="C676" s="162" t="s">
        <v>2555</v>
      </c>
      <c r="D676" s="163">
        <v>5882000</v>
      </c>
      <c r="E676" s="164">
        <v>44069</v>
      </c>
      <c r="F676" s="165" t="s">
        <v>35</v>
      </c>
      <c r="G676" s="165" t="s">
        <v>720</v>
      </c>
      <c r="H676" s="165" t="s">
        <v>60</v>
      </c>
      <c r="I676" s="165" t="s">
        <v>76</v>
      </c>
      <c r="J676" s="165" t="s">
        <v>243</v>
      </c>
      <c r="K676" s="166" t="s">
        <v>9060</v>
      </c>
    </row>
    <row r="677" spans="1:11" ht="38.25" x14ac:dyDescent="0.2">
      <c r="A677" s="160">
        <v>1009897028</v>
      </c>
      <c r="B677" s="161" t="s">
        <v>2556</v>
      </c>
      <c r="C677" s="162" t="s">
        <v>2557</v>
      </c>
      <c r="D677" s="163">
        <v>6295000</v>
      </c>
      <c r="E677" s="164">
        <v>44158</v>
      </c>
      <c r="F677" s="165" t="s">
        <v>35</v>
      </c>
      <c r="G677" s="165" t="s">
        <v>720</v>
      </c>
      <c r="H677" s="165" t="s">
        <v>60</v>
      </c>
      <c r="I677" s="165" t="s">
        <v>76</v>
      </c>
      <c r="J677" s="165" t="s">
        <v>18</v>
      </c>
      <c r="K677" s="166" t="s">
        <v>9061</v>
      </c>
    </row>
    <row r="678" spans="1:11" ht="51" x14ac:dyDescent="0.2">
      <c r="A678" s="160">
        <v>1037992093</v>
      </c>
      <c r="B678" s="161" t="s">
        <v>2558</v>
      </c>
      <c r="C678" s="162" t="s">
        <v>2559</v>
      </c>
      <c r="D678" s="163">
        <v>6967000</v>
      </c>
      <c r="E678" s="164">
        <v>44162</v>
      </c>
      <c r="F678" s="165" t="s">
        <v>35</v>
      </c>
      <c r="G678" s="165" t="s">
        <v>720</v>
      </c>
      <c r="H678" s="165" t="s">
        <v>60</v>
      </c>
      <c r="I678" s="165" t="s">
        <v>76</v>
      </c>
      <c r="J678" s="165" t="s">
        <v>18</v>
      </c>
      <c r="K678" s="166" t="s">
        <v>9062</v>
      </c>
    </row>
    <row r="679" spans="1:11" ht="51" x14ac:dyDescent="0.2">
      <c r="A679" s="160">
        <v>1037774093</v>
      </c>
      <c r="B679" s="161" t="s">
        <v>2560</v>
      </c>
      <c r="C679" s="162" t="s">
        <v>2561</v>
      </c>
      <c r="D679" s="163">
        <v>6743000</v>
      </c>
      <c r="E679" s="164">
        <v>44140</v>
      </c>
      <c r="F679" s="165" t="s">
        <v>35</v>
      </c>
      <c r="G679" s="165" t="s">
        <v>720</v>
      </c>
      <c r="H679" s="165" t="s">
        <v>60</v>
      </c>
      <c r="I679" s="165" t="s">
        <v>76</v>
      </c>
      <c r="J679" s="165" t="s">
        <v>18</v>
      </c>
      <c r="K679" s="166" t="s">
        <v>9063</v>
      </c>
    </row>
    <row r="680" spans="1:11" ht="38.25" x14ac:dyDescent="0.2">
      <c r="A680" s="160">
        <v>1037731093</v>
      </c>
      <c r="B680" s="161" t="s">
        <v>2562</v>
      </c>
      <c r="C680" s="162" t="s">
        <v>2563</v>
      </c>
      <c r="D680" s="163">
        <v>7070000</v>
      </c>
      <c r="E680" s="164">
        <v>44140</v>
      </c>
      <c r="F680" s="165" t="s">
        <v>35</v>
      </c>
      <c r="G680" s="165" t="s">
        <v>720</v>
      </c>
      <c r="H680" s="165" t="s">
        <v>60</v>
      </c>
      <c r="I680" s="165" t="s">
        <v>76</v>
      </c>
      <c r="J680" s="165" t="s">
        <v>18</v>
      </c>
      <c r="K680" s="166" t="s">
        <v>9064</v>
      </c>
    </row>
    <row r="681" spans="1:11" ht="38.25" x14ac:dyDescent="0.2">
      <c r="A681" s="160">
        <v>1036699093</v>
      </c>
      <c r="B681" s="161" t="s">
        <v>2564</v>
      </c>
      <c r="C681" s="162" t="s">
        <v>2565</v>
      </c>
      <c r="D681" s="163">
        <v>6679000</v>
      </c>
      <c r="E681" s="164">
        <v>44168</v>
      </c>
      <c r="F681" s="165" t="s">
        <v>16</v>
      </c>
      <c r="G681" s="165" t="s">
        <v>12</v>
      </c>
      <c r="H681" s="165" t="s">
        <v>60</v>
      </c>
      <c r="I681" s="165" t="s">
        <v>76</v>
      </c>
      <c r="J681" s="165" t="s">
        <v>18</v>
      </c>
      <c r="K681" s="166" t="s">
        <v>9065</v>
      </c>
    </row>
    <row r="682" spans="1:11" ht="51" x14ac:dyDescent="0.2">
      <c r="A682" s="160">
        <v>1010064028</v>
      </c>
      <c r="B682" s="161" t="s">
        <v>2566</v>
      </c>
      <c r="C682" s="162" t="s">
        <v>2567</v>
      </c>
      <c r="D682" s="163">
        <v>5686000</v>
      </c>
      <c r="E682" s="164">
        <v>44188</v>
      </c>
      <c r="F682" s="165" t="s">
        <v>35</v>
      </c>
      <c r="G682" s="165" t="s">
        <v>720</v>
      </c>
      <c r="H682" s="165" t="s">
        <v>60</v>
      </c>
      <c r="I682" s="165" t="s">
        <v>76</v>
      </c>
      <c r="J682" s="165" t="s">
        <v>18</v>
      </c>
      <c r="K682" s="166" t="s">
        <v>9066</v>
      </c>
    </row>
    <row r="683" spans="1:11" ht="51" x14ac:dyDescent="0.2">
      <c r="A683" s="160">
        <v>1037725093</v>
      </c>
      <c r="B683" s="161" t="s">
        <v>2568</v>
      </c>
      <c r="C683" s="162" t="s">
        <v>2569</v>
      </c>
      <c r="D683" s="163">
        <v>6006000</v>
      </c>
      <c r="E683" s="164">
        <v>44137</v>
      </c>
      <c r="F683" s="165" t="s">
        <v>16</v>
      </c>
      <c r="G683" s="165" t="s">
        <v>720</v>
      </c>
      <c r="H683" s="165" t="s">
        <v>60</v>
      </c>
      <c r="I683" s="165" t="s">
        <v>76</v>
      </c>
      <c r="J683" s="165" t="s">
        <v>18</v>
      </c>
      <c r="K683" s="166" t="s">
        <v>9067</v>
      </c>
    </row>
    <row r="684" spans="1:11" ht="38.25" x14ac:dyDescent="0.2">
      <c r="A684" s="160">
        <v>1037876093</v>
      </c>
      <c r="B684" s="161" t="s">
        <v>2570</v>
      </c>
      <c r="C684" s="162" t="s">
        <v>2571</v>
      </c>
      <c r="D684" s="163">
        <v>5686000</v>
      </c>
      <c r="E684" s="164">
        <v>44151</v>
      </c>
      <c r="F684" s="165" t="s">
        <v>16</v>
      </c>
      <c r="G684" s="165" t="s">
        <v>720</v>
      </c>
      <c r="H684" s="165" t="s">
        <v>60</v>
      </c>
      <c r="I684" s="165" t="s">
        <v>76</v>
      </c>
      <c r="J684" s="165" t="s">
        <v>18</v>
      </c>
      <c r="K684" s="166" t="s">
        <v>9068</v>
      </c>
    </row>
    <row r="685" spans="1:11" ht="25.5" x14ac:dyDescent="0.2">
      <c r="A685" s="160">
        <v>1035275093</v>
      </c>
      <c r="B685" s="161" t="s">
        <v>2572</v>
      </c>
      <c r="C685" s="162" t="s">
        <v>2573</v>
      </c>
      <c r="D685" s="163">
        <v>10636000</v>
      </c>
      <c r="E685" s="164">
        <v>44074</v>
      </c>
      <c r="F685" s="165" t="s">
        <v>16</v>
      </c>
      <c r="G685" s="165" t="s">
        <v>69</v>
      </c>
      <c r="H685" s="165" t="s">
        <v>60</v>
      </c>
      <c r="I685" s="165" t="s">
        <v>76</v>
      </c>
      <c r="J685" s="165" t="s">
        <v>18</v>
      </c>
      <c r="K685" s="166" t="s">
        <v>9069</v>
      </c>
    </row>
    <row r="686" spans="1:11" ht="38.25" x14ac:dyDescent="0.2">
      <c r="A686" s="160">
        <v>1037854093</v>
      </c>
      <c r="B686" s="161" t="s">
        <v>2574</v>
      </c>
      <c r="C686" s="162" t="s">
        <v>2575</v>
      </c>
      <c r="D686" s="163">
        <v>6583000</v>
      </c>
      <c r="E686" s="164">
        <v>44147</v>
      </c>
      <c r="F686" s="165" t="s">
        <v>16</v>
      </c>
      <c r="G686" s="165" t="s">
        <v>720</v>
      </c>
      <c r="H686" s="165" t="s">
        <v>60</v>
      </c>
      <c r="I686" s="165" t="s">
        <v>76</v>
      </c>
      <c r="J686" s="165" t="s">
        <v>297</v>
      </c>
      <c r="K686" s="166" t="s">
        <v>9070</v>
      </c>
    </row>
    <row r="687" spans="1:11" ht="38.25" x14ac:dyDescent="0.2">
      <c r="A687" s="160">
        <v>1037619093</v>
      </c>
      <c r="B687" s="161" t="s">
        <v>2576</v>
      </c>
      <c r="C687" s="162" t="s">
        <v>2577</v>
      </c>
      <c r="D687" s="163">
        <v>7015000</v>
      </c>
      <c r="E687" s="164">
        <v>44127</v>
      </c>
      <c r="F687" s="165" t="s">
        <v>35</v>
      </c>
      <c r="G687" s="165" t="s">
        <v>720</v>
      </c>
      <c r="H687" s="165" t="s">
        <v>60</v>
      </c>
      <c r="I687" s="165" t="s">
        <v>76</v>
      </c>
      <c r="J687" s="165" t="s">
        <v>297</v>
      </c>
      <c r="K687" s="166" t="s">
        <v>9071</v>
      </c>
    </row>
    <row r="688" spans="1:11" ht="38.25" x14ac:dyDescent="0.2">
      <c r="A688" s="160">
        <v>1037623093</v>
      </c>
      <c r="B688" s="161" t="s">
        <v>2578</v>
      </c>
      <c r="C688" s="162" t="s">
        <v>2579</v>
      </c>
      <c r="D688" s="163">
        <v>4885000</v>
      </c>
      <c r="E688" s="164">
        <v>44127</v>
      </c>
      <c r="F688" s="165" t="s">
        <v>16</v>
      </c>
      <c r="G688" s="165" t="s">
        <v>720</v>
      </c>
      <c r="H688" s="165" t="s">
        <v>60</v>
      </c>
      <c r="I688" s="165" t="s">
        <v>76</v>
      </c>
      <c r="J688" s="165" t="s">
        <v>297</v>
      </c>
      <c r="K688" s="166" t="s">
        <v>9072</v>
      </c>
    </row>
    <row r="689" spans="1:11" ht="25.5" x14ac:dyDescent="0.2">
      <c r="A689" s="160">
        <v>1037813093</v>
      </c>
      <c r="B689" s="161" t="s">
        <v>2580</v>
      </c>
      <c r="C689" s="162" t="s">
        <v>2581</v>
      </c>
      <c r="D689" s="163">
        <v>7025000</v>
      </c>
      <c r="E689" s="164">
        <v>44193</v>
      </c>
      <c r="F689" s="165" t="s">
        <v>11</v>
      </c>
      <c r="G689" s="165" t="s">
        <v>12</v>
      </c>
      <c r="H689" s="165" t="s">
        <v>60</v>
      </c>
      <c r="I689" s="165" t="s">
        <v>76</v>
      </c>
      <c r="J689" s="165" t="s">
        <v>297</v>
      </c>
      <c r="K689" s="166" t="s">
        <v>9073</v>
      </c>
    </row>
    <row r="690" spans="1:11" ht="25.5" x14ac:dyDescent="0.2">
      <c r="A690" s="160">
        <v>1038007093</v>
      </c>
      <c r="B690" s="161" t="s">
        <v>2582</v>
      </c>
      <c r="C690" s="162" t="s">
        <v>2583</v>
      </c>
      <c r="D690" s="163">
        <v>5269000</v>
      </c>
      <c r="E690" s="164">
        <v>44188</v>
      </c>
      <c r="F690" s="165" t="s">
        <v>35</v>
      </c>
      <c r="G690" s="165" t="s">
        <v>720</v>
      </c>
      <c r="H690" s="165" t="s">
        <v>60</v>
      </c>
      <c r="I690" s="165" t="s">
        <v>76</v>
      </c>
      <c r="J690" s="165" t="s">
        <v>297</v>
      </c>
      <c r="K690" s="166" t="s">
        <v>9074</v>
      </c>
    </row>
    <row r="691" spans="1:11" ht="38.25" x14ac:dyDescent="0.2">
      <c r="A691" s="160">
        <v>1036736093</v>
      </c>
      <c r="B691" s="161" t="s">
        <v>2584</v>
      </c>
      <c r="C691" s="162" t="s">
        <v>2585</v>
      </c>
      <c r="D691" s="163">
        <v>7100000</v>
      </c>
      <c r="E691" s="164">
        <v>44152</v>
      </c>
      <c r="F691" s="165" t="s">
        <v>16</v>
      </c>
      <c r="G691" s="165" t="s">
        <v>12</v>
      </c>
      <c r="H691" s="165" t="s">
        <v>60</v>
      </c>
      <c r="I691" s="165" t="s">
        <v>76</v>
      </c>
      <c r="J691" s="165" t="s">
        <v>297</v>
      </c>
      <c r="K691" s="166" t="s">
        <v>9075</v>
      </c>
    </row>
    <row r="692" spans="1:11" ht="25.5" x14ac:dyDescent="0.2">
      <c r="A692" s="160">
        <v>1006921027</v>
      </c>
      <c r="B692" s="161" t="s">
        <v>2586</v>
      </c>
      <c r="C692" s="162" t="s">
        <v>2587</v>
      </c>
      <c r="D692" s="163">
        <v>6935000</v>
      </c>
      <c r="E692" s="164">
        <v>44111</v>
      </c>
      <c r="F692" s="165" t="s">
        <v>35</v>
      </c>
      <c r="G692" s="165" t="s">
        <v>720</v>
      </c>
      <c r="H692" s="165" t="s">
        <v>60</v>
      </c>
      <c r="I692" s="165" t="s">
        <v>76</v>
      </c>
      <c r="J692" s="165" t="s">
        <v>308</v>
      </c>
      <c r="K692" s="166" t="s">
        <v>9076</v>
      </c>
    </row>
    <row r="693" spans="1:11" ht="38.25" x14ac:dyDescent="0.2">
      <c r="A693" s="160">
        <v>1007058027</v>
      </c>
      <c r="B693" s="161" t="s">
        <v>2588</v>
      </c>
      <c r="C693" s="162" t="s">
        <v>2589</v>
      </c>
      <c r="D693" s="163">
        <v>4757000</v>
      </c>
      <c r="E693" s="164">
        <v>44188</v>
      </c>
      <c r="F693" s="165" t="s">
        <v>35</v>
      </c>
      <c r="G693" s="165" t="s">
        <v>720</v>
      </c>
      <c r="H693" s="165" t="s">
        <v>60</v>
      </c>
      <c r="I693" s="165" t="s">
        <v>76</v>
      </c>
      <c r="J693" s="165" t="s">
        <v>308</v>
      </c>
      <c r="K693" s="166" t="s">
        <v>9077</v>
      </c>
    </row>
    <row r="694" spans="1:11" ht="25.5" x14ac:dyDescent="0.2">
      <c r="A694" s="160">
        <v>1000108117</v>
      </c>
      <c r="B694" s="161" t="s">
        <v>2590</v>
      </c>
      <c r="C694" s="162" t="s">
        <v>2591</v>
      </c>
      <c r="D694" s="163">
        <v>6967000</v>
      </c>
      <c r="E694" s="164">
        <v>44132</v>
      </c>
      <c r="F694" s="165" t="s">
        <v>35</v>
      </c>
      <c r="G694" s="165" t="s">
        <v>720</v>
      </c>
      <c r="H694" s="165" t="s">
        <v>60</v>
      </c>
      <c r="I694" s="165" t="s">
        <v>76</v>
      </c>
      <c r="J694" s="165" t="s">
        <v>308</v>
      </c>
      <c r="K694" s="166" t="s">
        <v>9078</v>
      </c>
    </row>
    <row r="695" spans="1:11" ht="38.25" x14ac:dyDescent="0.2">
      <c r="A695" s="160">
        <v>1006951027</v>
      </c>
      <c r="B695" s="161" t="s">
        <v>2592</v>
      </c>
      <c r="C695" s="162" t="s">
        <v>2593</v>
      </c>
      <c r="D695" s="163">
        <v>7010000</v>
      </c>
      <c r="E695" s="164">
        <v>44125</v>
      </c>
      <c r="F695" s="165" t="s">
        <v>35</v>
      </c>
      <c r="G695" s="165" t="s">
        <v>720</v>
      </c>
      <c r="H695" s="165" t="s">
        <v>60</v>
      </c>
      <c r="I695" s="165" t="s">
        <v>76</v>
      </c>
      <c r="J695" s="165" t="s">
        <v>308</v>
      </c>
      <c r="K695" s="166" t="s">
        <v>9079</v>
      </c>
    </row>
    <row r="696" spans="1:11" ht="51" x14ac:dyDescent="0.2">
      <c r="A696" s="160">
        <v>1037978093</v>
      </c>
      <c r="B696" s="161" t="s">
        <v>2594</v>
      </c>
      <c r="C696" s="162" t="s">
        <v>2595</v>
      </c>
      <c r="D696" s="163">
        <v>5077000</v>
      </c>
      <c r="E696" s="164">
        <v>44162</v>
      </c>
      <c r="F696" s="165" t="s">
        <v>35</v>
      </c>
      <c r="G696" s="165" t="s">
        <v>720</v>
      </c>
      <c r="H696" s="165" t="s">
        <v>60</v>
      </c>
      <c r="I696" s="165" t="s">
        <v>76</v>
      </c>
      <c r="J696" s="165" t="s">
        <v>308</v>
      </c>
      <c r="K696" s="166" t="s">
        <v>9080</v>
      </c>
    </row>
    <row r="697" spans="1:11" ht="38.25" x14ac:dyDescent="0.2">
      <c r="A697" s="160">
        <v>1037642093</v>
      </c>
      <c r="B697" s="161" t="s">
        <v>2596</v>
      </c>
      <c r="C697" s="162" t="s">
        <v>2597</v>
      </c>
      <c r="D697" s="163">
        <v>6134000</v>
      </c>
      <c r="E697" s="164">
        <v>44162</v>
      </c>
      <c r="F697" s="165" t="s">
        <v>35</v>
      </c>
      <c r="G697" s="165" t="s">
        <v>720</v>
      </c>
      <c r="H697" s="165" t="s">
        <v>60</v>
      </c>
      <c r="I697" s="165" t="s">
        <v>76</v>
      </c>
      <c r="J697" s="165" t="s">
        <v>308</v>
      </c>
      <c r="K697" s="166" t="s">
        <v>9081</v>
      </c>
    </row>
    <row r="698" spans="1:11" ht="51" x14ac:dyDescent="0.2">
      <c r="A698" s="160">
        <v>1037991093</v>
      </c>
      <c r="B698" s="161" t="s">
        <v>2598</v>
      </c>
      <c r="C698" s="162" t="s">
        <v>2599</v>
      </c>
      <c r="D698" s="163">
        <v>4789000</v>
      </c>
      <c r="E698" s="164">
        <v>44162</v>
      </c>
      <c r="F698" s="165" t="s">
        <v>16</v>
      </c>
      <c r="G698" s="165" t="s">
        <v>720</v>
      </c>
      <c r="H698" s="165" t="s">
        <v>60</v>
      </c>
      <c r="I698" s="165" t="s">
        <v>76</v>
      </c>
      <c r="J698" s="165" t="s">
        <v>308</v>
      </c>
      <c r="K698" s="166" t="s">
        <v>9082</v>
      </c>
    </row>
    <row r="699" spans="1:11" x14ac:dyDescent="0.2">
      <c r="A699" s="160">
        <v>1003038022</v>
      </c>
      <c r="B699" s="161" t="s">
        <v>2600</v>
      </c>
      <c r="C699" s="162" t="s">
        <v>2601</v>
      </c>
      <c r="D699" s="163">
        <v>5846000</v>
      </c>
      <c r="E699" s="164">
        <v>44148</v>
      </c>
      <c r="F699" s="165" t="s">
        <v>35</v>
      </c>
      <c r="G699" s="165" t="s">
        <v>720</v>
      </c>
      <c r="H699" s="165" t="s">
        <v>60</v>
      </c>
      <c r="I699" s="165" t="s">
        <v>76</v>
      </c>
      <c r="J699" s="165" t="s">
        <v>308</v>
      </c>
      <c r="K699" s="166" t="s">
        <v>9083</v>
      </c>
    </row>
    <row r="700" spans="1:11" ht="25.5" x14ac:dyDescent="0.2">
      <c r="A700" s="160">
        <v>1006963027</v>
      </c>
      <c r="B700" s="161" t="s">
        <v>2602</v>
      </c>
      <c r="C700" s="162" t="s">
        <v>2603</v>
      </c>
      <c r="D700" s="163">
        <v>5334000</v>
      </c>
      <c r="E700" s="164">
        <v>44138</v>
      </c>
      <c r="F700" s="165" t="s">
        <v>16</v>
      </c>
      <c r="G700" s="165" t="s">
        <v>720</v>
      </c>
      <c r="H700" s="165" t="s">
        <v>60</v>
      </c>
      <c r="I700" s="165" t="s">
        <v>76</v>
      </c>
      <c r="J700" s="165" t="s">
        <v>308</v>
      </c>
      <c r="K700" s="166" t="s">
        <v>9084</v>
      </c>
    </row>
    <row r="701" spans="1:11" ht="51" x14ac:dyDescent="0.2">
      <c r="A701" s="160">
        <v>1037729093</v>
      </c>
      <c r="B701" s="161" t="s">
        <v>2604</v>
      </c>
      <c r="C701" s="162" t="s">
        <v>2605</v>
      </c>
      <c r="D701" s="163">
        <v>6519000</v>
      </c>
      <c r="E701" s="164">
        <v>44137</v>
      </c>
      <c r="F701" s="165" t="s">
        <v>35</v>
      </c>
      <c r="G701" s="165" t="s">
        <v>720</v>
      </c>
      <c r="H701" s="165" t="s">
        <v>60</v>
      </c>
      <c r="I701" s="165" t="s">
        <v>76</v>
      </c>
      <c r="J701" s="165" t="s">
        <v>308</v>
      </c>
      <c r="K701" s="166" t="s">
        <v>9085</v>
      </c>
    </row>
    <row r="702" spans="1:11" ht="38.25" x14ac:dyDescent="0.2">
      <c r="A702" s="160">
        <v>1009875028</v>
      </c>
      <c r="B702" s="161" t="s">
        <v>2606</v>
      </c>
      <c r="C702" s="162" t="s">
        <v>2607</v>
      </c>
      <c r="D702" s="163">
        <v>7025000</v>
      </c>
      <c r="E702" s="164">
        <v>44145</v>
      </c>
      <c r="F702" s="165" t="s">
        <v>35</v>
      </c>
      <c r="G702" s="165" t="s">
        <v>720</v>
      </c>
      <c r="H702" s="165" t="s">
        <v>60</v>
      </c>
      <c r="I702" s="165" t="s">
        <v>76</v>
      </c>
      <c r="J702" s="165" t="s">
        <v>308</v>
      </c>
      <c r="K702" s="166" t="s">
        <v>9086</v>
      </c>
    </row>
    <row r="703" spans="1:11" ht="51" x14ac:dyDescent="0.2">
      <c r="A703" s="160">
        <v>1003080022</v>
      </c>
      <c r="B703" s="161" t="s">
        <v>2608</v>
      </c>
      <c r="C703" s="162" t="s">
        <v>2609</v>
      </c>
      <c r="D703" s="163">
        <v>6903000</v>
      </c>
      <c r="E703" s="164">
        <v>44181</v>
      </c>
      <c r="F703" s="165" t="s">
        <v>16</v>
      </c>
      <c r="G703" s="165" t="s">
        <v>720</v>
      </c>
      <c r="H703" s="165" t="s">
        <v>60</v>
      </c>
      <c r="I703" s="165" t="s">
        <v>76</v>
      </c>
      <c r="J703" s="165" t="s">
        <v>308</v>
      </c>
      <c r="K703" s="166" t="s">
        <v>9087</v>
      </c>
    </row>
    <row r="704" spans="1:11" ht="25.5" x14ac:dyDescent="0.2">
      <c r="A704" s="160">
        <v>1038129093</v>
      </c>
      <c r="B704" s="161" t="s">
        <v>2610</v>
      </c>
      <c r="C704" s="162" t="s">
        <v>2611</v>
      </c>
      <c r="D704" s="163">
        <v>6487000</v>
      </c>
      <c r="E704" s="164">
        <v>44181</v>
      </c>
      <c r="F704" s="165" t="s">
        <v>118</v>
      </c>
      <c r="G704" s="165" t="s">
        <v>720</v>
      </c>
      <c r="H704" s="165" t="s">
        <v>60</v>
      </c>
      <c r="I704" s="165" t="s">
        <v>76</v>
      </c>
      <c r="J704" s="165" t="s">
        <v>308</v>
      </c>
      <c r="K704" s="166" t="s">
        <v>9088</v>
      </c>
    </row>
    <row r="705" spans="1:11" ht="25.5" x14ac:dyDescent="0.2">
      <c r="A705" s="160">
        <v>1006799027</v>
      </c>
      <c r="B705" s="161" t="s">
        <v>2612</v>
      </c>
      <c r="C705" s="162" t="s">
        <v>2613</v>
      </c>
      <c r="D705" s="163">
        <v>7205000</v>
      </c>
      <c r="E705" s="164">
        <v>44074</v>
      </c>
      <c r="F705" s="165" t="s">
        <v>118</v>
      </c>
      <c r="G705" s="165" t="s">
        <v>720</v>
      </c>
      <c r="H705" s="165" t="s">
        <v>60</v>
      </c>
      <c r="I705" s="165" t="s">
        <v>76</v>
      </c>
      <c r="J705" s="165" t="s">
        <v>308</v>
      </c>
      <c r="K705" s="166" t="s">
        <v>9089</v>
      </c>
    </row>
    <row r="706" spans="1:11" ht="38.25" x14ac:dyDescent="0.2">
      <c r="A706" s="160">
        <v>1007010027</v>
      </c>
      <c r="B706" s="161" t="s">
        <v>2614</v>
      </c>
      <c r="C706" s="162" t="s">
        <v>2615</v>
      </c>
      <c r="D706" s="163">
        <v>6583000</v>
      </c>
      <c r="E706" s="164">
        <v>44153</v>
      </c>
      <c r="F706" s="165" t="s">
        <v>35</v>
      </c>
      <c r="G706" s="165" t="s">
        <v>720</v>
      </c>
      <c r="H706" s="165" t="s">
        <v>60</v>
      </c>
      <c r="I706" s="165" t="s">
        <v>76</v>
      </c>
      <c r="J706" s="165" t="s">
        <v>308</v>
      </c>
      <c r="K706" s="166" t="s">
        <v>9090</v>
      </c>
    </row>
    <row r="707" spans="1:11" ht="25.5" x14ac:dyDescent="0.2">
      <c r="A707" s="160">
        <v>1007062027</v>
      </c>
      <c r="B707" s="161" t="s">
        <v>2616</v>
      </c>
      <c r="C707" s="162" t="s">
        <v>2617</v>
      </c>
      <c r="D707" s="163">
        <v>5205000</v>
      </c>
      <c r="E707" s="164">
        <v>44188</v>
      </c>
      <c r="F707" s="165" t="s">
        <v>35</v>
      </c>
      <c r="G707" s="165" t="s">
        <v>720</v>
      </c>
      <c r="H707" s="165" t="s">
        <v>60</v>
      </c>
      <c r="I707" s="165" t="s">
        <v>76</v>
      </c>
      <c r="J707" s="165" t="s">
        <v>308</v>
      </c>
      <c r="K707" s="166" t="s">
        <v>9091</v>
      </c>
    </row>
    <row r="708" spans="1:11" ht="25.5" x14ac:dyDescent="0.2">
      <c r="A708" s="160">
        <v>1038080093</v>
      </c>
      <c r="B708" s="161" t="s">
        <v>2618</v>
      </c>
      <c r="C708" s="162" t="s">
        <v>2619</v>
      </c>
      <c r="D708" s="163">
        <v>5302000</v>
      </c>
      <c r="E708" s="164">
        <v>44167</v>
      </c>
      <c r="F708" s="165" t="s">
        <v>35</v>
      </c>
      <c r="G708" s="165" t="s">
        <v>720</v>
      </c>
      <c r="H708" s="165" t="s">
        <v>60</v>
      </c>
      <c r="I708" s="165" t="s">
        <v>76</v>
      </c>
      <c r="J708" s="165" t="s">
        <v>308</v>
      </c>
      <c r="K708" s="166" t="s">
        <v>9092</v>
      </c>
    </row>
    <row r="709" spans="1:11" ht="51" x14ac:dyDescent="0.2">
      <c r="A709" s="160">
        <v>1038103093</v>
      </c>
      <c r="B709" s="161" t="s">
        <v>2620</v>
      </c>
      <c r="C709" s="162" t="s">
        <v>2621</v>
      </c>
      <c r="D709" s="163">
        <v>6423000</v>
      </c>
      <c r="E709" s="164">
        <v>44173</v>
      </c>
      <c r="F709" s="165" t="s">
        <v>16</v>
      </c>
      <c r="G709" s="165" t="s">
        <v>720</v>
      </c>
      <c r="H709" s="165" t="s">
        <v>60</v>
      </c>
      <c r="I709" s="165" t="s">
        <v>76</v>
      </c>
      <c r="J709" s="165" t="s">
        <v>308</v>
      </c>
      <c r="K709" s="166" t="s">
        <v>9093</v>
      </c>
    </row>
    <row r="710" spans="1:11" ht="25.5" x14ac:dyDescent="0.2">
      <c r="A710" s="160">
        <v>1037645093</v>
      </c>
      <c r="B710" s="161" t="s">
        <v>2622</v>
      </c>
      <c r="C710" s="162" t="s">
        <v>2623</v>
      </c>
      <c r="D710" s="163">
        <v>4661000</v>
      </c>
      <c r="E710" s="164">
        <v>44139</v>
      </c>
      <c r="F710" s="165" t="s">
        <v>35</v>
      </c>
      <c r="G710" s="165" t="s">
        <v>720</v>
      </c>
      <c r="H710" s="165" t="s">
        <v>60</v>
      </c>
      <c r="I710" s="165" t="s">
        <v>76</v>
      </c>
      <c r="J710" s="165" t="s">
        <v>308</v>
      </c>
      <c r="K710" s="166" t="s">
        <v>9094</v>
      </c>
    </row>
    <row r="711" spans="1:11" ht="25.5" x14ac:dyDescent="0.2">
      <c r="A711" s="160">
        <v>1006750027</v>
      </c>
      <c r="B711" s="161" t="s">
        <v>2624</v>
      </c>
      <c r="C711" s="162" t="s">
        <v>2625</v>
      </c>
      <c r="D711" s="163">
        <v>6636000</v>
      </c>
      <c r="E711" s="164">
        <v>44019</v>
      </c>
      <c r="F711" s="165" t="s">
        <v>16</v>
      </c>
      <c r="G711" s="165" t="s">
        <v>720</v>
      </c>
      <c r="H711" s="165" t="s">
        <v>60</v>
      </c>
      <c r="I711" s="165" t="s">
        <v>76</v>
      </c>
      <c r="J711" s="165" t="s">
        <v>308</v>
      </c>
      <c r="K711" s="166" t="s">
        <v>9095</v>
      </c>
    </row>
    <row r="712" spans="1:11" ht="25.5" x14ac:dyDescent="0.2">
      <c r="A712" s="160">
        <v>1006740027</v>
      </c>
      <c r="B712" s="161" t="s">
        <v>2626</v>
      </c>
      <c r="C712" s="162" t="s">
        <v>2627</v>
      </c>
      <c r="D712" s="163">
        <v>5882000</v>
      </c>
      <c r="E712" s="164">
        <v>44019</v>
      </c>
      <c r="F712" s="165" t="s">
        <v>35</v>
      </c>
      <c r="G712" s="165" t="s">
        <v>720</v>
      </c>
      <c r="H712" s="165" t="s">
        <v>60</v>
      </c>
      <c r="I712" s="165" t="s">
        <v>76</v>
      </c>
      <c r="J712" s="165" t="s">
        <v>308</v>
      </c>
      <c r="K712" s="166" t="s">
        <v>9096</v>
      </c>
    </row>
    <row r="713" spans="1:11" ht="51" x14ac:dyDescent="0.2">
      <c r="A713" s="160">
        <v>1016962093</v>
      </c>
      <c r="B713" s="161" t="s">
        <v>2628</v>
      </c>
      <c r="C713" s="162" t="s">
        <v>2629</v>
      </c>
      <c r="D713" s="163">
        <v>7230000</v>
      </c>
      <c r="E713" s="164">
        <v>44074</v>
      </c>
      <c r="F713" s="165" t="s">
        <v>11</v>
      </c>
      <c r="G713" s="165" t="s">
        <v>291</v>
      </c>
      <c r="H713" s="165" t="s">
        <v>60</v>
      </c>
      <c r="I713" s="165" t="s">
        <v>76</v>
      </c>
      <c r="J713" s="165" t="s">
        <v>308</v>
      </c>
      <c r="K713" s="166" t="s">
        <v>9097</v>
      </c>
    </row>
    <row r="714" spans="1:11" ht="38.25" x14ac:dyDescent="0.2">
      <c r="A714" s="160">
        <v>1006725027</v>
      </c>
      <c r="B714" s="161" t="s">
        <v>2630</v>
      </c>
      <c r="C714" s="162" t="s">
        <v>2631</v>
      </c>
      <c r="D714" s="163">
        <v>7245000</v>
      </c>
      <c r="E714" s="164">
        <v>44019</v>
      </c>
      <c r="F714" s="165" t="s">
        <v>16</v>
      </c>
      <c r="G714" s="165" t="s">
        <v>12</v>
      </c>
      <c r="H714" s="165" t="s">
        <v>60</v>
      </c>
      <c r="I714" s="165" t="s">
        <v>76</v>
      </c>
      <c r="J714" s="165" t="s">
        <v>134</v>
      </c>
      <c r="K714" s="166" t="s">
        <v>9098</v>
      </c>
    </row>
    <row r="715" spans="1:11" ht="25.5" x14ac:dyDescent="0.2">
      <c r="A715" s="160">
        <v>1028644004</v>
      </c>
      <c r="B715" s="161" t="s">
        <v>2632</v>
      </c>
      <c r="C715" s="162" t="s">
        <v>2633</v>
      </c>
      <c r="D715" s="163">
        <v>7075000</v>
      </c>
      <c r="E715" s="164">
        <v>44168</v>
      </c>
      <c r="F715" s="165" t="s">
        <v>16</v>
      </c>
      <c r="G715" s="165" t="s">
        <v>12</v>
      </c>
      <c r="H715" s="165" t="s">
        <v>60</v>
      </c>
      <c r="I715" s="165" t="s">
        <v>76</v>
      </c>
      <c r="J715" s="165" t="s">
        <v>134</v>
      </c>
      <c r="K715" s="166" t="s">
        <v>9099</v>
      </c>
    </row>
    <row r="716" spans="1:11" ht="25.5" x14ac:dyDescent="0.2">
      <c r="A716" s="160">
        <v>1002559096</v>
      </c>
      <c r="B716" s="161" t="s">
        <v>2634</v>
      </c>
      <c r="C716" s="162" t="s">
        <v>2635</v>
      </c>
      <c r="D716" s="163">
        <v>7100000</v>
      </c>
      <c r="E716" s="164">
        <v>44110</v>
      </c>
      <c r="F716" s="165" t="s">
        <v>11</v>
      </c>
      <c r="G716" s="165" t="s">
        <v>12</v>
      </c>
      <c r="H716" s="165" t="s">
        <v>60</v>
      </c>
      <c r="I716" s="165" t="s">
        <v>76</v>
      </c>
      <c r="J716" s="165" t="s">
        <v>134</v>
      </c>
      <c r="K716" s="166" t="s">
        <v>9100</v>
      </c>
    </row>
    <row r="717" spans="1:11" ht="25.5" x14ac:dyDescent="0.2">
      <c r="A717" s="160">
        <v>1018021032</v>
      </c>
      <c r="B717" s="161" t="s">
        <v>2636</v>
      </c>
      <c r="C717" s="162" t="s">
        <v>2637</v>
      </c>
      <c r="D717" s="163">
        <v>7100000</v>
      </c>
      <c r="E717" s="164">
        <v>44168</v>
      </c>
      <c r="F717" s="165" t="s">
        <v>35</v>
      </c>
      <c r="G717" s="165" t="s">
        <v>12</v>
      </c>
      <c r="H717" s="165" t="s">
        <v>60</v>
      </c>
      <c r="I717" s="165" t="s">
        <v>76</v>
      </c>
      <c r="J717" s="165" t="s">
        <v>134</v>
      </c>
      <c r="K717" s="166" t="s">
        <v>9101</v>
      </c>
    </row>
    <row r="718" spans="1:11" ht="38.25" x14ac:dyDescent="0.2">
      <c r="A718" s="160">
        <v>1028265004</v>
      </c>
      <c r="B718" s="161" t="s">
        <v>2638</v>
      </c>
      <c r="C718" s="162" t="s">
        <v>2639</v>
      </c>
      <c r="D718" s="163">
        <v>7100000</v>
      </c>
      <c r="E718" s="164">
        <v>44168</v>
      </c>
      <c r="F718" s="165" t="s">
        <v>16</v>
      </c>
      <c r="G718" s="165" t="s">
        <v>12</v>
      </c>
      <c r="H718" s="165" t="s">
        <v>60</v>
      </c>
      <c r="I718" s="165" t="s">
        <v>76</v>
      </c>
      <c r="J718" s="165" t="s">
        <v>134</v>
      </c>
      <c r="K718" s="166" t="s">
        <v>9102</v>
      </c>
    </row>
    <row r="719" spans="1:11" ht="38.25" x14ac:dyDescent="0.2">
      <c r="A719" s="160">
        <v>1007451090</v>
      </c>
      <c r="B719" s="161" t="s">
        <v>2640</v>
      </c>
      <c r="C719" s="162" t="s">
        <v>2641</v>
      </c>
      <c r="D719" s="163">
        <v>6935000</v>
      </c>
      <c r="E719" s="164">
        <v>44111</v>
      </c>
      <c r="F719" s="165" t="s">
        <v>16</v>
      </c>
      <c r="G719" s="165" t="s">
        <v>12</v>
      </c>
      <c r="H719" s="165" t="s">
        <v>60</v>
      </c>
      <c r="I719" s="165" t="s">
        <v>76</v>
      </c>
      <c r="J719" s="165" t="s">
        <v>134</v>
      </c>
      <c r="K719" s="166" t="s">
        <v>9103</v>
      </c>
    </row>
    <row r="720" spans="1:11" ht="51" x14ac:dyDescent="0.2">
      <c r="A720" s="160">
        <v>1014050088</v>
      </c>
      <c r="B720" s="161" t="s">
        <v>2642</v>
      </c>
      <c r="C720" s="162" t="s">
        <v>2643</v>
      </c>
      <c r="D720" s="163">
        <v>7410000</v>
      </c>
      <c r="E720" s="164">
        <v>43965</v>
      </c>
      <c r="F720" s="165" t="s">
        <v>16</v>
      </c>
      <c r="G720" s="165" t="s">
        <v>12</v>
      </c>
      <c r="H720" s="165" t="s">
        <v>60</v>
      </c>
      <c r="I720" s="165" t="s">
        <v>76</v>
      </c>
      <c r="J720" s="165" t="s">
        <v>134</v>
      </c>
      <c r="K720" s="166" t="s">
        <v>9104</v>
      </c>
    </row>
    <row r="721" spans="1:11" ht="25.5" x14ac:dyDescent="0.2">
      <c r="A721" s="160">
        <v>1002497096</v>
      </c>
      <c r="B721" s="161" t="s">
        <v>2644</v>
      </c>
      <c r="C721" s="162" t="s">
        <v>2645</v>
      </c>
      <c r="D721" s="163">
        <v>6971000</v>
      </c>
      <c r="E721" s="164">
        <v>43977</v>
      </c>
      <c r="F721" s="165" t="s">
        <v>16</v>
      </c>
      <c r="G721" s="165" t="s">
        <v>12</v>
      </c>
      <c r="H721" s="165" t="s">
        <v>60</v>
      </c>
      <c r="I721" s="165" t="s">
        <v>76</v>
      </c>
      <c r="J721" s="165" t="s">
        <v>134</v>
      </c>
      <c r="K721" s="166" t="s">
        <v>9105</v>
      </c>
    </row>
    <row r="722" spans="1:11" ht="25.5" x14ac:dyDescent="0.2">
      <c r="A722" s="160">
        <v>1025957004</v>
      </c>
      <c r="B722" s="161" t="s">
        <v>2646</v>
      </c>
      <c r="C722" s="162" t="s">
        <v>2647</v>
      </c>
      <c r="D722" s="163">
        <v>7410000</v>
      </c>
      <c r="E722" s="164">
        <v>43978</v>
      </c>
      <c r="F722" s="165" t="s">
        <v>16</v>
      </c>
      <c r="G722" s="165" t="s">
        <v>12</v>
      </c>
      <c r="H722" s="165" t="s">
        <v>60</v>
      </c>
      <c r="I722" s="165" t="s">
        <v>76</v>
      </c>
      <c r="J722" s="165" t="s">
        <v>134</v>
      </c>
      <c r="K722" s="166" t="s">
        <v>9106</v>
      </c>
    </row>
    <row r="723" spans="1:11" ht="38.25" x14ac:dyDescent="0.2">
      <c r="A723" s="160">
        <v>1018030032</v>
      </c>
      <c r="B723" s="161" t="s">
        <v>2648</v>
      </c>
      <c r="C723" s="162" t="s">
        <v>2649</v>
      </c>
      <c r="D723" s="163">
        <v>7100000</v>
      </c>
      <c r="E723" s="164">
        <v>44193</v>
      </c>
      <c r="F723" s="165" t="s">
        <v>16</v>
      </c>
      <c r="G723" s="165" t="s">
        <v>12</v>
      </c>
      <c r="H723" s="165" t="s">
        <v>60</v>
      </c>
      <c r="I723" s="165" t="s">
        <v>76</v>
      </c>
      <c r="J723" s="165" t="s">
        <v>134</v>
      </c>
      <c r="K723" s="166" t="s">
        <v>9107</v>
      </c>
    </row>
    <row r="724" spans="1:11" ht="38.25" x14ac:dyDescent="0.2">
      <c r="A724" s="160">
        <v>1027592004</v>
      </c>
      <c r="B724" s="161" t="s">
        <v>2650</v>
      </c>
      <c r="C724" s="162" t="s">
        <v>2651</v>
      </c>
      <c r="D724" s="163">
        <v>7100000</v>
      </c>
      <c r="E724" s="164">
        <v>44152</v>
      </c>
      <c r="F724" s="165" t="s">
        <v>16</v>
      </c>
      <c r="G724" s="165" t="s">
        <v>12</v>
      </c>
      <c r="H724" s="165" t="s">
        <v>60</v>
      </c>
      <c r="I724" s="165" t="s">
        <v>76</v>
      </c>
      <c r="J724" s="165" t="s">
        <v>134</v>
      </c>
      <c r="K724" s="166" t="s">
        <v>9108</v>
      </c>
    </row>
    <row r="725" spans="1:11" ht="25.5" x14ac:dyDescent="0.2">
      <c r="A725" s="160">
        <v>1036782093</v>
      </c>
      <c r="B725" s="161" t="s">
        <v>2652</v>
      </c>
      <c r="C725" s="162" t="s">
        <v>2653</v>
      </c>
      <c r="D725" s="163">
        <v>7095000</v>
      </c>
      <c r="E725" s="164">
        <v>44152</v>
      </c>
      <c r="F725" s="165" t="s">
        <v>16</v>
      </c>
      <c r="G725" s="165" t="s">
        <v>12</v>
      </c>
      <c r="H725" s="165" t="s">
        <v>60</v>
      </c>
      <c r="I725" s="165" t="s">
        <v>76</v>
      </c>
      <c r="J725" s="165" t="s">
        <v>134</v>
      </c>
      <c r="K725" s="166" t="s">
        <v>9109</v>
      </c>
    </row>
    <row r="726" spans="1:11" x14ac:dyDescent="0.2">
      <c r="A726" s="160">
        <v>1028222004</v>
      </c>
      <c r="B726" s="161" t="s">
        <v>2654</v>
      </c>
      <c r="C726" s="162" t="s">
        <v>2655</v>
      </c>
      <c r="D726" s="163">
        <v>7070000</v>
      </c>
      <c r="E726" s="164">
        <v>44193</v>
      </c>
      <c r="F726" s="165" t="s">
        <v>16</v>
      </c>
      <c r="G726" s="165" t="s">
        <v>12</v>
      </c>
      <c r="H726" s="165" t="s">
        <v>60</v>
      </c>
      <c r="I726" s="165" t="s">
        <v>76</v>
      </c>
      <c r="J726" s="165" t="s">
        <v>134</v>
      </c>
      <c r="K726" s="166" t="s">
        <v>9110</v>
      </c>
    </row>
    <row r="727" spans="1:11" ht="38.25" x14ac:dyDescent="0.2">
      <c r="A727" s="160">
        <v>1017959032</v>
      </c>
      <c r="B727" s="161" t="s">
        <v>2656</v>
      </c>
      <c r="C727" s="162" t="s">
        <v>2657</v>
      </c>
      <c r="D727" s="163">
        <v>7363000</v>
      </c>
      <c r="E727" s="164">
        <v>44055</v>
      </c>
      <c r="F727" s="165" t="s">
        <v>35</v>
      </c>
      <c r="G727" s="165" t="s">
        <v>720</v>
      </c>
      <c r="H727" s="165" t="s">
        <v>60</v>
      </c>
      <c r="I727" s="165" t="s">
        <v>76</v>
      </c>
      <c r="J727" s="165" t="s">
        <v>134</v>
      </c>
      <c r="K727" s="166" t="s">
        <v>9111</v>
      </c>
    </row>
    <row r="728" spans="1:11" ht="25.5" x14ac:dyDescent="0.2">
      <c r="A728" s="160">
        <v>1038184093</v>
      </c>
      <c r="B728" s="161" t="s">
        <v>2658</v>
      </c>
      <c r="C728" s="162" t="s">
        <v>2659</v>
      </c>
      <c r="D728" s="163">
        <v>6391000</v>
      </c>
      <c r="E728" s="164">
        <v>44188</v>
      </c>
      <c r="F728" s="165" t="s">
        <v>118</v>
      </c>
      <c r="G728" s="165" t="s">
        <v>720</v>
      </c>
      <c r="H728" s="165" t="s">
        <v>60</v>
      </c>
      <c r="I728" s="165" t="s">
        <v>76</v>
      </c>
      <c r="J728" s="165" t="s">
        <v>77</v>
      </c>
      <c r="K728" s="166" t="s">
        <v>9112</v>
      </c>
    </row>
    <row r="729" spans="1:11" ht="25.5" x14ac:dyDescent="0.2">
      <c r="A729" s="160">
        <v>1006784027</v>
      </c>
      <c r="B729" s="161" t="s">
        <v>2660</v>
      </c>
      <c r="C729" s="162" t="s">
        <v>2661</v>
      </c>
      <c r="D729" s="163">
        <v>4540000</v>
      </c>
      <c r="E729" s="164">
        <v>44074</v>
      </c>
      <c r="F729" s="165" t="s">
        <v>16</v>
      </c>
      <c r="G729" s="165" t="s">
        <v>720</v>
      </c>
      <c r="H729" s="165" t="s">
        <v>60</v>
      </c>
      <c r="I729" s="165" t="s">
        <v>76</v>
      </c>
      <c r="J729" s="165" t="s">
        <v>77</v>
      </c>
      <c r="K729" s="166" t="s">
        <v>9113</v>
      </c>
    </row>
    <row r="730" spans="1:11" ht="25.5" x14ac:dyDescent="0.2">
      <c r="A730" s="160">
        <v>1007020027</v>
      </c>
      <c r="B730" s="161" t="s">
        <v>2662</v>
      </c>
      <c r="C730" s="162" t="s">
        <v>2663</v>
      </c>
      <c r="D730" s="163">
        <v>5878000</v>
      </c>
      <c r="E730" s="164">
        <v>44158</v>
      </c>
      <c r="F730" s="165" t="s">
        <v>35</v>
      </c>
      <c r="G730" s="165" t="s">
        <v>720</v>
      </c>
      <c r="H730" s="165" t="s">
        <v>60</v>
      </c>
      <c r="I730" s="165" t="s">
        <v>76</v>
      </c>
      <c r="J730" s="165" t="s">
        <v>77</v>
      </c>
      <c r="K730" s="166" t="s">
        <v>9114</v>
      </c>
    </row>
    <row r="731" spans="1:11" ht="38.25" x14ac:dyDescent="0.2">
      <c r="A731" s="160">
        <v>1036705093</v>
      </c>
      <c r="B731" s="161" t="s">
        <v>2664</v>
      </c>
      <c r="C731" s="162" t="s">
        <v>2665</v>
      </c>
      <c r="D731" s="163">
        <v>10650000</v>
      </c>
      <c r="E731" s="164">
        <v>44116</v>
      </c>
      <c r="F731" s="165" t="s">
        <v>16</v>
      </c>
      <c r="G731" s="165" t="s">
        <v>101</v>
      </c>
      <c r="H731" s="165" t="s">
        <v>60</v>
      </c>
      <c r="I731" s="165" t="s">
        <v>76</v>
      </c>
      <c r="J731" s="165" t="s">
        <v>77</v>
      </c>
      <c r="K731" s="166" t="s">
        <v>9115</v>
      </c>
    </row>
    <row r="732" spans="1:11" ht="25.5" x14ac:dyDescent="0.2">
      <c r="A732" s="160">
        <v>1038260093</v>
      </c>
      <c r="B732" s="161" t="s">
        <v>2666</v>
      </c>
      <c r="C732" s="162" t="s">
        <v>2667</v>
      </c>
      <c r="D732" s="163">
        <v>6775000</v>
      </c>
      <c r="E732" s="164">
        <v>44188</v>
      </c>
      <c r="F732" s="165" t="s">
        <v>118</v>
      </c>
      <c r="G732" s="165" t="s">
        <v>720</v>
      </c>
      <c r="H732" s="165" t="s">
        <v>60</v>
      </c>
      <c r="I732" s="165" t="s">
        <v>76</v>
      </c>
      <c r="J732" s="165" t="s">
        <v>77</v>
      </c>
      <c r="K732" s="166" t="s">
        <v>9116</v>
      </c>
    </row>
    <row r="733" spans="1:11" ht="25.5" x14ac:dyDescent="0.2">
      <c r="A733" s="160">
        <v>1000068117</v>
      </c>
      <c r="B733" s="161" t="s">
        <v>2668</v>
      </c>
      <c r="C733" s="162" t="s">
        <v>2669</v>
      </c>
      <c r="D733" s="163">
        <v>5634000</v>
      </c>
      <c r="E733" s="164">
        <v>44015</v>
      </c>
      <c r="F733" s="165" t="s">
        <v>16</v>
      </c>
      <c r="G733" s="165" t="s">
        <v>720</v>
      </c>
      <c r="H733" s="165" t="s">
        <v>60</v>
      </c>
      <c r="I733" s="165" t="s">
        <v>76</v>
      </c>
      <c r="J733" s="165" t="s">
        <v>77</v>
      </c>
      <c r="K733" s="166" t="s">
        <v>9117</v>
      </c>
    </row>
    <row r="734" spans="1:11" ht="51" x14ac:dyDescent="0.2">
      <c r="A734" s="160">
        <v>1000287026</v>
      </c>
      <c r="B734" s="161" t="s">
        <v>2670</v>
      </c>
      <c r="C734" s="162" t="s">
        <v>2671</v>
      </c>
      <c r="D734" s="163">
        <v>5195000</v>
      </c>
      <c r="E734" s="164">
        <v>44049</v>
      </c>
      <c r="F734" s="165" t="s">
        <v>16</v>
      </c>
      <c r="G734" s="165" t="s">
        <v>720</v>
      </c>
      <c r="H734" s="165" t="s">
        <v>60</v>
      </c>
      <c r="I734" s="165" t="s">
        <v>76</v>
      </c>
      <c r="J734" s="165" t="s">
        <v>77</v>
      </c>
      <c r="K734" s="166" t="s">
        <v>9118</v>
      </c>
    </row>
    <row r="735" spans="1:11" ht="25.5" x14ac:dyDescent="0.2">
      <c r="A735" s="160">
        <v>1007054027</v>
      </c>
      <c r="B735" s="161" t="s">
        <v>2672</v>
      </c>
      <c r="C735" s="162" t="s">
        <v>2673</v>
      </c>
      <c r="D735" s="163">
        <v>5974000</v>
      </c>
      <c r="E735" s="164">
        <v>44181</v>
      </c>
      <c r="F735" s="165" t="s">
        <v>16</v>
      </c>
      <c r="G735" s="165" t="s">
        <v>720</v>
      </c>
      <c r="H735" s="165" t="s">
        <v>60</v>
      </c>
      <c r="I735" s="165" t="s">
        <v>76</v>
      </c>
      <c r="J735" s="165" t="s">
        <v>77</v>
      </c>
      <c r="K735" s="166" t="s">
        <v>9119</v>
      </c>
    </row>
    <row r="736" spans="1:11" ht="38.25" x14ac:dyDescent="0.2">
      <c r="A736" s="160">
        <v>1036574093</v>
      </c>
      <c r="B736" s="161" t="s">
        <v>2674</v>
      </c>
      <c r="C736" s="162" t="s">
        <v>2675</v>
      </c>
      <c r="D736" s="163">
        <v>6636000</v>
      </c>
      <c r="E736" s="164">
        <v>44069</v>
      </c>
      <c r="F736" s="165" t="s">
        <v>35</v>
      </c>
      <c r="G736" s="165" t="s">
        <v>720</v>
      </c>
      <c r="H736" s="165" t="s">
        <v>60</v>
      </c>
      <c r="I736" s="165" t="s">
        <v>76</v>
      </c>
      <c r="J736" s="165" t="s">
        <v>77</v>
      </c>
      <c r="K736" s="166" t="s">
        <v>9120</v>
      </c>
    </row>
    <row r="737" spans="1:11" ht="38.25" x14ac:dyDescent="0.2">
      <c r="A737" s="160">
        <v>1038074093</v>
      </c>
      <c r="B737" s="161" t="s">
        <v>2676</v>
      </c>
      <c r="C737" s="162" t="s">
        <v>2677</v>
      </c>
      <c r="D737" s="163">
        <v>4469000</v>
      </c>
      <c r="E737" s="164">
        <v>44166</v>
      </c>
      <c r="F737" s="165" t="s">
        <v>35</v>
      </c>
      <c r="G737" s="165" t="s">
        <v>720</v>
      </c>
      <c r="H737" s="165" t="s">
        <v>60</v>
      </c>
      <c r="I737" s="165" t="s">
        <v>76</v>
      </c>
      <c r="J737" s="165" t="s">
        <v>268</v>
      </c>
      <c r="K737" s="166" t="s">
        <v>9121</v>
      </c>
    </row>
    <row r="738" spans="1:11" ht="38.25" x14ac:dyDescent="0.2">
      <c r="A738" s="160">
        <v>1037078093</v>
      </c>
      <c r="B738" s="161" t="s">
        <v>2678</v>
      </c>
      <c r="C738" s="162" t="s">
        <v>2679</v>
      </c>
      <c r="D738" s="163">
        <v>5654000</v>
      </c>
      <c r="E738" s="164">
        <v>44126</v>
      </c>
      <c r="F738" s="165" t="s">
        <v>16</v>
      </c>
      <c r="G738" s="165" t="s">
        <v>720</v>
      </c>
      <c r="H738" s="165" t="s">
        <v>60</v>
      </c>
      <c r="I738" s="165" t="s">
        <v>76</v>
      </c>
      <c r="J738" s="165" t="s">
        <v>268</v>
      </c>
      <c r="K738" s="166" t="s">
        <v>9122</v>
      </c>
    </row>
    <row r="739" spans="1:11" ht="38.25" x14ac:dyDescent="0.2">
      <c r="A739" s="160">
        <v>1037077093</v>
      </c>
      <c r="B739" s="161" t="s">
        <v>2680</v>
      </c>
      <c r="C739" s="162" t="s">
        <v>2681</v>
      </c>
      <c r="D739" s="163">
        <v>10650000</v>
      </c>
      <c r="E739" s="164">
        <v>44152</v>
      </c>
      <c r="F739" s="165" t="s">
        <v>16</v>
      </c>
      <c r="G739" s="165" t="s">
        <v>101</v>
      </c>
      <c r="H739" s="165" t="s">
        <v>60</v>
      </c>
      <c r="I739" s="165" t="s">
        <v>76</v>
      </c>
      <c r="J739" s="165" t="s">
        <v>268</v>
      </c>
      <c r="K739" s="166" t="s">
        <v>9123</v>
      </c>
    </row>
    <row r="740" spans="1:11" ht="25.5" x14ac:dyDescent="0.2">
      <c r="A740" s="160">
        <v>1035410093</v>
      </c>
      <c r="B740" s="161" t="s">
        <v>2682</v>
      </c>
      <c r="C740" s="162" t="s">
        <v>2683</v>
      </c>
      <c r="D740" s="163">
        <v>6583000</v>
      </c>
      <c r="E740" s="164">
        <v>44168</v>
      </c>
      <c r="F740" s="165" t="s">
        <v>16</v>
      </c>
      <c r="G740" s="165" t="s">
        <v>12</v>
      </c>
      <c r="H740" s="165" t="s">
        <v>60</v>
      </c>
      <c r="I740" s="165" t="s">
        <v>76</v>
      </c>
      <c r="J740" s="165" t="s">
        <v>268</v>
      </c>
      <c r="K740" s="166" t="s">
        <v>9124</v>
      </c>
    </row>
    <row r="741" spans="1:11" ht="51" x14ac:dyDescent="0.2">
      <c r="A741" s="160">
        <v>1038277093</v>
      </c>
      <c r="B741" s="161" t="s">
        <v>2684</v>
      </c>
      <c r="C741" s="162" t="s">
        <v>2685</v>
      </c>
      <c r="D741" s="163">
        <v>5686000</v>
      </c>
      <c r="E741" s="164">
        <v>44188</v>
      </c>
      <c r="F741" s="165" t="s">
        <v>35</v>
      </c>
      <c r="G741" s="165" t="s">
        <v>720</v>
      </c>
      <c r="H741" s="165" t="s">
        <v>60</v>
      </c>
      <c r="I741" s="165" t="s">
        <v>76</v>
      </c>
      <c r="J741" s="165" t="s">
        <v>268</v>
      </c>
      <c r="K741" s="166" t="s">
        <v>9125</v>
      </c>
    </row>
    <row r="742" spans="1:11" ht="38.25" x14ac:dyDescent="0.2">
      <c r="A742" s="160">
        <v>1037785093</v>
      </c>
      <c r="B742" s="161" t="s">
        <v>2686</v>
      </c>
      <c r="C742" s="162" t="s">
        <v>2687</v>
      </c>
      <c r="D742" s="163">
        <v>5398000</v>
      </c>
      <c r="E742" s="164">
        <v>44140</v>
      </c>
      <c r="F742" s="165" t="s">
        <v>35</v>
      </c>
      <c r="G742" s="165" t="s">
        <v>720</v>
      </c>
      <c r="H742" s="165" t="s">
        <v>60</v>
      </c>
      <c r="I742" s="165" t="s">
        <v>76</v>
      </c>
      <c r="J742" s="165" t="s">
        <v>268</v>
      </c>
      <c r="K742" s="166" t="s">
        <v>9126</v>
      </c>
    </row>
    <row r="743" spans="1:11" ht="38.25" x14ac:dyDescent="0.2">
      <c r="A743" s="160">
        <v>1036663093</v>
      </c>
      <c r="B743" s="161" t="s">
        <v>2688</v>
      </c>
      <c r="C743" s="162" t="s">
        <v>2689</v>
      </c>
      <c r="D743" s="163">
        <v>7210000</v>
      </c>
      <c r="E743" s="164">
        <v>44069</v>
      </c>
      <c r="F743" s="165" t="s">
        <v>16</v>
      </c>
      <c r="G743" s="165" t="s">
        <v>720</v>
      </c>
      <c r="H743" s="165" t="s">
        <v>60</v>
      </c>
      <c r="I743" s="165" t="s">
        <v>76</v>
      </c>
      <c r="J743" s="165" t="s">
        <v>268</v>
      </c>
      <c r="K743" s="166" t="s">
        <v>9127</v>
      </c>
    </row>
    <row r="744" spans="1:11" ht="25.5" x14ac:dyDescent="0.2">
      <c r="A744" s="160">
        <v>1003029022</v>
      </c>
      <c r="B744" s="161" t="s">
        <v>2690</v>
      </c>
      <c r="C744" s="162" t="s">
        <v>2691</v>
      </c>
      <c r="D744" s="163">
        <v>5590000</v>
      </c>
      <c r="E744" s="164">
        <v>44145</v>
      </c>
      <c r="F744" s="165" t="s">
        <v>35</v>
      </c>
      <c r="G744" s="165" t="s">
        <v>720</v>
      </c>
      <c r="H744" s="165" t="s">
        <v>60</v>
      </c>
      <c r="I744" s="165" t="s">
        <v>76</v>
      </c>
      <c r="J744" s="165" t="s">
        <v>268</v>
      </c>
      <c r="K744" s="166" t="s">
        <v>9128</v>
      </c>
    </row>
    <row r="745" spans="1:11" ht="38.25" x14ac:dyDescent="0.2">
      <c r="A745" s="160">
        <v>1037784093</v>
      </c>
      <c r="B745" s="161" t="s">
        <v>2692</v>
      </c>
      <c r="C745" s="162" t="s">
        <v>2693</v>
      </c>
      <c r="D745" s="163">
        <v>7010000</v>
      </c>
      <c r="E745" s="164">
        <v>44145</v>
      </c>
      <c r="F745" s="165" t="s">
        <v>16</v>
      </c>
      <c r="G745" s="165" t="s">
        <v>720</v>
      </c>
      <c r="H745" s="165" t="s">
        <v>60</v>
      </c>
      <c r="I745" s="165" t="s">
        <v>76</v>
      </c>
      <c r="J745" s="165" t="s">
        <v>268</v>
      </c>
      <c r="K745" s="166" t="s">
        <v>9129</v>
      </c>
    </row>
    <row r="746" spans="1:11" ht="38.25" x14ac:dyDescent="0.2">
      <c r="A746" s="160">
        <v>1037039093</v>
      </c>
      <c r="B746" s="161" t="s">
        <v>2694</v>
      </c>
      <c r="C746" s="162" t="s">
        <v>2695</v>
      </c>
      <c r="D746" s="163">
        <v>6070000</v>
      </c>
      <c r="E746" s="164">
        <v>44173</v>
      </c>
      <c r="F746" s="165" t="s">
        <v>16</v>
      </c>
      <c r="G746" s="165" t="s">
        <v>12</v>
      </c>
      <c r="H746" s="165" t="s">
        <v>60</v>
      </c>
      <c r="I746" s="165" t="s">
        <v>76</v>
      </c>
      <c r="J746" s="165" t="s">
        <v>268</v>
      </c>
      <c r="K746" s="166" t="s">
        <v>9130</v>
      </c>
    </row>
    <row r="747" spans="1:11" ht="38.25" x14ac:dyDescent="0.2">
      <c r="A747" s="160">
        <v>1036567093</v>
      </c>
      <c r="B747" s="161" t="s">
        <v>2696</v>
      </c>
      <c r="C747" s="162" t="s">
        <v>2697</v>
      </c>
      <c r="D747" s="163">
        <v>6799000</v>
      </c>
      <c r="E747" s="164">
        <v>44074</v>
      </c>
      <c r="F747" s="165" t="s">
        <v>35</v>
      </c>
      <c r="G747" s="165" t="s">
        <v>720</v>
      </c>
      <c r="H747" s="165" t="s">
        <v>60</v>
      </c>
      <c r="I747" s="165" t="s">
        <v>76</v>
      </c>
      <c r="J747" s="165" t="s">
        <v>268</v>
      </c>
      <c r="K747" s="166" t="s">
        <v>9131</v>
      </c>
    </row>
    <row r="748" spans="1:11" ht="51" x14ac:dyDescent="0.2">
      <c r="A748" s="160">
        <v>1038161093</v>
      </c>
      <c r="B748" s="161" t="s">
        <v>2698</v>
      </c>
      <c r="C748" s="162" t="s">
        <v>2699</v>
      </c>
      <c r="D748" s="163">
        <v>6679000</v>
      </c>
      <c r="E748" s="164">
        <v>44181</v>
      </c>
      <c r="F748" s="165" t="s">
        <v>35</v>
      </c>
      <c r="G748" s="165" t="s">
        <v>720</v>
      </c>
      <c r="H748" s="165" t="s">
        <v>60</v>
      </c>
      <c r="I748" s="165" t="s">
        <v>76</v>
      </c>
      <c r="J748" s="165" t="s">
        <v>268</v>
      </c>
      <c r="K748" s="166" t="s">
        <v>9132</v>
      </c>
    </row>
    <row r="749" spans="1:11" ht="38.25" x14ac:dyDescent="0.2">
      <c r="A749" s="160">
        <v>1038152093</v>
      </c>
      <c r="B749" s="161" t="s">
        <v>2700</v>
      </c>
      <c r="C749" s="162" t="s">
        <v>2701</v>
      </c>
      <c r="D749" s="163">
        <v>6391000</v>
      </c>
      <c r="E749" s="164">
        <v>44181</v>
      </c>
      <c r="F749" s="165" t="s">
        <v>16</v>
      </c>
      <c r="G749" s="165" t="s">
        <v>720</v>
      </c>
      <c r="H749" s="165" t="s">
        <v>60</v>
      </c>
      <c r="I749" s="165" t="s">
        <v>76</v>
      </c>
      <c r="J749" s="165" t="s">
        <v>268</v>
      </c>
      <c r="K749" s="166" t="s">
        <v>9133</v>
      </c>
    </row>
    <row r="750" spans="1:11" ht="38.25" x14ac:dyDescent="0.2">
      <c r="A750" s="160">
        <v>1006918027</v>
      </c>
      <c r="B750" s="161" t="s">
        <v>2702</v>
      </c>
      <c r="C750" s="162" t="s">
        <v>2703</v>
      </c>
      <c r="D750" s="163">
        <v>6199000</v>
      </c>
      <c r="E750" s="164">
        <v>44105</v>
      </c>
      <c r="F750" s="165" t="s">
        <v>16</v>
      </c>
      <c r="G750" s="165" t="s">
        <v>720</v>
      </c>
      <c r="H750" s="165" t="s">
        <v>60</v>
      </c>
      <c r="I750" s="165" t="s">
        <v>76</v>
      </c>
      <c r="J750" s="165" t="s">
        <v>268</v>
      </c>
      <c r="K750" s="166" t="s">
        <v>9134</v>
      </c>
    </row>
    <row r="751" spans="1:11" ht="51" x14ac:dyDescent="0.2">
      <c r="A751" s="160">
        <v>1007045027</v>
      </c>
      <c r="B751" s="161" t="s">
        <v>2704</v>
      </c>
      <c r="C751" s="162" t="s">
        <v>2705</v>
      </c>
      <c r="D751" s="163">
        <v>5974000</v>
      </c>
      <c r="E751" s="164">
        <v>44181</v>
      </c>
      <c r="F751" s="165" t="s">
        <v>35</v>
      </c>
      <c r="G751" s="165" t="s">
        <v>720</v>
      </c>
      <c r="H751" s="165" t="s">
        <v>60</v>
      </c>
      <c r="I751" s="165" t="s">
        <v>76</v>
      </c>
      <c r="J751" s="165" t="s">
        <v>268</v>
      </c>
      <c r="K751" s="166" t="s">
        <v>9135</v>
      </c>
    </row>
    <row r="752" spans="1:11" ht="38.25" x14ac:dyDescent="0.2">
      <c r="A752" s="160">
        <v>1036400093</v>
      </c>
      <c r="B752" s="161" t="s">
        <v>2706</v>
      </c>
      <c r="C752" s="162" t="s">
        <v>2707</v>
      </c>
      <c r="D752" s="163">
        <v>7075000</v>
      </c>
      <c r="E752" s="164">
        <v>44193</v>
      </c>
      <c r="F752" s="165" t="s">
        <v>16</v>
      </c>
      <c r="G752" s="165" t="s">
        <v>12</v>
      </c>
      <c r="H752" s="165" t="s">
        <v>60</v>
      </c>
      <c r="I752" s="165" t="s">
        <v>76</v>
      </c>
      <c r="J752" s="165" t="s">
        <v>268</v>
      </c>
      <c r="K752" s="166" t="s">
        <v>9136</v>
      </c>
    </row>
    <row r="753" spans="1:11" ht="63.75" x14ac:dyDescent="0.2">
      <c r="A753" s="160">
        <v>1000030117</v>
      </c>
      <c r="B753" s="161" t="s">
        <v>2708</v>
      </c>
      <c r="C753" s="162" t="s">
        <v>2709</v>
      </c>
      <c r="D753" s="163">
        <v>6411000</v>
      </c>
      <c r="E753" s="164">
        <v>44019</v>
      </c>
      <c r="F753" s="165" t="s">
        <v>11</v>
      </c>
      <c r="G753" s="165" t="s">
        <v>12</v>
      </c>
      <c r="H753" s="165" t="s">
        <v>60</v>
      </c>
      <c r="I753" s="165" t="s">
        <v>280</v>
      </c>
      <c r="J753" s="165" t="s">
        <v>280</v>
      </c>
      <c r="K753" s="166" t="s">
        <v>9137</v>
      </c>
    </row>
    <row r="754" spans="1:11" ht="25.5" x14ac:dyDescent="0.2">
      <c r="A754" s="160">
        <v>1000083117</v>
      </c>
      <c r="B754" s="161" t="s">
        <v>2710</v>
      </c>
      <c r="C754" s="162" t="s">
        <v>2711</v>
      </c>
      <c r="D754" s="163">
        <v>7100000</v>
      </c>
      <c r="E754" s="164">
        <v>44147</v>
      </c>
      <c r="F754" s="165" t="s">
        <v>16</v>
      </c>
      <c r="G754" s="165" t="s">
        <v>12</v>
      </c>
      <c r="H754" s="165" t="s">
        <v>60</v>
      </c>
      <c r="I754" s="165" t="s">
        <v>280</v>
      </c>
      <c r="J754" s="165" t="s">
        <v>280</v>
      </c>
      <c r="K754" s="166" t="s">
        <v>9138</v>
      </c>
    </row>
    <row r="755" spans="1:11" ht="38.25" x14ac:dyDescent="0.2">
      <c r="A755" s="160">
        <v>1000099117</v>
      </c>
      <c r="B755" s="161" t="s">
        <v>2712</v>
      </c>
      <c r="C755" s="162" t="s">
        <v>2713</v>
      </c>
      <c r="D755" s="163">
        <v>7085000</v>
      </c>
      <c r="E755" s="164">
        <v>44168</v>
      </c>
      <c r="F755" s="165" t="s">
        <v>16</v>
      </c>
      <c r="G755" s="165" t="s">
        <v>12</v>
      </c>
      <c r="H755" s="165" t="s">
        <v>60</v>
      </c>
      <c r="I755" s="165" t="s">
        <v>280</v>
      </c>
      <c r="J755" s="165" t="s">
        <v>328</v>
      </c>
      <c r="K755" s="166" t="s">
        <v>9139</v>
      </c>
    </row>
    <row r="756" spans="1:11" ht="38.25" x14ac:dyDescent="0.2">
      <c r="A756" s="160">
        <v>1000298116</v>
      </c>
      <c r="B756" s="161" t="s">
        <v>2714</v>
      </c>
      <c r="C756" s="162" t="s">
        <v>2715</v>
      </c>
      <c r="D756" s="163">
        <v>5686000</v>
      </c>
      <c r="E756" s="164">
        <v>44193</v>
      </c>
      <c r="F756" s="165" t="s">
        <v>16</v>
      </c>
      <c r="G756" s="165" t="s">
        <v>12</v>
      </c>
      <c r="H756" s="165" t="s">
        <v>60</v>
      </c>
      <c r="I756" s="165" t="s">
        <v>280</v>
      </c>
      <c r="J756" s="165" t="s">
        <v>346</v>
      </c>
      <c r="K756" s="166" t="s">
        <v>9140</v>
      </c>
    </row>
    <row r="757" spans="1:11" ht="25.5" x14ac:dyDescent="0.2">
      <c r="A757" s="160">
        <v>1007787090</v>
      </c>
      <c r="B757" s="161" t="s">
        <v>2716</v>
      </c>
      <c r="C757" s="162" t="s">
        <v>2717</v>
      </c>
      <c r="D757" s="163">
        <v>5430000</v>
      </c>
      <c r="E757" s="164">
        <v>44133</v>
      </c>
      <c r="F757" s="165" t="s">
        <v>16</v>
      </c>
      <c r="G757" s="165" t="s">
        <v>12</v>
      </c>
      <c r="H757" s="165" t="s">
        <v>60</v>
      </c>
      <c r="I757" s="165" t="s">
        <v>280</v>
      </c>
      <c r="J757" s="165" t="s">
        <v>346</v>
      </c>
      <c r="K757" s="166" t="s">
        <v>9141</v>
      </c>
    </row>
    <row r="758" spans="1:11" ht="51" x14ac:dyDescent="0.2">
      <c r="A758" s="160">
        <v>1009764028</v>
      </c>
      <c r="B758" s="161" t="s">
        <v>2718</v>
      </c>
      <c r="C758" s="162" t="s">
        <v>2719</v>
      </c>
      <c r="D758" s="163">
        <v>7100000</v>
      </c>
      <c r="E758" s="164">
        <v>44168</v>
      </c>
      <c r="F758" s="165" t="s">
        <v>16</v>
      </c>
      <c r="G758" s="165" t="s">
        <v>12</v>
      </c>
      <c r="H758" s="165" t="s">
        <v>60</v>
      </c>
      <c r="I758" s="165" t="s">
        <v>280</v>
      </c>
      <c r="J758" s="165" t="s">
        <v>9142</v>
      </c>
      <c r="K758" s="166" t="s">
        <v>9143</v>
      </c>
    </row>
    <row r="759" spans="1:11" ht="25.5" x14ac:dyDescent="0.2">
      <c r="A759" s="160">
        <v>1000061117</v>
      </c>
      <c r="B759" s="161" t="s">
        <v>2720</v>
      </c>
      <c r="C759" s="162" t="s">
        <v>2721</v>
      </c>
      <c r="D759" s="163">
        <v>7410000</v>
      </c>
      <c r="E759" s="164">
        <v>44019</v>
      </c>
      <c r="F759" s="165" t="s">
        <v>16</v>
      </c>
      <c r="G759" s="165" t="s">
        <v>12</v>
      </c>
      <c r="H759" s="165" t="s">
        <v>60</v>
      </c>
      <c r="I759" s="165" t="s">
        <v>280</v>
      </c>
      <c r="J759" s="165" t="s">
        <v>9142</v>
      </c>
      <c r="K759" s="166" t="s">
        <v>9144</v>
      </c>
    </row>
    <row r="760" spans="1:11" ht="51" x14ac:dyDescent="0.2">
      <c r="A760" s="160">
        <v>1038160093</v>
      </c>
      <c r="B760" s="161" t="s">
        <v>2722</v>
      </c>
      <c r="C760" s="162" t="s">
        <v>2723</v>
      </c>
      <c r="D760" s="163">
        <v>6455000</v>
      </c>
      <c r="E760" s="164">
        <v>44181</v>
      </c>
      <c r="F760" s="165" t="s">
        <v>118</v>
      </c>
      <c r="G760" s="165" t="s">
        <v>720</v>
      </c>
      <c r="H760" s="165" t="s">
        <v>60</v>
      </c>
      <c r="I760" s="165" t="s">
        <v>85</v>
      </c>
      <c r="J760" s="165" t="s">
        <v>85</v>
      </c>
      <c r="K760" s="166" t="s">
        <v>9145</v>
      </c>
    </row>
    <row r="761" spans="1:11" ht="38.25" x14ac:dyDescent="0.2">
      <c r="A761" s="160">
        <v>1006995087</v>
      </c>
      <c r="B761" s="161" t="s">
        <v>2724</v>
      </c>
      <c r="C761" s="162" t="s">
        <v>2725</v>
      </c>
      <c r="D761" s="163">
        <v>7100000</v>
      </c>
      <c r="E761" s="164">
        <v>44175</v>
      </c>
      <c r="F761" s="165" t="s">
        <v>16</v>
      </c>
      <c r="G761" s="165" t="s">
        <v>200</v>
      </c>
      <c r="H761" s="165" t="s">
        <v>60</v>
      </c>
      <c r="I761" s="165" t="s">
        <v>85</v>
      </c>
      <c r="J761" s="165" t="s">
        <v>84</v>
      </c>
      <c r="K761" s="166" t="s">
        <v>9146</v>
      </c>
    </row>
    <row r="762" spans="1:11" ht="25.5" x14ac:dyDescent="0.2">
      <c r="A762" s="160">
        <v>1027664004</v>
      </c>
      <c r="B762" s="161" t="s">
        <v>2726</v>
      </c>
      <c r="C762" s="162" t="s">
        <v>2727</v>
      </c>
      <c r="D762" s="163">
        <v>7100000</v>
      </c>
      <c r="E762" s="164">
        <v>44168</v>
      </c>
      <c r="F762" s="165" t="s">
        <v>16</v>
      </c>
      <c r="G762" s="165" t="s">
        <v>12</v>
      </c>
      <c r="H762" s="165" t="s">
        <v>60</v>
      </c>
      <c r="I762" s="165" t="s">
        <v>85</v>
      </c>
      <c r="J762" s="165" t="s">
        <v>84</v>
      </c>
      <c r="K762" s="166" t="s">
        <v>9147</v>
      </c>
    </row>
    <row r="763" spans="1:11" ht="38.25" x14ac:dyDescent="0.2">
      <c r="A763" s="160">
        <v>1026466004</v>
      </c>
      <c r="B763" s="161" t="s">
        <v>2728</v>
      </c>
      <c r="C763" s="162" t="s">
        <v>2729</v>
      </c>
      <c r="D763" s="163">
        <v>7090000</v>
      </c>
      <c r="E763" s="164">
        <v>44168</v>
      </c>
      <c r="F763" s="165" t="s">
        <v>16</v>
      </c>
      <c r="G763" s="165" t="s">
        <v>12</v>
      </c>
      <c r="H763" s="165" t="s">
        <v>60</v>
      </c>
      <c r="I763" s="165" t="s">
        <v>85</v>
      </c>
      <c r="J763" s="165" t="s">
        <v>243</v>
      </c>
      <c r="K763" s="166" t="s">
        <v>9148</v>
      </c>
    </row>
    <row r="764" spans="1:11" ht="25.5" x14ac:dyDescent="0.2">
      <c r="A764" s="160">
        <v>1038104093</v>
      </c>
      <c r="B764" s="161" t="s">
        <v>2730</v>
      </c>
      <c r="C764" s="162" t="s">
        <v>2731</v>
      </c>
      <c r="D764" s="163">
        <v>6711000</v>
      </c>
      <c r="E764" s="164">
        <v>44174</v>
      </c>
      <c r="F764" s="165" t="s">
        <v>35</v>
      </c>
      <c r="G764" s="165" t="s">
        <v>720</v>
      </c>
      <c r="H764" s="165" t="s">
        <v>60</v>
      </c>
      <c r="I764" s="165" t="s">
        <v>85</v>
      </c>
      <c r="J764" s="165" t="s">
        <v>86</v>
      </c>
      <c r="K764" s="166" t="s">
        <v>9149</v>
      </c>
    </row>
    <row r="765" spans="1:11" ht="38.25" x14ac:dyDescent="0.2">
      <c r="A765" s="160">
        <v>1000301026</v>
      </c>
      <c r="B765" s="161" t="s">
        <v>2732</v>
      </c>
      <c r="C765" s="162" t="s">
        <v>2733</v>
      </c>
      <c r="D765" s="163">
        <v>6583000</v>
      </c>
      <c r="E765" s="164">
        <v>44130</v>
      </c>
      <c r="F765" s="165" t="s">
        <v>16</v>
      </c>
      <c r="G765" s="165" t="s">
        <v>720</v>
      </c>
      <c r="H765" s="165" t="s">
        <v>60</v>
      </c>
      <c r="I765" s="165" t="s">
        <v>85</v>
      </c>
      <c r="J765" s="165" t="s">
        <v>86</v>
      </c>
      <c r="K765" s="166" t="s">
        <v>9150</v>
      </c>
    </row>
    <row r="766" spans="1:11" ht="38.25" x14ac:dyDescent="0.2">
      <c r="A766" s="160">
        <v>1035672093</v>
      </c>
      <c r="B766" s="161" t="s">
        <v>2734</v>
      </c>
      <c r="C766" s="162" t="s">
        <v>2735</v>
      </c>
      <c r="D766" s="163">
        <v>7085000</v>
      </c>
      <c r="E766" s="164">
        <v>44119</v>
      </c>
      <c r="F766" s="165" t="s">
        <v>16</v>
      </c>
      <c r="G766" s="165" t="s">
        <v>12</v>
      </c>
      <c r="H766" s="165" t="s">
        <v>60</v>
      </c>
      <c r="I766" s="165" t="s">
        <v>85</v>
      </c>
      <c r="J766" s="165" t="s">
        <v>86</v>
      </c>
      <c r="K766" s="166" t="s">
        <v>9151</v>
      </c>
    </row>
    <row r="767" spans="1:11" ht="25.5" x14ac:dyDescent="0.2">
      <c r="A767" s="160">
        <v>1027918004</v>
      </c>
      <c r="B767" s="161" t="s">
        <v>2736</v>
      </c>
      <c r="C767" s="162" t="s">
        <v>2737</v>
      </c>
      <c r="D767" s="163">
        <v>7045000</v>
      </c>
      <c r="E767" s="164">
        <v>44168</v>
      </c>
      <c r="F767" s="165" t="s">
        <v>16</v>
      </c>
      <c r="G767" s="165" t="s">
        <v>12</v>
      </c>
      <c r="H767" s="165" t="s">
        <v>60</v>
      </c>
      <c r="I767" s="165" t="s">
        <v>85</v>
      </c>
      <c r="J767" s="165" t="s">
        <v>86</v>
      </c>
      <c r="K767" s="166" t="s">
        <v>9152</v>
      </c>
    </row>
    <row r="768" spans="1:11" ht="38.25" x14ac:dyDescent="0.2">
      <c r="A768" s="160">
        <v>1027460004</v>
      </c>
      <c r="B768" s="161" t="s">
        <v>2738</v>
      </c>
      <c r="C768" s="162" t="s">
        <v>2739</v>
      </c>
      <c r="D768" s="163">
        <v>7100000</v>
      </c>
      <c r="E768" s="164">
        <v>44152</v>
      </c>
      <c r="F768" s="165" t="s">
        <v>16</v>
      </c>
      <c r="G768" s="165" t="s">
        <v>12</v>
      </c>
      <c r="H768" s="165" t="s">
        <v>60</v>
      </c>
      <c r="I768" s="165" t="s">
        <v>85</v>
      </c>
      <c r="J768" s="165" t="s">
        <v>86</v>
      </c>
      <c r="K768" s="166" t="s">
        <v>9153</v>
      </c>
    </row>
    <row r="769" spans="1:11" ht="38.25" x14ac:dyDescent="0.2">
      <c r="A769" s="160">
        <v>1026631004</v>
      </c>
      <c r="B769" s="161" t="s">
        <v>2740</v>
      </c>
      <c r="C769" s="162" t="s">
        <v>2741</v>
      </c>
      <c r="D769" s="163">
        <v>11115000</v>
      </c>
      <c r="E769" s="164">
        <v>44074</v>
      </c>
      <c r="F769" s="165" t="s">
        <v>16</v>
      </c>
      <c r="G769" s="165" t="s">
        <v>69</v>
      </c>
      <c r="H769" s="165" t="s">
        <v>60</v>
      </c>
      <c r="I769" s="165" t="s">
        <v>85</v>
      </c>
      <c r="J769" s="165" t="s">
        <v>86</v>
      </c>
      <c r="K769" s="166" t="s">
        <v>9154</v>
      </c>
    </row>
    <row r="770" spans="1:11" ht="25.5" x14ac:dyDescent="0.2">
      <c r="A770" s="160">
        <v>1028496004</v>
      </c>
      <c r="B770" s="161" t="s">
        <v>2742</v>
      </c>
      <c r="C770" s="162" t="s">
        <v>2743</v>
      </c>
      <c r="D770" s="163">
        <v>7100000</v>
      </c>
      <c r="E770" s="164">
        <v>44168</v>
      </c>
      <c r="F770" s="165" t="s">
        <v>16</v>
      </c>
      <c r="G770" s="165" t="s">
        <v>12</v>
      </c>
      <c r="H770" s="165" t="s">
        <v>60</v>
      </c>
      <c r="I770" s="165" t="s">
        <v>85</v>
      </c>
      <c r="J770" s="165" t="s">
        <v>792</v>
      </c>
      <c r="K770" s="166" t="s">
        <v>9155</v>
      </c>
    </row>
    <row r="771" spans="1:11" ht="38.25" x14ac:dyDescent="0.2">
      <c r="A771" s="160">
        <v>1027919004</v>
      </c>
      <c r="B771" s="161" t="s">
        <v>2744</v>
      </c>
      <c r="C771" s="162" t="s">
        <v>2745</v>
      </c>
      <c r="D771" s="163">
        <v>7100000</v>
      </c>
      <c r="E771" s="164">
        <v>44168</v>
      </c>
      <c r="F771" s="165" t="s">
        <v>16</v>
      </c>
      <c r="G771" s="165" t="s">
        <v>12</v>
      </c>
      <c r="H771" s="165" t="s">
        <v>60</v>
      </c>
      <c r="I771" s="165" t="s">
        <v>85</v>
      </c>
      <c r="J771" s="165" t="s">
        <v>792</v>
      </c>
      <c r="K771" s="166" t="s">
        <v>9156</v>
      </c>
    </row>
    <row r="772" spans="1:11" ht="25.5" x14ac:dyDescent="0.2">
      <c r="A772" s="160">
        <v>1037952093</v>
      </c>
      <c r="B772" s="161" t="s">
        <v>1238</v>
      </c>
      <c r="C772" s="162" t="s">
        <v>1239</v>
      </c>
      <c r="D772" s="163">
        <v>7070000</v>
      </c>
      <c r="E772" s="164">
        <v>44162</v>
      </c>
      <c r="F772" s="165" t="s">
        <v>35</v>
      </c>
      <c r="G772" s="165" t="s">
        <v>720</v>
      </c>
      <c r="H772" s="165" t="s">
        <v>60</v>
      </c>
      <c r="I772" s="165" t="s">
        <v>85</v>
      </c>
      <c r="J772" s="165" t="s">
        <v>792</v>
      </c>
      <c r="K772" s="166" t="s">
        <v>9157</v>
      </c>
    </row>
    <row r="773" spans="1:11" ht="38.25" x14ac:dyDescent="0.2">
      <c r="A773" s="160">
        <v>1000077117</v>
      </c>
      <c r="B773" s="161" t="s">
        <v>2746</v>
      </c>
      <c r="C773" s="162" t="s">
        <v>2747</v>
      </c>
      <c r="D773" s="163">
        <v>7100000</v>
      </c>
      <c r="E773" s="164">
        <v>44125</v>
      </c>
      <c r="F773" s="165" t="s">
        <v>16</v>
      </c>
      <c r="G773" s="165" t="s">
        <v>12</v>
      </c>
      <c r="H773" s="165" t="s">
        <v>60</v>
      </c>
      <c r="I773" s="165" t="s">
        <v>222</v>
      </c>
      <c r="J773" s="165" t="s">
        <v>222</v>
      </c>
      <c r="K773" s="166" t="s">
        <v>9158</v>
      </c>
    </row>
    <row r="774" spans="1:11" ht="38.25" x14ac:dyDescent="0.2">
      <c r="A774" s="160">
        <v>1006766027</v>
      </c>
      <c r="B774" s="161" t="s">
        <v>2748</v>
      </c>
      <c r="C774" s="162" t="s">
        <v>2749</v>
      </c>
      <c r="D774" s="163">
        <v>7260000</v>
      </c>
      <c r="E774" s="164">
        <v>44028</v>
      </c>
      <c r="F774" s="165" t="s">
        <v>35</v>
      </c>
      <c r="G774" s="165" t="s">
        <v>720</v>
      </c>
      <c r="H774" s="165" t="s">
        <v>60</v>
      </c>
      <c r="I774" s="165" t="s">
        <v>222</v>
      </c>
      <c r="J774" s="165" t="s">
        <v>222</v>
      </c>
      <c r="K774" s="166" t="s">
        <v>9159</v>
      </c>
    </row>
    <row r="775" spans="1:11" ht="25.5" x14ac:dyDescent="0.2">
      <c r="A775" s="160">
        <v>1034325093</v>
      </c>
      <c r="B775" s="161" t="s">
        <v>2750</v>
      </c>
      <c r="C775" s="162" t="s">
        <v>2751</v>
      </c>
      <c r="D775" s="163">
        <v>7060000</v>
      </c>
      <c r="E775" s="164">
        <v>44133</v>
      </c>
      <c r="F775" s="165" t="s">
        <v>182</v>
      </c>
      <c r="G775" s="165" t="s">
        <v>12</v>
      </c>
      <c r="H775" s="165" t="s">
        <v>60</v>
      </c>
      <c r="I775" s="165" t="s">
        <v>222</v>
      </c>
      <c r="J775" s="165" t="s">
        <v>222</v>
      </c>
      <c r="K775" s="166" t="s">
        <v>9160</v>
      </c>
    </row>
    <row r="776" spans="1:11" ht="25.5" x14ac:dyDescent="0.2">
      <c r="A776" s="160">
        <v>1000080117</v>
      </c>
      <c r="B776" s="161" t="s">
        <v>2752</v>
      </c>
      <c r="C776" s="162" t="s">
        <v>2753</v>
      </c>
      <c r="D776" s="163">
        <v>6230000</v>
      </c>
      <c r="E776" s="164">
        <v>44132</v>
      </c>
      <c r="F776" s="165" t="s">
        <v>11</v>
      </c>
      <c r="G776" s="165" t="s">
        <v>12</v>
      </c>
      <c r="H776" s="165" t="s">
        <v>60</v>
      </c>
      <c r="I776" s="165" t="s">
        <v>222</v>
      </c>
      <c r="J776" s="165" t="s">
        <v>222</v>
      </c>
      <c r="K776" s="166" t="s">
        <v>9161</v>
      </c>
    </row>
    <row r="777" spans="1:11" ht="25.5" x14ac:dyDescent="0.2">
      <c r="A777" s="160">
        <v>1037762093</v>
      </c>
      <c r="B777" s="161" t="s">
        <v>2754</v>
      </c>
      <c r="C777" s="162" t="s">
        <v>2755</v>
      </c>
      <c r="D777" s="163">
        <v>4789000</v>
      </c>
      <c r="E777" s="164">
        <v>44145</v>
      </c>
      <c r="F777" s="165" t="s">
        <v>35</v>
      </c>
      <c r="G777" s="165" t="s">
        <v>720</v>
      </c>
      <c r="H777" s="165" t="s">
        <v>60</v>
      </c>
      <c r="I777" s="165" t="s">
        <v>222</v>
      </c>
      <c r="J777" s="165" t="s">
        <v>222</v>
      </c>
      <c r="K777" s="166" t="s">
        <v>9162</v>
      </c>
    </row>
    <row r="778" spans="1:11" ht="38.25" x14ac:dyDescent="0.2">
      <c r="A778" s="160">
        <v>1000745110</v>
      </c>
      <c r="B778" s="161" t="s">
        <v>793</v>
      </c>
      <c r="C778" s="162" t="s">
        <v>794</v>
      </c>
      <c r="D778" s="163">
        <v>7100000</v>
      </c>
      <c r="E778" s="164">
        <v>43798</v>
      </c>
      <c r="F778" s="165" t="s">
        <v>16</v>
      </c>
      <c r="G778" s="165" t="s">
        <v>12</v>
      </c>
      <c r="H778" s="165" t="s">
        <v>60</v>
      </c>
      <c r="I778" s="165" t="s">
        <v>222</v>
      </c>
      <c r="J778" s="165" t="s">
        <v>222</v>
      </c>
      <c r="K778" s="166" t="s">
        <v>795</v>
      </c>
    </row>
    <row r="779" spans="1:11" ht="25.5" x14ac:dyDescent="0.2">
      <c r="A779" s="160">
        <v>1006390027</v>
      </c>
      <c r="B779" s="161" t="s">
        <v>2756</v>
      </c>
      <c r="C779" s="162" t="s">
        <v>2757</v>
      </c>
      <c r="D779" s="163">
        <v>6957000</v>
      </c>
      <c r="E779" s="164">
        <v>43985</v>
      </c>
      <c r="F779" s="165" t="s">
        <v>16</v>
      </c>
      <c r="G779" s="165" t="s">
        <v>12</v>
      </c>
      <c r="H779" s="165" t="s">
        <v>60</v>
      </c>
      <c r="I779" s="165" t="s">
        <v>222</v>
      </c>
      <c r="J779" s="165" t="s">
        <v>222</v>
      </c>
      <c r="K779" s="166" t="s">
        <v>9163</v>
      </c>
    </row>
    <row r="780" spans="1:11" ht="25.5" x14ac:dyDescent="0.2">
      <c r="A780" s="160">
        <v>1037313093</v>
      </c>
      <c r="B780" s="161" t="s">
        <v>2758</v>
      </c>
      <c r="C780" s="162" t="s">
        <v>2759</v>
      </c>
      <c r="D780" s="163">
        <v>7100000</v>
      </c>
      <c r="E780" s="164">
        <v>44168</v>
      </c>
      <c r="F780" s="165" t="s">
        <v>16</v>
      </c>
      <c r="G780" s="165" t="s">
        <v>12</v>
      </c>
      <c r="H780" s="165" t="s">
        <v>60</v>
      </c>
      <c r="I780" s="165" t="s">
        <v>222</v>
      </c>
      <c r="J780" s="165" t="s">
        <v>222</v>
      </c>
      <c r="K780" s="166" t="s">
        <v>9164</v>
      </c>
    </row>
    <row r="781" spans="1:11" ht="38.25" x14ac:dyDescent="0.2">
      <c r="A781" s="160">
        <v>1037698093</v>
      </c>
      <c r="B781" s="161" t="s">
        <v>2760</v>
      </c>
      <c r="C781" s="162" t="s">
        <v>2761</v>
      </c>
      <c r="D781" s="163">
        <v>5654000</v>
      </c>
      <c r="E781" s="164">
        <v>44133</v>
      </c>
      <c r="F781" s="165" t="s">
        <v>16</v>
      </c>
      <c r="G781" s="165" t="s">
        <v>720</v>
      </c>
      <c r="H781" s="165" t="s">
        <v>60</v>
      </c>
      <c r="I781" s="165" t="s">
        <v>222</v>
      </c>
      <c r="J781" s="165" t="s">
        <v>222</v>
      </c>
      <c r="K781" s="166" t="s">
        <v>9165</v>
      </c>
    </row>
    <row r="782" spans="1:11" ht="25.5" x14ac:dyDescent="0.2">
      <c r="A782" s="160">
        <v>1035535093</v>
      </c>
      <c r="B782" s="161" t="s">
        <v>2762</v>
      </c>
      <c r="C782" s="162" t="s">
        <v>2763</v>
      </c>
      <c r="D782" s="163">
        <v>7090000</v>
      </c>
      <c r="E782" s="164">
        <v>44133</v>
      </c>
      <c r="F782" s="165" t="s">
        <v>16</v>
      </c>
      <c r="G782" s="165" t="s">
        <v>12</v>
      </c>
      <c r="H782" s="165" t="s">
        <v>60</v>
      </c>
      <c r="I782" s="165" t="s">
        <v>222</v>
      </c>
      <c r="J782" s="165" t="s">
        <v>253</v>
      </c>
      <c r="K782" s="166" t="s">
        <v>9166</v>
      </c>
    </row>
    <row r="783" spans="1:11" ht="51" x14ac:dyDescent="0.2">
      <c r="A783" s="160">
        <v>1032836093</v>
      </c>
      <c r="B783" s="161" t="s">
        <v>796</v>
      </c>
      <c r="C783" s="162" t="s">
        <v>797</v>
      </c>
      <c r="D783" s="163">
        <v>10645000</v>
      </c>
      <c r="E783" s="164">
        <v>43728</v>
      </c>
      <c r="F783" s="165" t="s">
        <v>16</v>
      </c>
      <c r="G783" s="165" t="s">
        <v>69</v>
      </c>
      <c r="H783" s="165" t="s">
        <v>60</v>
      </c>
      <c r="I783" s="165" t="s">
        <v>222</v>
      </c>
      <c r="J783" s="165" t="s">
        <v>253</v>
      </c>
      <c r="K783" s="166" t="s">
        <v>798</v>
      </c>
    </row>
    <row r="784" spans="1:11" ht="25.5" x14ac:dyDescent="0.2">
      <c r="A784" s="160">
        <v>1034909093</v>
      </c>
      <c r="B784" s="161" t="s">
        <v>2764</v>
      </c>
      <c r="C784" s="162" t="s">
        <v>2765</v>
      </c>
      <c r="D784" s="163">
        <v>10890000</v>
      </c>
      <c r="E784" s="164">
        <v>44074</v>
      </c>
      <c r="F784" s="165" t="s">
        <v>16</v>
      </c>
      <c r="G784" s="165" t="s">
        <v>69</v>
      </c>
      <c r="H784" s="165" t="s">
        <v>60</v>
      </c>
      <c r="I784" s="165" t="s">
        <v>222</v>
      </c>
      <c r="J784" s="165" t="s">
        <v>253</v>
      </c>
      <c r="K784" s="166" t="s">
        <v>9167</v>
      </c>
    </row>
    <row r="785" spans="1:11" ht="25.5" x14ac:dyDescent="0.2">
      <c r="A785" s="160">
        <v>1037984093</v>
      </c>
      <c r="B785" s="161" t="s">
        <v>2766</v>
      </c>
      <c r="C785" s="162" t="s">
        <v>2767</v>
      </c>
      <c r="D785" s="163">
        <v>4501000</v>
      </c>
      <c r="E785" s="164">
        <v>44167</v>
      </c>
      <c r="F785" s="165" t="s">
        <v>35</v>
      </c>
      <c r="G785" s="165" t="s">
        <v>720</v>
      </c>
      <c r="H785" s="165" t="s">
        <v>60</v>
      </c>
      <c r="I785" s="165" t="s">
        <v>222</v>
      </c>
      <c r="J785" s="165" t="s">
        <v>253</v>
      </c>
      <c r="K785" s="166" t="s">
        <v>9168</v>
      </c>
    </row>
    <row r="786" spans="1:11" x14ac:dyDescent="0.2">
      <c r="A786" s="160">
        <v>1037814093</v>
      </c>
      <c r="B786" s="161" t="s">
        <v>2768</v>
      </c>
      <c r="C786" s="162" t="s">
        <v>2769</v>
      </c>
      <c r="D786" s="163">
        <v>7085000</v>
      </c>
      <c r="E786" s="164">
        <v>44145</v>
      </c>
      <c r="F786" s="165" t="s">
        <v>35</v>
      </c>
      <c r="G786" s="165" t="s">
        <v>720</v>
      </c>
      <c r="H786" s="165" t="s">
        <v>60</v>
      </c>
      <c r="I786" s="165" t="s">
        <v>222</v>
      </c>
      <c r="J786" s="165" t="s">
        <v>335</v>
      </c>
      <c r="K786" s="166" t="s">
        <v>222</v>
      </c>
    </row>
    <row r="787" spans="1:11" ht="38.25" x14ac:dyDescent="0.2">
      <c r="A787" s="160">
        <v>1000092117</v>
      </c>
      <c r="B787" s="161" t="s">
        <v>2770</v>
      </c>
      <c r="C787" s="162" t="s">
        <v>2771</v>
      </c>
      <c r="D787" s="163">
        <v>5200000</v>
      </c>
      <c r="E787" s="164">
        <v>44147</v>
      </c>
      <c r="F787" s="165" t="s">
        <v>11</v>
      </c>
      <c r="G787" s="165" t="s">
        <v>12</v>
      </c>
      <c r="H787" s="165" t="s">
        <v>60</v>
      </c>
      <c r="I787" s="165" t="s">
        <v>222</v>
      </c>
      <c r="J787" s="165" t="s">
        <v>335</v>
      </c>
      <c r="K787" s="166" t="s">
        <v>9169</v>
      </c>
    </row>
    <row r="788" spans="1:11" ht="25.5" x14ac:dyDescent="0.2">
      <c r="A788" s="160">
        <v>1000307026</v>
      </c>
      <c r="B788" s="161" t="s">
        <v>2772</v>
      </c>
      <c r="C788" s="162" t="s">
        <v>2773</v>
      </c>
      <c r="D788" s="163">
        <v>4693000</v>
      </c>
      <c r="E788" s="164">
        <v>44145</v>
      </c>
      <c r="F788" s="165" t="s">
        <v>16</v>
      </c>
      <c r="G788" s="165" t="s">
        <v>720</v>
      </c>
      <c r="H788" s="165" t="s">
        <v>60</v>
      </c>
      <c r="I788" s="165" t="s">
        <v>222</v>
      </c>
      <c r="J788" s="165" t="s">
        <v>335</v>
      </c>
      <c r="K788" s="166" t="s">
        <v>9170</v>
      </c>
    </row>
    <row r="789" spans="1:11" ht="25.5" x14ac:dyDescent="0.2">
      <c r="A789" s="160">
        <v>1028658093</v>
      </c>
      <c r="B789" s="161" t="s">
        <v>2774</v>
      </c>
      <c r="C789" s="162" t="s">
        <v>2775</v>
      </c>
      <c r="D789" s="163">
        <v>6935000</v>
      </c>
      <c r="E789" s="164">
        <v>44175</v>
      </c>
      <c r="F789" s="165" t="s">
        <v>16</v>
      </c>
      <c r="G789" s="165" t="s">
        <v>200</v>
      </c>
      <c r="H789" s="165" t="s">
        <v>60</v>
      </c>
      <c r="I789" s="165" t="s">
        <v>222</v>
      </c>
      <c r="J789" s="165" t="s">
        <v>335</v>
      </c>
      <c r="K789" s="166" t="s">
        <v>9171</v>
      </c>
    </row>
    <row r="790" spans="1:11" ht="25.5" x14ac:dyDescent="0.2">
      <c r="A790" s="160">
        <v>1037711093</v>
      </c>
      <c r="B790" s="161" t="s">
        <v>2776</v>
      </c>
      <c r="C790" s="162" t="s">
        <v>2777</v>
      </c>
      <c r="D790" s="163">
        <v>6711000</v>
      </c>
      <c r="E790" s="164">
        <v>44133</v>
      </c>
      <c r="F790" s="165" t="s">
        <v>35</v>
      </c>
      <c r="G790" s="165" t="s">
        <v>720</v>
      </c>
      <c r="H790" s="165" t="s">
        <v>60</v>
      </c>
      <c r="I790" s="165" t="s">
        <v>222</v>
      </c>
      <c r="J790" s="165" t="s">
        <v>335</v>
      </c>
      <c r="K790" s="166" t="s">
        <v>9172</v>
      </c>
    </row>
    <row r="791" spans="1:11" ht="38.25" x14ac:dyDescent="0.2">
      <c r="A791" s="160">
        <v>1002979022</v>
      </c>
      <c r="B791" s="161" t="s">
        <v>2778</v>
      </c>
      <c r="C791" s="162" t="s">
        <v>2779</v>
      </c>
      <c r="D791" s="163">
        <v>6423000</v>
      </c>
      <c r="E791" s="164">
        <v>44145</v>
      </c>
      <c r="F791" s="165" t="s">
        <v>16</v>
      </c>
      <c r="G791" s="165" t="s">
        <v>720</v>
      </c>
      <c r="H791" s="165" t="s">
        <v>60</v>
      </c>
      <c r="I791" s="165" t="s">
        <v>222</v>
      </c>
      <c r="J791" s="165" t="s">
        <v>223</v>
      </c>
      <c r="K791" s="166" t="s">
        <v>9173</v>
      </c>
    </row>
    <row r="792" spans="1:11" ht="51" x14ac:dyDescent="0.2">
      <c r="A792" s="160">
        <v>1037683093</v>
      </c>
      <c r="B792" s="161" t="s">
        <v>2780</v>
      </c>
      <c r="C792" s="162" t="s">
        <v>2781</v>
      </c>
      <c r="D792" s="163">
        <v>6359000</v>
      </c>
      <c r="E792" s="164">
        <v>44133</v>
      </c>
      <c r="F792" s="165" t="s">
        <v>35</v>
      </c>
      <c r="G792" s="165" t="s">
        <v>720</v>
      </c>
      <c r="H792" s="165" t="s">
        <v>60</v>
      </c>
      <c r="I792" s="165" t="s">
        <v>222</v>
      </c>
      <c r="J792" s="165" t="s">
        <v>223</v>
      </c>
      <c r="K792" s="166" t="s">
        <v>9174</v>
      </c>
    </row>
    <row r="793" spans="1:11" ht="25.5" x14ac:dyDescent="0.2">
      <c r="A793" s="160">
        <v>1035284093</v>
      </c>
      <c r="B793" s="161" t="s">
        <v>2782</v>
      </c>
      <c r="C793" s="162" t="s">
        <v>2783</v>
      </c>
      <c r="D793" s="163">
        <v>10881000</v>
      </c>
      <c r="E793" s="164">
        <v>44074</v>
      </c>
      <c r="F793" s="165" t="s">
        <v>16</v>
      </c>
      <c r="G793" s="165" t="s">
        <v>69</v>
      </c>
      <c r="H793" s="165" t="s">
        <v>60</v>
      </c>
      <c r="I793" s="165" t="s">
        <v>222</v>
      </c>
      <c r="J793" s="165" t="s">
        <v>223</v>
      </c>
      <c r="K793" s="166" t="s">
        <v>9175</v>
      </c>
    </row>
    <row r="794" spans="1:11" ht="51" x14ac:dyDescent="0.2">
      <c r="A794" s="160">
        <v>1038229093</v>
      </c>
      <c r="B794" s="161" t="s">
        <v>2784</v>
      </c>
      <c r="C794" s="162" t="s">
        <v>2785</v>
      </c>
      <c r="D794" s="163">
        <v>6455000</v>
      </c>
      <c r="E794" s="164">
        <v>44188</v>
      </c>
      <c r="F794" s="165" t="s">
        <v>118</v>
      </c>
      <c r="G794" s="165" t="s">
        <v>720</v>
      </c>
      <c r="H794" s="165" t="s">
        <v>60</v>
      </c>
      <c r="I794" s="165" t="s">
        <v>222</v>
      </c>
      <c r="J794" s="165" t="s">
        <v>294</v>
      </c>
      <c r="K794" s="166" t="s">
        <v>9176</v>
      </c>
    </row>
    <row r="795" spans="1:11" x14ac:dyDescent="0.2">
      <c r="A795" s="160">
        <v>1038230093</v>
      </c>
      <c r="B795" s="161" t="s">
        <v>2786</v>
      </c>
      <c r="C795" s="162" t="s">
        <v>2787</v>
      </c>
      <c r="D795" s="163">
        <v>5686000</v>
      </c>
      <c r="E795" s="164">
        <v>44188</v>
      </c>
      <c r="F795" s="165" t="s">
        <v>35</v>
      </c>
      <c r="G795" s="165" t="s">
        <v>720</v>
      </c>
      <c r="H795" s="165" t="s">
        <v>60</v>
      </c>
      <c r="I795" s="165" t="s">
        <v>222</v>
      </c>
      <c r="J795" s="165" t="s">
        <v>294</v>
      </c>
      <c r="K795" s="166" t="s">
        <v>9177</v>
      </c>
    </row>
    <row r="796" spans="1:11" ht="38.25" x14ac:dyDescent="0.2">
      <c r="A796" s="160">
        <v>1017932032</v>
      </c>
      <c r="B796" s="161" t="s">
        <v>2788</v>
      </c>
      <c r="C796" s="162" t="s">
        <v>2789</v>
      </c>
      <c r="D796" s="163">
        <v>7100000</v>
      </c>
      <c r="E796" s="164">
        <v>44119</v>
      </c>
      <c r="F796" s="165" t="s">
        <v>11</v>
      </c>
      <c r="G796" s="165" t="s">
        <v>12</v>
      </c>
      <c r="H796" s="165" t="s">
        <v>60</v>
      </c>
      <c r="I796" s="165" t="s">
        <v>222</v>
      </c>
      <c r="J796" s="165" t="s">
        <v>294</v>
      </c>
      <c r="K796" s="166" t="s">
        <v>9178</v>
      </c>
    </row>
    <row r="797" spans="1:11" ht="51" x14ac:dyDescent="0.2">
      <c r="A797" s="160">
        <v>1000307116</v>
      </c>
      <c r="B797" s="161" t="s">
        <v>2790</v>
      </c>
      <c r="C797" s="162" t="s">
        <v>2791</v>
      </c>
      <c r="D797" s="163">
        <v>7100000</v>
      </c>
      <c r="E797" s="164">
        <v>44193</v>
      </c>
      <c r="F797" s="165" t="s">
        <v>16</v>
      </c>
      <c r="G797" s="165" t="s">
        <v>12</v>
      </c>
      <c r="H797" s="165" t="s">
        <v>60</v>
      </c>
      <c r="I797" s="165" t="s">
        <v>222</v>
      </c>
      <c r="J797" s="165" t="s">
        <v>294</v>
      </c>
      <c r="K797" s="166" t="s">
        <v>9179</v>
      </c>
    </row>
    <row r="798" spans="1:11" ht="25.5" x14ac:dyDescent="0.2">
      <c r="A798" s="160">
        <v>1036610093</v>
      </c>
      <c r="B798" s="161" t="s">
        <v>2792</v>
      </c>
      <c r="C798" s="162" t="s">
        <v>2793</v>
      </c>
      <c r="D798" s="163">
        <v>7055000</v>
      </c>
      <c r="E798" s="164">
        <v>44133</v>
      </c>
      <c r="F798" s="165" t="s">
        <v>16</v>
      </c>
      <c r="G798" s="165" t="s">
        <v>12</v>
      </c>
      <c r="H798" s="165" t="s">
        <v>60</v>
      </c>
      <c r="I798" s="165" t="s">
        <v>222</v>
      </c>
      <c r="J798" s="165" t="s">
        <v>363</v>
      </c>
      <c r="K798" s="166" t="s">
        <v>9180</v>
      </c>
    </row>
    <row r="799" spans="1:11" ht="25.5" x14ac:dyDescent="0.2">
      <c r="A799" s="160">
        <v>1000084117</v>
      </c>
      <c r="B799" s="161" t="s">
        <v>2794</v>
      </c>
      <c r="C799" s="162" t="s">
        <v>2795</v>
      </c>
      <c r="D799" s="163">
        <v>7085000</v>
      </c>
      <c r="E799" s="164">
        <v>44147</v>
      </c>
      <c r="F799" s="165" t="s">
        <v>16</v>
      </c>
      <c r="G799" s="165" t="s">
        <v>12</v>
      </c>
      <c r="H799" s="165" t="s">
        <v>60</v>
      </c>
      <c r="I799" s="165" t="s">
        <v>222</v>
      </c>
      <c r="J799" s="165" t="s">
        <v>363</v>
      </c>
      <c r="K799" s="166" t="s">
        <v>9181</v>
      </c>
    </row>
    <row r="800" spans="1:11" ht="51" x14ac:dyDescent="0.2">
      <c r="A800" s="160">
        <v>1000179114</v>
      </c>
      <c r="B800" s="161" t="s">
        <v>799</v>
      </c>
      <c r="C800" s="162" t="s">
        <v>800</v>
      </c>
      <c r="D800" s="163">
        <v>7075000</v>
      </c>
      <c r="E800" s="164">
        <v>43815</v>
      </c>
      <c r="F800" s="165" t="s">
        <v>11</v>
      </c>
      <c r="G800" s="165" t="s">
        <v>12</v>
      </c>
      <c r="H800" s="165" t="s">
        <v>60</v>
      </c>
      <c r="I800" s="165" t="s">
        <v>222</v>
      </c>
      <c r="J800" s="165" t="s">
        <v>363</v>
      </c>
      <c r="K800" s="166" t="s">
        <v>801</v>
      </c>
    </row>
    <row r="801" spans="1:11" ht="25.5" x14ac:dyDescent="0.2">
      <c r="A801" s="160">
        <v>1036358093</v>
      </c>
      <c r="B801" s="161" t="s">
        <v>2796</v>
      </c>
      <c r="C801" s="162" t="s">
        <v>2797</v>
      </c>
      <c r="D801" s="163">
        <v>7040000</v>
      </c>
      <c r="E801" s="164">
        <v>44133</v>
      </c>
      <c r="F801" s="165" t="s">
        <v>16</v>
      </c>
      <c r="G801" s="165" t="s">
        <v>12</v>
      </c>
      <c r="H801" s="165" t="s">
        <v>60</v>
      </c>
      <c r="I801" s="165" t="s">
        <v>222</v>
      </c>
      <c r="J801" s="165" t="s">
        <v>309</v>
      </c>
      <c r="K801" s="166" t="s">
        <v>9182</v>
      </c>
    </row>
    <row r="802" spans="1:11" ht="38.25" x14ac:dyDescent="0.2">
      <c r="A802" s="160">
        <v>1033617093</v>
      </c>
      <c r="B802" s="161" t="s">
        <v>2798</v>
      </c>
      <c r="C802" s="162" t="s">
        <v>2799</v>
      </c>
      <c r="D802" s="163">
        <v>7100000</v>
      </c>
      <c r="E802" s="164">
        <v>44193</v>
      </c>
      <c r="F802" s="165" t="s">
        <v>16</v>
      </c>
      <c r="G802" s="165" t="s">
        <v>12</v>
      </c>
      <c r="H802" s="165" t="s">
        <v>60</v>
      </c>
      <c r="I802" s="165" t="s">
        <v>222</v>
      </c>
      <c r="J802" s="165" t="s">
        <v>309</v>
      </c>
      <c r="K802" s="166" t="s">
        <v>9183</v>
      </c>
    </row>
    <row r="803" spans="1:11" ht="25.5" x14ac:dyDescent="0.2">
      <c r="A803" s="160">
        <v>1017925032</v>
      </c>
      <c r="B803" s="161" t="s">
        <v>2800</v>
      </c>
      <c r="C803" s="162" t="s">
        <v>2801</v>
      </c>
      <c r="D803" s="163">
        <v>7100000</v>
      </c>
      <c r="E803" s="164">
        <v>44119</v>
      </c>
      <c r="F803" s="165" t="s">
        <v>16</v>
      </c>
      <c r="G803" s="165" t="s">
        <v>12</v>
      </c>
      <c r="H803" s="165" t="s">
        <v>60</v>
      </c>
      <c r="I803" s="165" t="s">
        <v>159</v>
      </c>
      <c r="J803" s="165" t="s">
        <v>160</v>
      </c>
      <c r="K803" s="166" t="s">
        <v>9184</v>
      </c>
    </row>
    <row r="804" spans="1:11" ht="38.25" x14ac:dyDescent="0.2">
      <c r="A804" s="160">
        <v>1037422093</v>
      </c>
      <c r="B804" s="161" t="s">
        <v>2802</v>
      </c>
      <c r="C804" s="162" t="s">
        <v>2803</v>
      </c>
      <c r="D804" s="163">
        <v>6935000</v>
      </c>
      <c r="E804" s="164">
        <v>44193</v>
      </c>
      <c r="F804" s="165" t="s">
        <v>16</v>
      </c>
      <c r="G804" s="165" t="s">
        <v>12</v>
      </c>
      <c r="H804" s="165" t="s">
        <v>60</v>
      </c>
      <c r="I804" s="165" t="s">
        <v>159</v>
      </c>
      <c r="J804" s="165" t="s">
        <v>160</v>
      </c>
      <c r="K804" s="166" t="s">
        <v>9185</v>
      </c>
    </row>
    <row r="805" spans="1:11" ht="25.5" x14ac:dyDescent="0.2">
      <c r="A805" s="160">
        <v>1003085022</v>
      </c>
      <c r="B805" s="161" t="s">
        <v>2804</v>
      </c>
      <c r="C805" s="162" t="s">
        <v>2805</v>
      </c>
      <c r="D805" s="163">
        <v>6871000</v>
      </c>
      <c r="E805" s="164">
        <v>44181</v>
      </c>
      <c r="F805" s="165" t="s">
        <v>118</v>
      </c>
      <c r="G805" s="165" t="s">
        <v>720</v>
      </c>
      <c r="H805" s="165" t="s">
        <v>60</v>
      </c>
      <c r="I805" s="165" t="s">
        <v>159</v>
      </c>
      <c r="J805" s="165" t="s">
        <v>17</v>
      </c>
      <c r="K805" s="166" t="s">
        <v>9186</v>
      </c>
    </row>
    <row r="806" spans="1:11" ht="25.5" x14ac:dyDescent="0.2">
      <c r="A806" s="160">
        <v>1037807093</v>
      </c>
      <c r="B806" s="161" t="s">
        <v>2806</v>
      </c>
      <c r="C806" s="162" t="s">
        <v>2807</v>
      </c>
      <c r="D806" s="163">
        <v>7075000</v>
      </c>
      <c r="E806" s="164">
        <v>44154</v>
      </c>
      <c r="F806" s="165" t="s">
        <v>35</v>
      </c>
      <c r="G806" s="165" t="s">
        <v>720</v>
      </c>
      <c r="H806" s="165" t="s">
        <v>60</v>
      </c>
      <c r="I806" s="165" t="s">
        <v>159</v>
      </c>
      <c r="J806" s="165" t="s">
        <v>95</v>
      </c>
      <c r="K806" s="166" t="s">
        <v>9187</v>
      </c>
    </row>
    <row r="807" spans="1:11" ht="25.5" x14ac:dyDescent="0.2">
      <c r="A807" s="160">
        <v>1007816090</v>
      </c>
      <c r="B807" s="161" t="s">
        <v>2808</v>
      </c>
      <c r="C807" s="162" t="s">
        <v>2809</v>
      </c>
      <c r="D807" s="163">
        <v>7069000</v>
      </c>
      <c r="E807" s="164">
        <v>44193</v>
      </c>
      <c r="F807" s="165" t="s">
        <v>16</v>
      </c>
      <c r="G807" s="165" t="s">
        <v>12</v>
      </c>
      <c r="H807" s="165" t="s">
        <v>60</v>
      </c>
      <c r="I807" s="165" t="s">
        <v>159</v>
      </c>
      <c r="J807" s="165" t="s">
        <v>95</v>
      </c>
      <c r="K807" s="166" t="s">
        <v>9188</v>
      </c>
    </row>
    <row r="808" spans="1:11" ht="25.5" x14ac:dyDescent="0.2">
      <c r="A808" s="160">
        <v>1028466004</v>
      </c>
      <c r="B808" s="161" t="s">
        <v>2810</v>
      </c>
      <c r="C808" s="162" t="s">
        <v>2811</v>
      </c>
      <c r="D808" s="163">
        <v>7080000</v>
      </c>
      <c r="E808" s="164">
        <v>44193</v>
      </c>
      <c r="F808" s="165" t="s">
        <v>16</v>
      </c>
      <c r="G808" s="165" t="s">
        <v>12</v>
      </c>
      <c r="H808" s="165" t="s">
        <v>60</v>
      </c>
      <c r="I808" s="165" t="s">
        <v>159</v>
      </c>
      <c r="J808" s="165" t="s">
        <v>325</v>
      </c>
      <c r="K808" s="166" t="s">
        <v>9189</v>
      </c>
    </row>
    <row r="809" spans="1:11" ht="63.75" x14ac:dyDescent="0.2">
      <c r="A809" s="160">
        <v>1000106117</v>
      </c>
      <c r="B809" s="161" t="s">
        <v>2812</v>
      </c>
      <c r="C809" s="162" t="s">
        <v>2813</v>
      </c>
      <c r="D809" s="163">
        <v>10650000</v>
      </c>
      <c r="E809" s="164">
        <v>44168</v>
      </c>
      <c r="F809" s="165" t="s">
        <v>16</v>
      </c>
      <c r="G809" s="165" t="s">
        <v>69</v>
      </c>
      <c r="H809" s="165" t="s">
        <v>60</v>
      </c>
      <c r="I809" s="165" t="s">
        <v>159</v>
      </c>
      <c r="J809" s="165" t="s">
        <v>325</v>
      </c>
      <c r="K809" s="166" t="s">
        <v>9190</v>
      </c>
    </row>
    <row r="810" spans="1:11" ht="38.25" x14ac:dyDescent="0.2">
      <c r="A810" s="160">
        <v>1024981004</v>
      </c>
      <c r="B810" s="161" t="s">
        <v>2814</v>
      </c>
      <c r="C810" s="162" t="s">
        <v>2815</v>
      </c>
      <c r="D810" s="163">
        <v>7410000</v>
      </c>
      <c r="E810" s="164">
        <v>44008</v>
      </c>
      <c r="F810" s="165" t="s">
        <v>16</v>
      </c>
      <c r="G810" s="165" t="s">
        <v>12</v>
      </c>
      <c r="H810" s="165" t="s">
        <v>60</v>
      </c>
      <c r="I810" s="165" t="s">
        <v>159</v>
      </c>
      <c r="J810" s="165" t="s">
        <v>215</v>
      </c>
      <c r="K810" s="166" t="s">
        <v>9191</v>
      </c>
    </row>
    <row r="811" spans="1:11" ht="51" x14ac:dyDescent="0.2">
      <c r="A811" s="160">
        <v>1036933093</v>
      </c>
      <c r="B811" s="161" t="s">
        <v>2816</v>
      </c>
      <c r="C811" s="162" t="s">
        <v>2817</v>
      </c>
      <c r="D811" s="163">
        <v>7160000</v>
      </c>
      <c r="E811" s="164">
        <v>44074</v>
      </c>
      <c r="F811" s="165" t="s">
        <v>35</v>
      </c>
      <c r="G811" s="165" t="s">
        <v>720</v>
      </c>
      <c r="H811" s="165" t="s">
        <v>60</v>
      </c>
      <c r="I811" s="165" t="s">
        <v>159</v>
      </c>
      <c r="J811" s="165" t="s">
        <v>215</v>
      </c>
      <c r="K811" s="166" t="s">
        <v>9192</v>
      </c>
    </row>
    <row r="812" spans="1:11" ht="38.25" x14ac:dyDescent="0.2">
      <c r="A812" s="160">
        <v>1037315093</v>
      </c>
      <c r="B812" s="161" t="s">
        <v>2818</v>
      </c>
      <c r="C812" s="162" t="s">
        <v>2819</v>
      </c>
      <c r="D812" s="163">
        <v>7060000</v>
      </c>
      <c r="E812" s="164">
        <v>44193</v>
      </c>
      <c r="F812" s="165" t="s">
        <v>16</v>
      </c>
      <c r="G812" s="165" t="s">
        <v>12</v>
      </c>
      <c r="H812" s="165" t="s">
        <v>60</v>
      </c>
      <c r="I812" s="165" t="s">
        <v>159</v>
      </c>
      <c r="J812" s="165" t="s">
        <v>215</v>
      </c>
      <c r="K812" s="166" t="s">
        <v>9193</v>
      </c>
    </row>
    <row r="813" spans="1:11" ht="25.5" x14ac:dyDescent="0.2">
      <c r="A813" s="160">
        <v>1033730093</v>
      </c>
      <c r="B813" s="161" t="s">
        <v>2820</v>
      </c>
      <c r="C813" s="162" t="s">
        <v>2821</v>
      </c>
      <c r="D813" s="163">
        <v>10890000</v>
      </c>
      <c r="E813" s="164">
        <v>44074</v>
      </c>
      <c r="F813" s="165" t="s">
        <v>16</v>
      </c>
      <c r="G813" s="165" t="s">
        <v>101</v>
      </c>
      <c r="H813" s="165" t="s">
        <v>60</v>
      </c>
      <c r="I813" s="165" t="s">
        <v>159</v>
      </c>
      <c r="J813" s="165" t="s">
        <v>215</v>
      </c>
      <c r="K813" s="166" t="s">
        <v>9194</v>
      </c>
    </row>
    <row r="814" spans="1:11" ht="25.5" x14ac:dyDescent="0.2">
      <c r="A814" s="160">
        <v>1000065117</v>
      </c>
      <c r="B814" s="161" t="s">
        <v>2822</v>
      </c>
      <c r="C814" s="162" t="s">
        <v>2823</v>
      </c>
      <c r="D814" s="163">
        <v>7335000</v>
      </c>
      <c r="E814" s="164">
        <v>44019</v>
      </c>
      <c r="F814" s="165" t="s">
        <v>11</v>
      </c>
      <c r="G814" s="165" t="s">
        <v>12</v>
      </c>
      <c r="H814" s="165" t="s">
        <v>60</v>
      </c>
      <c r="I814" s="165" t="s">
        <v>159</v>
      </c>
      <c r="J814" s="165" t="s">
        <v>321</v>
      </c>
      <c r="K814" s="166" t="s">
        <v>9195</v>
      </c>
    </row>
    <row r="815" spans="1:11" ht="38.25" x14ac:dyDescent="0.2">
      <c r="A815" s="160">
        <v>1037843093</v>
      </c>
      <c r="B815" s="161" t="s">
        <v>2824</v>
      </c>
      <c r="C815" s="162" t="s">
        <v>2825</v>
      </c>
      <c r="D815" s="163">
        <v>5614000</v>
      </c>
      <c r="E815" s="164">
        <v>44145</v>
      </c>
      <c r="F815" s="165" t="s">
        <v>11</v>
      </c>
      <c r="G815" s="165" t="s">
        <v>720</v>
      </c>
      <c r="H815" s="165" t="s">
        <v>60</v>
      </c>
      <c r="I815" s="165" t="s">
        <v>159</v>
      </c>
      <c r="J815" s="165" t="s">
        <v>321</v>
      </c>
      <c r="K815" s="166" t="s">
        <v>9196</v>
      </c>
    </row>
    <row r="816" spans="1:11" ht="38.25" x14ac:dyDescent="0.2">
      <c r="A816" s="160">
        <v>1007271090</v>
      </c>
      <c r="B816" s="161" t="s">
        <v>2826</v>
      </c>
      <c r="C816" s="162" t="s">
        <v>2827</v>
      </c>
      <c r="D816" s="163">
        <v>7410000</v>
      </c>
      <c r="E816" s="164">
        <v>43984</v>
      </c>
      <c r="F816" s="165" t="s">
        <v>11</v>
      </c>
      <c r="G816" s="165" t="s">
        <v>12</v>
      </c>
      <c r="H816" s="165" t="s">
        <v>60</v>
      </c>
      <c r="I816" s="165" t="s">
        <v>236</v>
      </c>
      <c r="J816" s="165" t="s">
        <v>78</v>
      </c>
      <c r="K816" s="166" t="s">
        <v>9197</v>
      </c>
    </row>
    <row r="817" spans="1:11" ht="38.25" x14ac:dyDescent="0.2">
      <c r="A817" s="160">
        <v>1036137093</v>
      </c>
      <c r="B817" s="161" t="s">
        <v>2828</v>
      </c>
      <c r="C817" s="162" t="s">
        <v>2829</v>
      </c>
      <c r="D817" s="163">
        <v>7070000</v>
      </c>
      <c r="E817" s="164">
        <v>44132</v>
      </c>
      <c r="F817" s="165" t="s">
        <v>16</v>
      </c>
      <c r="G817" s="165" t="s">
        <v>12</v>
      </c>
      <c r="H817" s="165" t="s">
        <v>60</v>
      </c>
      <c r="I817" s="165" t="s">
        <v>236</v>
      </c>
      <c r="J817" s="165" t="s">
        <v>78</v>
      </c>
      <c r="K817" s="166" t="s">
        <v>9198</v>
      </c>
    </row>
    <row r="818" spans="1:11" ht="25.5" x14ac:dyDescent="0.2">
      <c r="A818" s="160">
        <v>1028983093</v>
      </c>
      <c r="B818" s="161" t="s">
        <v>803</v>
      </c>
      <c r="C818" s="162" t="s">
        <v>804</v>
      </c>
      <c r="D818" s="163">
        <v>5686000</v>
      </c>
      <c r="E818" s="164">
        <v>43749</v>
      </c>
      <c r="F818" s="165" t="s">
        <v>16</v>
      </c>
      <c r="G818" s="165" t="s">
        <v>12</v>
      </c>
      <c r="H818" s="165" t="s">
        <v>60</v>
      </c>
      <c r="I818" s="165" t="s">
        <v>236</v>
      </c>
      <c r="J818" s="165" t="s">
        <v>78</v>
      </c>
      <c r="K818" s="166" t="s">
        <v>805</v>
      </c>
    </row>
    <row r="819" spans="1:11" ht="51" x14ac:dyDescent="0.2">
      <c r="A819" s="160">
        <v>1006853027</v>
      </c>
      <c r="B819" s="161" t="s">
        <v>2830</v>
      </c>
      <c r="C819" s="162" t="s">
        <v>2831</v>
      </c>
      <c r="D819" s="163">
        <v>6374000</v>
      </c>
      <c r="E819" s="164">
        <v>44074</v>
      </c>
      <c r="F819" s="165" t="s">
        <v>16</v>
      </c>
      <c r="G819" s="165" t="s">
        <v>720</v>
      </c>
      <c r="H819" s="165" t="s">
        <v>60</v>
      </c>
      <c r="I819" s="165" t="s">
        <v>236</v>
      </c>
      <c r="J819" s="165" t="s">
        <v>294</v>
      </c>
      <c r="K819" s="166" t="s">
        <v>9199</v>
      </c>
    </row>
    <row r="820" spans="1:11" ht="51" x14ac:dyDescent="0.2">
      <c r="A820" s="160">
        <v>1038151093</v>
      </c>
      <c r="B820" s="161" t="s">
        <v>2832</v>
      </c>
      <c r="C820" s="162" t="s">
        <v>2833</v>
      </c>
      <c r="D820" s="163">
        <v>6807000</v>
      </c>
      <c r="E820" s="164">
        <v>44181</v>
      </c>
      <c r="F820" s="165" t="s">
        <v>35</v>
      </c>
      <c r="G820" s="165" t="s">
        <v>720</v>
      </c>
      <c r="H820" s="165" t="s">
        <v>60</v>
      </c>
      <c r="I820" s="165" t="s">
        <v>236</v>
      </c>
      <c r="J820" s="165" t="s">
        <v>294</v>
      </c>
      <c r="K820" s="166" t="s">
        <v>9200</v>
      </c>
    </row>
    <row r="821" spans="1:11" ht="25.5" x14ac:dyDescent="0.2">
      <c r="A821" s="160">
        <v>1017991032</v>
      </c>
      <c r="B821" s="161" t="s">
        <v>2834</v>
      </c>
      <c r="C821" s="162" t="s">
        <v>2835</v>
      </c>
      <c r="D821" s="163">
        <v>7100000</v>
      </c>
      <c r="E821" s="164">
        <v>44168</v>
      </c>
      <c r="F821" s="165" t="s">
        <v>16</v>
      </c>
      <c r="G821" s="165" t="s">
        <v>12</v>
      </c>
      <c r="H821" s="165" t="s">
        <v>60</v>
      </c>
      <c r="I821" s="165" t="s">
        <v>236</v>
      </c>
      <c r="J821" s="165" t="s">
        <v>128</v>
      </c>
      <c r="K821" s="166" t="s">
        <v>9201</v>
      </c>
    </row>
    <row r="822" spans="1:11" ht="51" x14ac:dyDescent="0.2">
      <c r="A822" s="160">
        <v>1033642093</v>
      </c>
      <c r="B822" s="161" t="s">
        <v>2836</v>
      </c>
      <c r="C822" s="162" t="s">
        <v>2837</v>
      </c>
      <c r="D822" s="163">
        <v>7095000</v>
      </c>
      <c r="E822" s="164">
        <v>43866</v>
      </c>
      <c r="F822" s="165" t="s">
        <v>16</v>
      </c>
      <c r="G822" s="165" t="s">
        <v>12</v>
      </c>
      <c r="H822" s="165" t="s">
        <v>60</v>
      </c>
      <c r="I822" s="165" t="s">
        <v>236</v>
      </c>
      <c r="J822" s="165" t="s">
        <v>128</v>
      </c>
      <c r="K822" s="166" t="s">
        <v>9202</v>
      </c>
    </row>
    <row r="823" spans="1:11" ht="25.5" x14ac:dyDescent="0.2">
      <c r="A823" s="160">
        <v>1035983093</v>
      </c>
      <c r="B823" s="161" t="s">
        <v>2838</v>
      </c>
      <c r="C823" s="162" t="s">
        <v>2839</v>
      </c>
      <c r="D823" s="163">
        <v>6967000</v>
      </c>
      <c r="E823" s="164">
        <v>44193</v>
      </c>
      <c r="F823" s="165" t="s">
        <v>16</v>
      </c>
      <c r="G823" s="165" t="s">
        <v>12</v>
      </c>
      <c r="H823" s="165" t="s">
        <v>60</v>
      </c>
      <c r="I823" s="165" t="s">
        <v>236</v>
      </c>
      <c r="J823" s="165" t="s">
        <v>128</v>
      </c>
      <c r="K823" s="166" t="s">
        <v>9203</v>
      </c>
    </row>
    <row r="824" spans="1:11" ht="38.25" x14ac:dyDescent="0.2">
      <c r="A824" s="160">
        <v>1037885093</v>
      </c>
      <c r="B824" s="161" t="s">
        <v>2840</v>
      </c>
      <c r="C824" s="162" t="s">
        <v>2841</v>
      </c>
      <c r="D824" s="163">
        <v>7065000</v>
      </c>
      <c r="E824" s="164">
        <v>44151</v>
      </c>
      <c r="F824" s="165" t="s">
        <v>16</v>
      </c>
      <c r="G824" s="165" t="s">
        <v>720</v>
      </c>
      <c r="H824" s="165" t="s">
        <v>60</v>
      </c>
      <c r="I824" s="165" t="s">
        <v>236</v>
      </c>
      <c r="J824" s="165" t="s">
        <v>128</v>
      </c>
      <c r="K824" s="166" t="s">
        <v>9204</v>
      </c>
    </row>
    <row r="825" spans="1:11" ht="38.25" x14ac:dyDescent="0.2">
      <c r="A825" s="160">
        <v>1038239093</v>
      </c>
      <c r="B825" s="161" t="s">
        <v>2842</v>
      </c>
      <c r="C825" s="162" t="s">
        <v>2843</v>
      </c>
      <c r="D825" s="163">
        <v>5590000</v>
      </c>
      <c r="E825" s="164">
        <v>44188</v>
      </c>
      <c r="F825" s="165" t="s">
        <v>118</v>
      </c>
      <c r="G825" s="165" t="s">
        <v>720</v>
      </c>
      <c r="H825" s="165" t="s">
        <v>60</v>
      </c>
      <c r="I825" s="165" t="s">
        <v>236</v>
      </c>
      <c r="J825" s="165" t="s">
        <v>9205</v>
      </c>
      <c r="K825" s="166" t="s">
        <v>9206</v>
      </c>
    </row>
    <row r="826" spans="1:11" ht="38.25" x14ac:dyDescent="0.2">
      <c r="A826" s="160">
        <v>1017699032</v>
      </c>
      <c r="B826" s="161" t="s">
        <v>2844</v>
      </c>
      <c r="C826" s="162" t="s">
        <v>2845</v>
      </c>
      <c r="D826" s="163">
        <v>6391000</v>
      </c>
      <c r="E826" s="164">
        <v>44119</v>
      </c>
      <c r="F826" s="165" t="s">
        <v>16</v>
      </c>
      <c r="G826" s="165" t="s">
        <v>12</v>
      </c>
      <c r="H826" s="165" t="s">
        <v>60</v>
      </c>
      <c r="I826" s="165" t="s">
        <v>236</v>
      </c>
      <c r="J826" s="165" t="s">
        <v>9205</v>
      </c>
      <c r="K826" s="166" t="s">
        <v>9207</v>
      </c>
    </row>
    <row r="827" spans="1:11" ht="38.25" x14ac:dyDescent="0.2">
      <c r="A827" s="160">
        <v>1007651090</v>
      </c>
      <c r="B827" s="161" t="s">
        <v>2846</v>
      </c>
      <c r="C827" s="162" t="s">
        <v>2847</v>
      </c>
      <c r="D827" s="163">
        <v>7368000</v>
      </c>
      <c r="E827" s="164">
        <v>44020</v>
      </c>
      <c r="F827" s="165" t="s">
        <v>11</v>
      </c>
      <c r="G827" s="165" t="s">
        <v>12</v>
      </c>
      <c r="H827" s="165" t="s">
        <v>60</v>
      </c>
      <c r="I827" s="165" t="s">
        <v>236</v>
      </c>
      <c r="J827" s="165" t="s">
        <v>9205</v>
      </c>
      <c r="K827" s="166" t="s">
        <v>9208</v>
      </c>
    </row>
    <row r="828" spans="1:11" x14ac:dyDescent="0.2">
      <c r="A828" s="160">
        <v>1035654093</v>
      </c>
      <c r="B828" s="161" t="s">
        <v>2848</v>
      </c>
      <c r="C828" s="162" t="s">
        <v>2849</v>
      </c>
      <c r="D828" s="163">
        <v>6871000</v>
      </c>
      <c r="E828" s="164">
        <v>44132</v>
      </c>
      <c r="F828" s="165" t="s">
        <v>11</v>
      </c>
      <c r="G828" s="165" t="s">
        <v>12</v>
      </c>
      <c r="H828" s="165" t="s">
        <v>60</v>
      </c>
      <c r="I828" s="165" t="s">
        <v>236</v>
      </c>
      <c r="J828" s="165" t="s">
        <v>370</v>
      </c>
      <c r="K828" s="166" t="s">
        <v>9209</v>
      </c>
    </row>
    <row r="829" spans="1:11" ht="38.25" x14ac:dyDescent="0.2">
      <c r="A829" s="160">
        <v>1038234093</v>
      </c>
      <c r="B829" s="161" t="s">
        <v>2850</v>
      </c>
      <c r="C829" s="162" t="s">
        <v>2851</v>
      </c>
      <c r="D829" s="163">
        <v>4917000</v>
      </c>
      <c r="E829" s="164">
        <v>44188</v>
      </c>
      <c r="F829" s="165" t="s">
        <v>35</v>
      </c>
      <c r="G829" s="165" t="s">
        <v>720</v>
      </c>
      <c r="H829" s="165" t="s">
        <v>60</v>
      </c>
      <c r="I829" s="165" t="s">
        <v>236</v>
      </c>
      <c r="J829" s="165" t="s">
        <v>370</v>
      </c>
      <c r="K829" s="166" t="s">
        <v>9210</v>
      </c>
    </row>
    <row r="830" spans="1:11" ht="38.25" x14ac:dyDescent="0.2">
      <c r="A830" s="160">
        <v>1009767028</v>
      </c>
      <c r="B830" s="161" t="s">
        <v>2852</v>
      </c>
      <c r="C830" s="162" t="s">
        <v>2853</v>
      </c>
      <c r="D830" s="163">
        <v>7005000</v>
      </c>
      <c r="E830" s="164">
        <v>44168</v>
      </c>
      <c r="F830" s="165" t="s">
        <v>16</v>
      </c>
      <c r="G830" s="165" t="s">
        <v>12</v>
      </c>
      <c r="H830" s="165" t="s">
        <v>60</v>
      </c>
      <c r="I830" s="165" t="s">
        <v>87</v>
      </c>
      <c r="J830" s="165" t="s">
        <v>87</v>
      </c>
      <c r="K830" s="166" t="s">
        <v>9211</v>
      </c>
    </row>
    <row r="831" spans="1:11" ht="51" x14ac:dyDescent="0.2">
      <c r="A831" s="160">
        <v>1009715028</v>
      </c>
      <c r="B831" s="161" t="s">
        <v>2854</v>
      </c>
      <c r="C831" s="162" t="s">
        <v>2855</v>
      </c>
      <c r="D831" s="163">
        <v>7100000</v>
      </c>
      <c r="E831" s="164">
        <v>44168</v>
      </c>
      <c r="F831" s="165" t="s">
        <v>11</v>
      </c>
      <c r="G831" s="165" t="s">
        <v>12</v>
      </c>
      <c r="H831" s="165" t="s">
        <v>60</v>
      </c>
      <c r="I831" s="165" t="s">
        <v>87</v>
      </c>
      <c r="J831" s="165" t="s">
        <v>87</v>
      </c>
      <c r="K831" s="166" t="s">
        <v>9212</v>
      </c>
    </row>
    <row r="832" spans="1:11" ht="38.25" x14ac:dyDescent="0.2">
      <c r="A832" s="160">
        <v>1000072117</v>
      </c>
      <c r="B832" s="161" t="s">
        <v>2856</v>
      </c>
      <c r="C832" s="162" t="s">
        <v>2857</v>
      </c>
      <c r="D832" s="163">
        <v>6967000</v>
      </c>
      <c r="E832" s="164">
        <v>44132</v>
      </c>
      <c r="F832" s="165" t="s">
        <v>16</v>
      </c>
      <c r="G832" s="165" t="s">
        <v>12</v>
      </c>
      <c r="H832" s="165" t="s">
        <v>60</v>
      </c>
      <c r="I832" s="165" t="s">
        <v>87</v>
      </c>
      <c r="J832" s="165" t="s">
        <v>87</v>
      </c>
      <c r="K832" s="166" t="s">
        <v>9213</v>
      </c>
    </row>
    <row r="833" spans="1:11" ht="25.5" x14ac:dyDescent="0.2">
      <c r="A833" s="160">
        <v>1009805028</v>
      </c>
      <c r="B833" s="161" t="s">
        <v>2858</v>
      </c>
      <c r="C833" s="162" t="s">
        <v>2859</v>
      </c>
      <c r="D833" s="163">
        <v>7100000</v>
      </c>
      <c r="E833" s="164">
        <v>44168</v>
      </c>
      <c r="F833" s="165" t="s">
        <v>16</v>
      </c>
      <c r="G833" s="165" t="s">
        <v>12</v>
      </c>
      <c r="H833" s="165" t="s">
        <v>60</v>
      </c>
      <c r="I833" s="165" t="s">
        <v>87</v>
      </c>
      <c r="J833" s="165" t="s">
        <v>87</v>
      </c>
      <c r="K833" s="166" t="s">
        <v>9214</v>
      </c>
    </row>
    <row r="834" spans="1:11" ht="25.5" x14ac:dyDescent="0.2">
      <c r="A834" s="160">
        <v>1009766028</v>
      </c>
      <c r="B834" s="161" t="s">
        <v>2860</v>
      </c>
      <c r="C834" s="162" t="s">
        <v>2861</v>
      </c>
      <c r="D834" s="163">
        <v>7080000</v>
      </c>
      <c r="E834" s="164">
        <v>44168</v>
      </c>
      <c r="F834" s="165" t="s">
        <v>16</v>
      </c>
      <c r="G834" s="165" t="s">
        <v>12</v>
      </c>
      <c r="H834" s="165" t="s">
        <v>60</v>
      </c>
      <c r="I834" s="165" t="s">
        <v>87</v>
      </c>
      <c r="J834" s="165" t="s">
        <v>87</v>
      </c>
      <c r="K834" s="166" t="s">
        <v>9215</v>
      </c>
    </row>
    <row r="835" spans="1:11" ht="25.5" x14ac:dyDescent="0.2">
      <c r="A835" s="160">
        <v>1009765028</v>
      </c>
      <c r="B835" s="161" t="s">
        <v>2862</v>
      </c>
      <c r="C835" s="162" t="s">
        <v>2863</v>
      </c>
      <c r="D835" s="163">
        <v>7085000</v>
      </c>
      <c r="E835" s="164">
        <v>44168</v>
      </c>
      <c r="F835" s="165" t="s">
        <v>16</v>
      </c>
      <c r="G835" s="165" t="s">
        <v>12</v>
      </c>
      <c r="H835" s="165" t="s">
        <v>60</v>
      </c>
      <c r="I835" s="165" t="s">
        <v>87</v>
      </c>
      <c r="J835" s="165" t="s">
        <v>87</v>
      </c>
      <c r="K835" s="166" t="s">
        <v>9216</v>
      </c>
    </row>
    <row r="836" spans="1:11" ht="38.25" x14ac:dyDescent="0.2">
      <c r="A836" s="160">
        <v>1009757028</v>
      </c>
      <c r="B836" s="161" t="s">
        <v>2864</v>
      </c>
      <c r="C836" s="162" t="s">
        <v>2865</v>
      </c>
      <c r="D836" s="163">
        <v>7085000</v>
      </c>
      <c r="E836" s="164">
        <v>44168</v>
      </c>
      <c r="F836" s="165" t="s">
        <v>16</v>
      </c>
      <c r="G836" s="165" t="s">
        <v>12</v>
      </c>
      <c r="H836" s="165" t="s">
        <v>60</v>
      </c>
      <c r="I836" s="165" t="s">
        <v>87</v>
      </c>
      <c r="J836" s="165" t="s">
        <v>87</v>
      </c>
      <c r="K836" s="166" t="s">
        <v>9217</v>
      </c>
    </row>
    <row r="837" spans="1:11" ht="25.5" x14ac:dyDescent="0.2">
      <c r="A837" s="160">
        <v>1009762028</v>
      </c>
      <c r="B837" s="161" t="s">
        <v>2866</v>
      </c>
      <c r="C837" s="162" t="s">
        <v>2867</v>
      </c>
      <c r="D837" s="163">
        <v>7100000</v>
      </c>
      <c r="E837" s="164">
        <v>44168</v>
      </c>
      <c r="F837" s="165" t="s">
        <v>16</v>
      </c>
      <c r="G837" s="165" t="s">
        <v>12</v>
      </c>
      <c r="H837" s="165" t="s">
        <v>60</v>
      </c>
      <c r="I837" s="165" t="s">
        <v>87</v>
      </c>
      <c r="J837" s="165" t="s">
        <v>87</v>
      </c>
      <c r="K837" s="166" t="s">
        <v>9218</v>
      </c>
    </row>
    <row r="838" spans="1:11" ht="38.25" x14ac:dyDescent="0.2">
      <c r="A838" s="160">
        <v>1009690028</v>
      </c>
      <c r="B838" s="161" t="s">
        <v>2868</v>
      </c>
      <c r="C838" s="162" t="s">
        <v>2869</v>
      </c>
      <c r="D838" s="163">
        <v>7085000</v>
      </c>
      <c r="E838" s="164">
        <v>44168</v>
      </c>
      <c r="F838" s="165" t="s">
        <v>16</v>
      </c>
      <c r="G838" s="165" t="s">
        <v>12</v>
      </c>
      <c r="H838" s="165" t="s">
        <v>60</v>
      </c>
      <c r="I838" s="165" t="s">
        <v>87</v>
      </c>
      <c r="J838" s="165" t="s">
        <v>87</v>
      </c>
      <c r="K838" s="166" t="s">
        <v>9219</v>
      </c>
    </row>
    <row r="839" spans="1:11" ht="38.25" x14ac:dyDescent="0.2">
      <c r="A839" s="160">
        <v>1009763028</v>
      </c>
      <c r="B839" s="161" t="s">
        <v>2870</v>
      </c>
      <c r="C839" s="162" t="s">
        <v>2871</v>
      </c>
      <c r="D839" s="163">
        <v>7100000</v>
      </c>
      <c r="E839" s="164">
        <v>44168</v>
      </c>
      <c r="F839" s="165" t="s">
        <v>16</v>
      </c>
      <c r="G839" s="165" t="s">
        <v>12</v>
      </c>
      <c r="H839" s="165" t="s">
        <v>60</v>
      </c>
      <c r="I839" s="165" t="s">
        <v>87</v>
      </c>
      <c r="J839" s="165" t="s">
        <v>87</v>
      </c>
      <c r="K839" s="166" t="s">
        <v>9220</v>
      </c>
    </row>
    <row r="840" spans="1:11" ht="25.5" x14ac:dyDescent="0.2">
      <c r="A840" s="160">
        <v>1000278116</v>
      </c>
      <c r="B840" s="161" t="s">
        <v>2872</v>
      </c>
      <c r="C840" s="162" t="s">
        <v>2873</v>
      </c>
      <c r="D840" s="163">
        <v>10650000</v>
      </c>
      <c r="E840" s="164">
        <v>44120</v>
      </c>
      <c r="F840" s="165" t="s">
        <v>16</v>
      </c>
      <c r="G840" s="165" t="s">
        <v>101</v>
      </c>
      <c r="H840" s="165" t="s">
        <v>60</v>
      </c>
      <c r="I840" s="165" t="s">
        <v>87</v>
      </c>
      <c r="J840" s="165" t="s">
        <v>87</v>
      </c>
      <c r="K840" s="166" t="s">
        <v>9221</v>
      </c>
    </row>
    <row r="841" spans="1:11" ht="38.25" x14ac:dyDescent="0.2">
      <c r="A841" s="160">
        <v>1009791028</v>
      </c>
      <c r="B841" s="161" t="s">
        <v>2874</v>
      </c>
      <c r="C841" s="162" t="s">
        <v>2875</v>
      </c>
      <c r="D841" s="163">
        <v>7100000</v>
      </c>
      <c r="E841" s="164">
        <v>44168</v>
      </c>
      <c r="F841" s="165" t="s">
        <v>16</v>
      </c>
      <c r="G841" s="165" t="s">
        <v>12</v>
      </c>
      <c r="H841" s="165" t="s">
        <v>60</v>
      </c>
      <c r="I841" s="165" t="s">
        <v>87</v>
      </c>
      <c r="J841" s="165" t="s">
        <v>87</v>
      </c>
      <c r="K841" s="166" t="s">
        <v>9222</v>
      </c>
    </row>
    <row r="842" spans="1:11" ht="25.5" x14ac:dyDescent="0.2">
      <c r="A842" s="160">
        <v>1000303026</v>
      </c>
      <c r="B842" s="161" t="s">
        <v>2876</v>
      </c>
      <c r="C842" s="162" t="s">
        <v>2877</v>
      </c>
      <c r="D842" s="163">
        <v>5494000</v>
      </c>
      <c r="E842" s="164">
        <v>44145</v>
      </c>
      <c r="F842" s="165" t="s">
        <v>118</v>
      </c>
      <c r="G842" s="165" t="s">
        <v>720</v>
      </c>
      <c r="H842" s="165" t="s">
        <v>60</v>
      </c>
      <c r="I842" s="165" t="s">
        <v>87</v>
      </c>
      <c r="J842" s="165" t="s">
        <v>87</v>
      </c>
      <c r="K842" s="166" t="s">
        <v>9223</v>
      </c>
    </row>
    <row r="843" spans="1:11" ht="51" x14ac:dyDescent="0.2">
      <c r="A843" s="160">
        <v>1000256116</v>
      </c>
      <c r="B843" s="161" t="s">
        <v>2878</v>
      </c>
      <c r="C843" s="162" t="s">
        <v>2879</v>
      </c>
      <c r="D843" s="163">
        <v>7025000</v>
      </c>
      <c r="E843" s="164">
        <v>44193</v>
      </c>
      <c r="F843" s="165" t="s">
        <v>182</v>
      </c>
      <c r="G843" s="165" t="s">
        <v>12</v>
      </c>
      <c r="H843" s="165" t="s">
        <v>60</v>
      </c>
      <c r="I843" s="165" t="s">
        <v>87</v>
      </c>
      <c r="J843" s="165" t="s">
        <v>87</v>
      </c>
      <c r="K843" s="166" t="s">
        <v>9224</v>
      </c>
    </row>
    <row r="844" spans="1:11" ht="25.5" x14ac:dyDescent="0.2">
      <c r="A844" s="160">
        <v>1000314116</v>
      </c>
      <c r="B844" s="161" t="s">
        <v>2880</v>
      </c>
      <c r="C844" s="162" t="s">
        <v>2881</v>
      </c>
      <c r="D844" s="163">
        <v>7100000</v>
      </c>
      <c r="E844" s="164">
        <v>44193</v>
      </c>
      <c r="F844" s="165" t="s">
        <v>16</v>
      </c>
      <c r="G844" s="165" t="s">
        <v>12</v>
      </c>
      <c r="H844" s="165" t="s">
        <v>60</v>
      </c>
      <c r="I844" s="165" t="s">
        <v>87</v>
      </c>
      <c r="J844" s="165" t="s">
        <v>87</v>
      </c>
      <c r="K844" s="166" t="s">
        <v>9225</v>
      </c>
    </row>
    <row r="845" spans="1:11" ht="25.5" x14ac:dyDescent="0.2">
      <c r="A845" s="160">
        <v>1000094117</v>
      </c>
      <c r="B845" s="161" t="s">
        <v>2882</v>
      </c>
      <c r="C845" s="162" t="s">
        <v>2883</v>
      </c>
      <c r="D845" s="163">
        <v>7100000</v>
      </c>
      <c r="E845" s="164">
        <v>44168</v>
      </c>
      <c r="F845" s="165" t="s">
        <v>16</v>
      </c>
      <c r="G845" s="165" t="s">
        <v>12</v>
      </c>
      <c r="H845" s="165" t="s">
        <v>60</v>
      </c>
      <c r="I845" s="165" t="s">
        <v>87</v>
      </c>
      <c r="J845" s="165" t="s">
        <v>87</v>
      </c>
      <c r="K845" s="166" t="s">
        <v>9226</v>
      </c>
    </row>
    <row r="846" spans="1:11" ht="38.25" x14ac:dyDescent="0.2">
      <c r="A846" s="160">
        <v>1000096117</v>
      </c>
      <c r="B846" s="161" t="s">
        <v>2884</v>
      </c>
      <c r="C846" s="162" t="s">
        <v>2885</v>
      </c>
      <c r="D846" s="163">
        <v>7070000</v>
      </c>
      <c r="E846" s="164">
        <v>44168</v>
      </c>
      <c r="F846" s="165" t="s">
        <v>16</v>
      </c>
      <c r="G846" s="165" t="s">
        <v>12</v>
      </c>
      <c r="H846" s="165" t="s">
        <v>60</v>
      </c>
      <c r="I846" s="165" t="s">
        <v>87</v>
      </c>
      <c r="J846" s="165" t="s">
        <v>87</v>
      </c>
      <c r="K846" s="166" t="s">
        <v>9227</v>
      </c>
    </row>
    <row r="847" spans="1:11" ht="38.25" x14ac:dyDescent="0.2">
      <c r="A847" s="160">
        <v>1026742004</v>
      </c>
      <c r="B847" s="161" t="s">
        <v>2886</v>
      </c>
      <c r="C847" s="162" t="s">
        <v>2887</v>
      </c>
      <c r="D847" s="163">
        <v>10883000</v>
      </c>
      <c r="E847" s="164">
        <v>44074</v>
      </c>
      <c r="F847" s="165" t="s">
        <v>16</v>
      </c>
      <c r="G847" s="165" t="s">
        <v>101</v>
      </c>
      <c r="H847" s="165" t="s">
        <v>60</v>
      </c>
      <c r="I847" s="165" t="s">
        <v>87</v>
      </c>
      <c r="J847" s="165" t="s">
        <v>806</v>
      </c>
      <c r="K847" s="166" t="s">
        <v>9228</v>
      </c>
    </row>
    <row r="848" spans="1:11" ht="25.5" x14ac:dyDescent="0.2">
      <c r="A848" s="160">
        <v>1009788028</v>
      </c>
      <c r="B848" s="161" t="s">
        <v>2888</v>
      </c>
      <c r="C848" s="162" t="s">
        <v>2889</v>
      </c>
      <c r="D848" s="163">
        <v>7100000</v>
      </c>
      <c r="E848" s="164">
        <v>44168</v>
      </c>
      <c r="F848" s="165" t="s">
        <v>16</v>
      </c>
      <c r="G848" s="165" t="s">
        <v>12</v>
      </c>
      <c r="H848" s="165" t="s">
        <v>60</v>
      </c>
      <c r="I848" s="165" t="s">
        <v>87</v>
      </c>
      <c r="J848" s="165" t="s">
        <v>88</v>
      </c>
      <c r="K848" s="166" t="s">
        <v>9229</v>
      </c>
    </row>
    <row r="849" spans="1:11" ht="38.25" x14ac:dyDescent="0.2">
      <c r="A849" s="160">
        <v>1009628028</v>
      </c>
      <c r="B849" s="161" t="s">
        <v>2890</v>
      </c>
      <c r="C849" s="162" t="s">
        <v>2891</v>
      </c>
      <c r="D849" s="163">
        <v>7100000</v>
      </c>
      <c r="E849" s="164">
        <v>44147</v>
      </c>
      <c r="F849" s="165" t="s">
        <v>320</v>
      </c>
      <c r="G849" s="165" t="s">
        <v>12</v>
      </c>
      <c r="H849" s="165" t="s">
        <v>60</v>
      </c>
      <c r="I849" s="165" t="s">
        <v>87</v>
      </c>
      <c r="J849" s="165" t="s">
        <v>88</v>
      </c>
      <c r="K849" s="166" t="s">
        <v>9230</v>
      </c>
    </row>
    <row r="850" spans="1:11" ht="51" x14ac:dyDescent="0.2">
      <c r="A850" s="160">
        <v>1008982028</v>
      </c>
      <c r="B850" s="161" t="s">
        <v>2892</v>
      </c>
      <c r="C850" s="162" t="s">
        <v>2893</v>
      </c>
      <c r="D850" s="163">
        <v>7100000</v>
      </c>
      <c r="E850" s="164">
        <v>44124</v>
      </c>
      <c r="F850" s="165" t="s">
        <v>16</v>
      </c>
      <c r="G850" s="165" t="s">
        <v>12</v>
      </c>
      <c r="H850" s="165" t="s">
        <v>60</v>
      </c>
      <c r="I850" s="165" t="s">
        <v>87</v>
      </c>
      <c r="J850" s="165" t="s">
        <v>88</v>
      </c>
      <c r="K850" s="166" t="s">
        <v>9231</v>
      </c>
    </row>
    <row r="851" spans="1:11" ht="38.25" x14ac:dyDescent="0.2">
      <c r="A851" s="160">
        <v>1000315116</v>
      </c>
      <c r="B851" s="161" t="s">
        <v>2894</v>
      </c>
      <c r="C851" s="162" t="s">
        <v>2895</v>
      </c>
      <c r="D851" s="163">
        <v>7100000</v>
      </c>
      <c r="E851" s="164">
        <v>44193</v>
      </c>
      <c r="F851" s="165" t="s">
        <v>16</v>
      </c>
      <c r="G851" s="165" t="s">
        <v>12</v>
      </c>
      <c r="H851" s="165" t="s">
        <v>60</v>
      </c>
      <c r="I851" s="165" t="s">
        <v>87</v>
      </c>
      <c r="J851" s="165" t="s">
        <v>88</v>
      </c>
      <c r="K851" s="166" t="s">
        <v>9232</v>
      </c>
    </row>
    <row r="852" spans="1:11" ht="51" x14ac:dyDescent="0.2">
      <c r="A852" s="160">
        <v>1009585028</v>
      </c>
      <c r="B852" s="161" t="s">
        <v>2896</v>
      </c>
      <c r="C852" s="162" t="s">
        <v>2897</v>
      </c>
      <c r="D852" s="163">
        <v>7100000</v>
      </c>
      <c r="E852" s="164">
        <v>44158</v>
      </c>
      <c r="F852" s="165" t="s">
        <v>16</v>
      </c>
      <c r="G852" s="165" t="s">
        <v>200</v>
      </c>
      <c r="H852" s="165" t="s">
        <v>60</v>
      </c>
      <c r="I852" s="165" t="s">
        <v>87</v>
      </c>
      <c r="J852" s="165" t="s">
        <v>88</v>
      </c>
      <c r="K852" s="166" t="s">
        <v>9233</v>
      </c>
    </row>
    <row r="853" spans="1:11" ht="25.5" x14ac:dyDescent="0.2">
      <c r="A853" s="160">
        <v>1009599028</v>
      </c>
      <c r="B853" s="161" t="s">
        <v>2898</v>
      </c>
      <c r="C853" s="162" t="s">
        <v>2899</v>
      </c>
      <c r="D853" s="163">
        <v>7100000</v>
      </c>
      <c r="E853" s="164">
        <v>44186</v>
      </c>
      <c r="F853" s="165" t="s">
        <v>16</v>
      </c>
      <c r="G853" s="165" t="s">
        <v>200</v>
      </c>
      <c r="H853" s="165" t="s">
        <v>60</v>
      </c>
      <c r="I853" s="165" t="s">
        <v>87</v>
      </c>
      <c r="J853" s="165" t="s">
        <v>88</v>
      </c>
      <c r="K853" s="166" t="s">
        <v>9234</v>
      </c>
    </row>
    <row r="854" spans="1:11" x14ac:dyDescent="0.2">
      <c r="A854" s="160">
        <v>1000093117</v>
      </c>
      <c r="B854" s="161" t="s">
        <v>2900</v>
      </c>
      <c r="C854" s="162" t="s">
        <v>2901</v>
      </c>
      <c r="D854" s="163">
        <v>7100000</v>
      </c>
      <c r="E854" s="164">
        <v>44168</v>
      </c>
      <c r="F854" s="165" t="s">
        <v>16</v>
      </c>
      <c r="G854" s="165" t="s">
        <v>12</v>
      </c>
      <c r="H854" s="165" t="s">
        <v>60</v>
      </c>
      <c r="I854" s="165" t="s">
        <v>87</v>
      </c>
      <c r="J854" s="165" t="s">
        <v>88</v>
      </c>
      <c r="K854" s="166" t="s">
        <v>9235</v>
      </c>
    </row>
    <row r="855" spans="1:11" ht="38.25" x14ac:dyDescent="0.2">
      <c r="A855" s="160">
        <v>1009737028</v>
      </c>
      <c r="B855" s="161" t="s">
        <v>2902</v>
      </c>
      <c r="C855" s="162" t="s">
        <v>2903</v>
      </c>
      <c r="D855" s="163">
        <v>10650000</v>
      </c>
      <c r="E855" s="164">
        <v>44147</v>
      </c>
      <c r="F855" s="165" t="s">
        <v>16</v>
      </c>
      <c r="G855" s="165" t="s">
        <v>101</v>
      </c>
      <c r="H855" s="165" t="s">
        <v>60</v>
      </c>
      <c r="I855" s="165" t="s">
        <v>87</v>
      </c>
      <c r="J855" s="165" t="s">
        <v>344</v>
      </c>
      <c r="K855" s="166" t="s">
        <v>9236</v>
      </c>
    </row>
    <row r="856" spans="1:11" ht="38.25" x14ac:dyDescent="0.2">
      <c r="A856" s="160">
        <v>1027044004</v>
      </c>
      <c r="B856" s="161" t="s">
        <v>2904</v>
      </c>
      <c r="C856" s="162" t="s">
        <v>2905</v>
      </c>
      <c r="D856" s="163">
        <v>7090000</v>
      </c>
      <c r="E856" s="164">
        <v>44133</v>
      </c>
      <c r="F856" s="165" t="s">
        <v>16</v>
      </c>
      <c r="G856" s="165" t="s">
        <v>12</v>
      </c>
      <c r="H856" s="165" t="s">
        <v>60</v>
      </c>
      <c r="I856" s="165" t="s">
        <v>63</v>
      </c>
      <c r="J856" s="165" t="s">
        <v>285</v>
      </c>
      <c r="K856" s="166" t="s">
        <v>9237</v>
      </c>
    </row>
    <row r="857" spans="1:11" ht="25.5" x14ac:dyDescent="0.2">
      <c r="A857" s="160">
        <v>1036414093</v>
      </c>
      <c r="B857" s="161" t="s">
        <v>2906</v>
      </c>
      <c r="C857" s="162" t="s">
        <v>2907</v>
      </c>
      <c r="D857" s="163">
        <v>4676000</v>
      </c>
      <c r="E857" s="164">
        <v>44133</v>
      </c>
      <c r="F857" s="165" t="s">
        <v>11</v>
      </c>
      <c r="G857" s="165" t="s">
        <v>12</v>
      </c>
      <c r="H857" s="165" t="s">
        <v>60</v>
      </c>
      <c r="I857" s="165" t="s">
        <v>63</v>
      </c>
      <c r="J857" s="165" t="s">
        <v>285</v>
      </c>
      <c r="K857" s="166" t="s">
        <v>9238</v>
      </c>
    </row>
    <row r="858" spans="1:11" ht="38.25" x14ac:dyDescent="0.2">
      <c r="A858" s="160">
        <v>1038249093</v>
      </c>
      <c r="B858" s="161" t="s">
        <v>2908</v>
      </c>
      <c r="C858" s="162" t="s">
        <v>2909</v>
      </c>
      <c r="D858" s="163">
        <v>6711000</v>
      </c>
      <c r="E858" s="164">
        <v>44188</v>
      </c>
      <c r="F858" s="165" t="s">
        <v>35</v>
      </c>
      <c r="G858" s="165" t="s">
        <v>720</v>
      </c>
      <c r="H858" s="165" t="s">
        <v>60</v>
      </c>
      <c r="I858" s="165" t="s">
        <v>63</v>
      </c>
      <c r="J858" s="165" t="s">
        <v>285</v>
      </c>
      <c r="K858" s="166" t="s">
        <v>9239</v>
      </c>
    </row>
    <row r="859" spans="1:11" ht="51" x14ac:dyDescent="0.2">
      <c r="A859" s="160">
        <v>1034159093</v>
      </c>
      <c r="B859" s="161" t="s">
        <v>2910</v>
      </c>
      <c r="C859" s="162" t="s">
        <v>2911</v>
      </c>
      <c r="D859" s="163">
        <v>6935000</v>
      </c>
      <c r="E859" s="164">
        <v>44132</v>
      </c>
      <c r="F859" s="165" t="s">
        <v>16</v>
      </c>
      <c r="G859" s="165" t="s">
        <v>12</v>
      </c>
      <c r="H859" s="165" t="s">
        <v>60</v>
      </c>
      <c r="I859" s="165" t="s">
        <v>63</v>
      </c>
      <c r="J859" s="165" t="s">
        <v>285</v>
      </c>
      <c r="K859" s="166" t="s">
        <v>9240</v>
      </c>
    </row>
    <row r="860" spans="1:11" ht="38.25" x14ac:dyDescent="0.2">
      <c r="A860" s="160">
        <v>1027279004</v>
      </c>
      <c r="B860" s="161" t="s">
        <v>2912</v>
      </c>
      <c r="C860" s="162" t="s">
        <v>2913</v>
      </c>
      <c r="D860" s="163">
        <v>7100000</v>
      </c>
      <c r="E860" s="164">
        <v>44133</v>
      </c>
      <c r="F860" s="165" t="s">
        <v>16</v>
      </c>
      <c r="G860" s="165" t="s">
        <v>12</v>
      </c>
      <c r="H860" s="165" t="s">
        <v>60</v>
      </c>
      <c r="I860" s="165" t="s">
        <v>63</v>
      </c>
      <c r="J860" s="165" t="s">
        <v>285</v>
      </c>
      <c r="K860" s="166" t="s">
        <v>9241</v>
      </c>
    </row>
    <row r="861" spans="1:11" ht="38.25" x14ac:dyDescent="0.2">
      <c r="A861" s="160">
        <v>1038245093</v>
      </c>
      <c r="B861" s="161" t="s">
        <v>2914</v>
      </c>
      <c r="C861" s="162" t="s">
        <v>2915</v>
      </c>
      <c r="D861" s="163">
        <v>6679000</v>
      </c>
      <c r="E861" s="164">
        <v>44183</v>
      </c>
      <c r="F861" s="165" t="s">
        <v>35</v>
      </c>
      <c r="G861" s="165" t="s">
        <v>720</v>
      </c>
      <c r="H861" s="165" t="s">
        <v>60</v>
      </c>
      <c r="I861" s="165" t="s">
        <v>63</v>
      </c>
      <c r="J861" s="165" t="s">
        <v>285</v>
      </c>
      <c r="K861" s="166" t="s">
        <v>9242</v>
      </c>
    </row>
    <row r="862" spans="1:11" ht="25.5" x14ac:dyDescent="0.2">
      <c r="A862" s="160">
        <v>1018011032</v>
      </c>
      <c r="B862" s="161" t="s">
        <v>2916</v>
      </c>
      <c r="C862" s="162" t="s">
        <v>2917</v>
      </c>
      <c r="D862" s="163">
        <v>7080000</v>
      </c>
      <c r="E862" s="164">
        <v>44168</v>
      </c>
      <c r="F862" s="165" t="s">
        <v>16</v>
      </c>
      <c r="G862" s="165" t="s">
        <v>12</v>
      </c>
      <c r="H862" s="165" t="s">
        <v>60</v>
      </c>
      <c r="I862" s="165" t="s">
        <v>63</v>
      </c>
      <c r="J862" s="165" t="s">
        <v>285</v>
      </c>
      <c r="K862" s="166" t="s">
        <v>9243</v>
      </c>
    </row>
    <row r="863" spans="1:11" ht="51" x14ac:dyDescent="0.2">
      <c r="A863" s="160">
        <v>1009794028</v>
      </c>
      <c r="B863" s="161" t="s">
        <v>2918</v>
      </c>
      <c r="C863" s="162" t="s">
        <v>2919</v>
      </c>
      <c r="D863" s="163">
        <v>7100000</v>
      </c>
      <c r="E863" s="164">
        <v>44168</v>
      </c>
      <c r="F863" s="165" t="s">
        <v>16</v>
      </c>
      <c r="G863" s="165" t="s">
        <v>12</v>
      </c>
      <c r="H863" s="165" t="s">
        <v>60</v>
      </c>
      <c r="I863" s="165" t="s">
        <v>63</v>
      </c>
      <c r="J863" s="165" t="s">
        <v>285</v>
      </c>
      <c r="K863" s="166" t="s">
        <v>9244</v>
      </c>
    </row>
    <row r="864" spans="1:11" ht="38.25" x14ac:dyDescent="0.2">
      <c r="A864" s="160">
        <v>1009807028</v>
      </c>
      <c r="B864" s="161" t="s">
        <v>2920</v>
      </c>
      <c r="C864" s="162" t="s">
        <v>2921</v>
      </c>
      <c r="D864" s="163">
        <v>7065000</v>
      </c>
      <c r="E864" s="164">
        <v>44168</v>
      </c>
      <c r="F864" s="165" t="s">
        <v>16</v>
      </c>
      <c r="G864" s="165" t="s">
        <v>12</v>
      </c>
      <c r="H864" s="165" t="s">
        <v>60</v>
      </c>
      <c r="I864" s="165" t="s">
        <v>63</v>
      </c>
      <c r="J864" s="165" t="s">
        <v>285</v>
      </c>
      <c r="K864" s="166" t="s">
        <v>9245</v>
      </c>
    </row>
    <row r="865" spans="1:11" ht="25.5" x14ac:dyDescent="0.2">
      <c r="A865" s="160">
        <v>1037199093</v>
      </c>
      <c r="B865" s="161" t="s">
        <v>2922</v>
      </c>
      <c r="C865" s="162" t="s">
        <v>2923</v>
      </c>
      <c r="D865" s="163">
        <v>5141000</v>
      </c>
      <c r="E865" s="164">
        <v>44188</v>
      </c>
      <c r="F865" s="165" t="s">
        <v>35</v>
      </c>
      <c r="G865" s="165" t="s">
        <v>720</v>
      </c>
      <c r="H865" s="165" t="s">
        <v>60</v>
      </c>
      <c r="I865" s="165" t="s">
        <v>63</v>
      </c>
      <c r="J865" s="165" t="s">
        <v>285</v>
      </c>
      <c r="K865" s="166" t="s">
        <v>9246</v>
      </c>
    </row>
    <row r="866" spans="1:11" ht="38.25" x14ac:dyDescent="0.2">
      <c r="A866" s="160">
        <v>1038242093</v>
      </c>
      <c r="B866" s="161" t="s">
        <v>2924</v>
      </c>
      <c r="C866" s="162" t="s">
        <v>2925</v>
      </c>
      <c r="D866" s="163">
        <v>7060000</v>
      </c>
      <c r="E866" s="164">
        <v>44183</v>
      </c>
      <c r="F866" s="165" t="s">
        <v>35</v>
      </c>
      <c r="G866" s="165" t="s">
        <v>720</v>
      </c>
      <c r="H866" s="165" t="s">
        <v>60</v>
      </c>
      <c r="I866" s="165" t="s">
        <v>63</v>
      </c>
      <c r="J866" s="165" t="s">
        <v>285</v>
      </c>
      <c r="K866" s="166" t="s">
        <v>9247</v>
      </c>
    </row>
    <row r="867" spans="1:11" ht="51" x14ac:dyDescent="0.2">
      <c r="A867" s="160">
        <v>1010070028</v>
      </c>
      <c r="B867" s="161" t="s">
        <v>2926</v>
      </c>
      <c r="C867" s="162" t="s">
        <v>2927</v>
      </c>
      <c r="D867" s="163">
        <v>6006000</v>
      </c>
      <c r="E867" s="164">
        <v>44188</v>
      </c>
      <c r="F867" s="165" t="s">
        <v>16</v>
      </c>
      <c r="G867" s="165" t="s">
        <v>720</v>
      </c>
      <c r="H867" s="165" t="s">
        <v>60</v>
      </c>
      <c r="I867" s="165" t="s">
        <v>63</v>
      </c>
      <c r="J867" s="165" t="s">
        <v>285</v>
      </c>
      <c r="K867" s="166" t="s">
        <v>9248</v>
      </c>
    </row>
    <row r="868" spans="1:11" ht="51" x14ac:dyDescent="0.2">
      <c r="A868" s="160">
        <v>1026865004</v>
      </c>
      <c r="B868" s="161" t="s">
        <v>2928</v>
      </c>
      <c r="C868" s="162" t="s">
        <v>2929</v>
      </c>
      <c r="D868" s="163">
        <v>7100000</v>
      </c>
      <c r="E868" s="164">
        <v>44133</v>
      </c>
      <c r="F868" s="165" t="s">
        <v>182</v>
      </c>
      <c r="G868" s="165" t="s">
        <v>12</v>
      </c>
      <c r="H868" s="165" t="s">
        <v>60</v>
      </c>
      <c r="I868" s="165" t="s">
        <v>63</v>
      </c>
      <c r="J868" s="165" t="s">
        <v>285</v>
      </c>
      <c r="K868" s="166" t="s">
        <v>9249</v>
      </c>
    </row>
    <row r="869" spans="1:11" ht="38.25" x14ac:dyDescent="0.2">
      <c r="A869" s="160">
        <v>1037384093</v>
      </c>
      <c r="B869" s="161" t="s">
        <v>2930</v>
      </c>
      <c r="C869" s="162" t="s">
        <v>2931</v>
      </c>
      <c r="D869" s="163">
        <v>5878000</v>
      </c>
      <c r="E869" s="164">
        <v>44154</v>
      </c>
      <c r="F869" s="165" t="s">
        <v>35</v>
      </c>
      <c r="G869" s="165" t="s">
        <v>720</v>
      </c>
      <c r="H869" s="165" t="s">
        <v>60</v>
      </c>
      <c r="I869" s="165" t="s">
        <v>63</v>
      </c>
      <c r="J869" s="165" t="s">
        <v>285</v>
      </c>
      <c r="K869" s="166" t="s">
        <v>9250</v>
      </c>
    </row>
    <row r="870" spans="1:11" ht="25.5" x14ac:dyDescent="0.2">
      <c r="A870" s="160">
        <v>1037176093</v>
      </c>
      <c r="B870" s="161" t="s">
        <v>2932</v>
      </c>
      <c r="C870" s="162" t="s">
        <v>2933</v>
      </c>
      <c r="D870" s="163">
        <v>7010000</v>
      </c>
      <c r="E870" s="164">
        <v>44193</v>
      </c>
      <c r="F870" s="165" t="s">
        <v>16</v>
      </c>
      <c r="G870" s="165" t="s">
        <v>12</v>
      </c>
      <c r="H870" s="165" t="s">
        <v>60</v>
      </c>
      <c r="I870" s="165" t="s">
        <v>63</v>
      </c>
      <c r="J870" s="165" t="s">
        <v>285</v>
      </c>
      <c r="K870" s="166" t="s">
        <v>9251</v>
      </c>
    </row>
    <row r="871" spans="1:11" ht="25.5" x14ac:dyDescent="0.2">
      <c r="A871" s="160">
        <v>1037350093</v>
      </c>
      <c r="B871" s="161" t="s">
        <v>2934</v>
      </c>
      <c r="C871" s="162" t="s">
        <v>2935</v>
      </c>
      <c r="D871" s="163">
        <v>7005000</v>
      </c>
      <c r="E871" s="164">
        <v>44193</v>
      </c>
      <c r="F871" s="165" t="s">
        <v>16</v>
      </c>
      <c r="G871" s="165" t="s">
        <v>12</v>
      </c>
      <c r="H871" s="165" t="s">
        <v>60</v>
      </c>
      <c r="I871" s="165" t="s">
        <v>63</v>
      </c>
      <c r="J871" s="165" t="s">
        <v>285</v>
      </c>
      <c r="K871" s="166" t="s">
        <v>9252</v>
      </c>
    </row>
    <row r="872" spans="1:11" ht="25.5" x14ac:dyDescent="0.2">
      <c r="A872" s="160">
        <v>1033548093</v>
      </c>
      <c r="B872" s="161" t="s">
        <v>2936</v>
      </c>
      <c r="C872" s="162" t="s">
        <v>2937</v>
      </c>
      <c r="D872" s="163">
        <v>10650000</v>
      </c>
      <c r="E872" s="164">
        <v>44193</v>
      </c>
      <c r="F872" s="165" t="s">
        <v>16</v>
      </c>
      <c r="G872" s="165" t="s">
        <v>101</v>
      </c>
      <c r="H872" s="165" t="s">
        <v>60</v>
      </c>
      <c r="I872" s="165" t="s">
        <v>63</v>
      </c>
      <c r="J872" s="165" t="s">
        <v>285</v>
      </c>
      <c r="K872" s="166" t="s">
        <v>9253</v>
      </c>
    </row>
    <row r="873" spans="1:11" ht="38.25" x14ac:dyDescent="0.2">
      <c r="A873" s="160">
        <v>1028569004</v>
      </c>
      <c r="B873" s="161" t="s">
        <v>2938</v>
      </c>
      <c r="C873" s="162" t="s">
        <v>2939</v>
      </c>
      <c r="D873" s="163">
        <v>7100000</v>
      </c>
      <c r="E873" s="164">
        <v>44168</v>
      </c>
      <c r="F873" s="165" t="s">
        <v>16</v>
      </c>
      <c r="G873" s="165" t="s">
        <v>12</v>
      </c>
      <c r="H873" s="165" t="s">
        <v>60</v>
      </c>
      <c r="I873" s="165" t="s">
        <v>63</v>
      </c>
      <c r="J873" s="165" t="s">
        <v>285</v>
      </c>
      <c r="K873" s="166" t="s">
        <v>9254</v>
      </c>
    </row>
    <row r="874" spans="1:11" ht="25.5" x14ac:dyDescent="0.2">
      <c r="A874" s="160">
        <v>1037864093</v>
      </c>
      <c r="B874" s="161" t="s">
        <v>2940</v>
      </c>
      <c r="C874" s="162" t="s">
        <v>2941</v>
      </c>
      <c r="D874" s="163">
        <v>5173000</v>
      </c>
      <c r="E874" s="164">
        <v>44193</v>
      </c>
      <c r="F874" s="165" t="s">
        <v>16</v>
      </c>
      <c r="G874" s="165" t="s">
        <v>12</v>
      </c>
      <c r="H874" s="165" t="s">
        <v>60</v>
      </c>
      <c r="I874" s="165" t="s">
        <v>63</v>
      </c>
      <c r="J874" s="165" t="s">
        <v>285</v>
      </c>
      <c r="K874" s="166" t="s">
        <v>9255</v>
      </c>
    </row>
    <row r="875" spans="1:11" ht="25.5" x14ac:dyDescent="0.2">
      <c r="A875" s="160">
        <v>1037823093</v>
      </c>
      <c r="B875" s="161" t="s">
        <v>2942</v>
      </c>
      <c r="C875" s="162" t="s">
        <v>2943</v>
      </c>
      <c r="D875" s="163">
        <v>7050000</v>
      </c>
      <c r="E875" s="164">
        <v>44153</v>
      </c>
      <c r="F875" s="165" t="s">
        <v>16</v>
      </c>
      <c r="G875" s="165" t="s">
        <v>720</v>
      </c>
      <c r="H875" s="165" t="s">
        <v>60</v>
      </c>
      <c r="I875" s="165" t="s">
        <v>63</v>
      </c>
      <c r="J875" s="165" t="s">
        <v>285</v>
      </c>
      <c r="K875" s="166" t="s">
        <v>9256</v>
      </c>
    </row>
    <row r="876" spans="1:11" x14ac:dyDescent="0.2">
      <c r="A876" s="160">
        <v>1007039027</v>
      </c>
      <c r="B876" s="161" t="s">
        <v>2944</v>
      </c>
      <c r="C876" s="162" t="s">
        <v>2945</v>
      </c>
      <c r="D876" s="163">
        <v>6199000</v>
      </c>
      <c r="E876" s="164">
        <v>44181</v>
      </c>
      <c r="F876" s="165" t="s">
        <v>16</v>
      </c>
      <c r="G876" s="165" t="s">
        <v>720</v>
      </c>
      <c r="H876" s="165" t="s">
        <v>60</v>
      </c>
      <c r="I876" s="165" t="s">
        <v>63</v>
      </c>
      <c r="J876" s="165" t="s">
        <v>285</v>
      </c>
      <c r="K876" s="166" t="s">
        <v>9257</v>
      </c>
    </row>
    <row r="877" spans="1:11" ht="25.5" x14ac:dyDescent="0.2">
      <c r="A877" s="160">
        <v>1009876028</v>
      </c>
      <c r="B877" s="161" t="s">
        <v>2946</v>
      </c>
      <c r="C877" s="162" t="s">
        <v>2947</v>
      </c>
      <c r="D877" s="163">
        <v>5366000</v>
      </c>
      <c r="E877" s="164">
        <v>44145</v>
      </c>
      <c r="F877" s="165" t="s">
        <v>118</v>
      </c>
      <c r="G877" s="165" t="s">
        <v>720</v>
      </c>
      <c r="H877" s="165" t="s">
        <v>60</v>
      </c>
      <c r="I877" s="165" t="s">
        <v>63</v>
      </c>
      <c r="J877" s="165" t="s">
        <v>285</v>
      </c>
      <c r="K877" s="166" t="s">
        <v>9258</v>
      </c>
    </row>
    <row r="878" spans="1:11" ht="38.25" x14ac:dyDescent="0.2">
      <c r="A878" s="160">
        <v>1028193004</v>
      </c>
      <c r="B878" s="161" t="s">
        <v>2948</v>
      </c>
      <c r="C878" s="162" t="s">
        <v>2949</v>
      </c>
      <c r="D878" s="163">
        <v>7100000</v>
      </c>
      <c r="E878" s="164">
        <v>44168</v>
      </c>
      <c r="F878" s="165" t="s">
        <v>16</v>
      </c>
      <c r="G878" s="165" t="s">
        <v>12</v>
      </c>
      <c r="H878" s="165" t="s">
        <v>60</v>
      </c>
      <c r="I878" s="165" t="s">
        <v>63</v>
      </c>
      <c r="J878" s="165" t="s">
        <v>285</v>
      </c>
      <c r="K878" s="166" t="s">
        <v>9259</v>
      </c>
    </row>
    <row r="879" spans="1:11" ht="38.25" x14ac:dyDescent="0.2">
      <c r="A879" s="160">
        <v>1027323004</v>
      </c>
      <c r="B879" s="161" t="s">
        <v>2950</v>
      </c>
      <c r="C879" s="162" t="s">
        <v>2951</v>
      </c>
      <c r="D879" s="163">
        <v>7100000</v>
      </c>
      <c r="E879" s="164">
        <v>44152</v>
      </c>
      <c r="F879" s="165" t="s">
        <v>16</v>
      </c>
      <c r="G879" s="165" t="s">
        <v>12</v>
      </c>
      <c r="H879" s="165" t="s">
        <v>60</v>
      </c>
      <c r="I879" s="165" t="s">
        <v>63</v>
      </c>
      <c r="J879" s="165" t="s">
        <v>285</v>
      </c>
      <c r="K879" s="166" t="s">
        <v>9260</v>
      </c>
    </row>
    <row r="880" spans="1:11" ht="38.25" x14ac:dyDescent="0.2">
      <c r="A880" s="160">
        <v>1036993093</v>
      </c>
      <c r="B880" s="161" t="s">
        <v>2952</v>
      </c>
      <c r="C880" s="162" t="s">
        <v>2953</v>
      </c>
      <c r="D880" s="163">
        <v>7100000</v>
      </c>
      <c r="E880" s="164">
        <v>44152</v>
      </c>
      <c r="F880" s="165" t="s">
        <v>16</v>
      </c>
      <c r="G880" s="165" t="s">
        <v>12</v>
      </c>
      <c r="H880" s="165" t="s">
        <v>60</v>
      </c>
      <c r="I880" s="165" t="s">
        <v>63</v>
      </c>
      <c r="J880" s="165" t="s">
        <v>285</v>
      </c>
      <c r="K880" s="166" t="s">
        <v>9261</v>
      </c>
    </row>
    <row r="881" spans="1:11" ht="25.5" x14ac:dyDescent="0.2">
      <c r="A881" s="160">
        <v>1037787093</v>
      </c>
      <c r="B881" s="161" t="s">
        <v>2954</v>
      </c>
      <c r="C881" s="162" t="s">
        <v>2955</v>
      </c>
      <c r="D881" s="163">
        <v>4917000</v>
      </c>
      <c r="E881" s="164">
        <v>44151</v>
      </c>
      <c r="F881" s="165" t="s">
        <v>118</v>
      </c>
      <c r="G881" s="165" t="s">
        <v>720</v>
      </c>
      <c r="H881" s="165" t="s">
        <v>60</v>
      </c>
      <c r="I881" s="165" t="s">
        <v>63</v>
      </c>
      <c r="J881" s="165" t="s">
        <v>285</v>
      </c>
      <c r="K881" s="166" t="s">
        <v>9262</v>
      </c>
    </row>
    <row r="882" spans="1:11" ht="38.25" x14ac:dyDescent="0.2">
      <c r="A882" s="160">
        <v>1036533093</v>
      </c>
      <c r="B882" s="161" t="s">
        <v>2956</v>
      </c>
      <c r="C882" s="162" t="s">
        <v>2957</v>
      </c>
      <c r="D882" s="163">
        <v>6903000</v>
      </c>
      <c r="E882" s="164">
        <v>44152</v>
      </c>
      <c r="F882" s="165" t="s">
        <v>35</v>
      </c>
      <c r="G882" s="165" t="s">
        <v>12</v>
      </c>
      <c r="H882" s="165" t="s">
        <v>60</v>
      </c>
      <c r="I882" s="165" t="s">
        <v>63</v>
      </c>
      <c r="J882" s="165" t="s">
        <v>285</v>
      </c>
      <c r="K882" s="166" t="s">
        <v>9263</v>
      </c>
    </row>
    <row r="883" spans="1:11" ht="25.5" x14ac:dyDescent="0.2">
      <c r="A883" s="160">
        <v>1037430093</v>
      </c>
      <c r="B883" s="161" t="s">
        <v>2958</v>
      </c>
      <c r="C883" s="162" t="s">
        <v>2959</v>
      </c>
      <c r="D883" s="163">
        <v>7100000</v>
      </c>
      <c r="E883" s="164">
        <v>44193</v>
      </c>
      <c r="F883" s="165" t="s">
        <v>35</v>
      </c>
      <c r="G883" s="165" t="s">
        <v>12</v>
      </c>
      <c r="H883" s="165" t="s">
        <v>60</v>
      </c>
      <c r="I883" s="165" t="s">
        <v>63</v>
      </c>
      <c r="J883" s="165" t="s">
        <v>285</v>
      </c>
      <c r="K883" s="166" t="s">
        <v>9264</v>
      </c>
    </row>
    <row r="884" spans="1:11" ht="25.5" x14ac:dyDescent="0.2">
      <c r="A884" s="160">
        <v>1009978028</v>
      </c>
      <c r="B884" s="161" t="s">
        <v>2960</v>
      </c>
      <c r="C884" s="162" t="s">
        <v>2961</v>
      </c>
      <c r="D884" s="163">
        <v>5590000</v>
      </c>
      <c r="E884" s="164">
        <v>44181</v>
      </c>
      <c r="F884" s="165" t="s">
        <v>35</v>
      </c>
      <c r="G884" s="165" t="s">
        <v>720</v>
      </c>
      <c r="H884" s="165" t="s">
        <v>60</v>
      </c>
      <c r="I884" s="165" t="s">
        <v>63</v>
      </c>
      <c r="J884" s="165" t="s">
        <v>285</v>
      </c>
      <c r="K884" s="166" t="s">
        <v>9265</v>
      </c>
    </row>
    <row r="885" spans="1:11" ht="38.25" x14ac:dyDescent="0.2">
      <c r="A885" s="160">
        <v>1037913093</v>
      </c>
      <c r="B885" s="161" t="s">
        <v>2962</v>
      </c>
      <c r="C885" s="162" t="s">
        <v>2963</v>
      </c>
      <c r="D885" s="163">
        <v>6327000</v>
      </c>
      <c r="E885" s="164">
        <v>44168</v>
      </c>
      <c r="F885" s="165" t="s">
        <v>35</v>
      </c>
      <c r="G885" s="165" t="s">
        <v>720</v>
      </c>
      <c r="H885" s="165" t="s">
        <v>60</v>
      </c>
      <c r="I885" s="165" t="s">
        <v>63</v>
      </c>
      <c r="J885" s="165" t="s">
        <v>227</v>
      </c>
      <c r="K885" s="166" t="s">
        <v>9266</v>
      </c>
    </row>
    <row r="886" spans="1:11" ht="51" x14ac:dyDescent="0.2">
      <c r="A886" s="160">
        <v>1009645028</v>
      </c>
      <c r="B886" s="161" t="s">
        <v>2964</v>
      </c>
      <c r="C886" s="162" t="s">
        <v>2965</v>
      </c>
      <c r="D886" s="163">
        <v>7100000</v>
      </c>
      <c r="E886" s="164">
        <v>44147</v>
      </c>
      <c r="F886" s="165" t="s">
        <v>16</v>
      </c>
      <c r="G886" s="165" t="s">
        <v>12</v>
      </c>
      <c r="H886" s="165" t="s">
        <v>60</v>
      </c>
      <c r="I886" s="165" t="s">
        <v>63</v>
      </c>
      <c r="J886" s="165" t="s">
        <v>227</v>
      </c>
      <c r="K886" s="166" t="s">
        <v>9267</v>
      </c>
    </row>
    <row r="887" spans="1:11" ht="25.5" x14ac:dyDescent="0.2">
      <c r="A887" s="160">
        <v>1027100004</v>
      </c>
      <c r="B887" s="161" t="s">
        <v>2966</v>
      </c>
      <c r="C887" s="162" t="s">
        <v>2967</v>
      </c>
      <c r="D887" s="163">
        <v>7055000</v>
      </c>
      <c r="E887" s="164">
        <v>44133</v>
      </c>
      <c r="F887" s="165" t="s">
        <v>16</v>
      </c>
      <c r="G887" s="165" t="s">
        <v>12</v>
      </c>
      <c r="H887" s="165" t="s">
        <v>60</v>
      </c>
      <c r="I887" s="165" t="s">
        <v>63</v>
      </c>
      <c r="J887" s="165" t="s">
        <v>227</v>
      </c>
      <c r="K887" s="166" t="s">
        <v>9268</v>
      </c>
    </row>
    <row r="888" spans="1:11" ht="25.5" x14ac:dyDescent="0.2">
      <c r="A888" s="160">
        <v>1006758027</v>
      </c>
      <c r="B888" s="161" t="s">
        <v>2968</v>
      </c>
      <c r="C888" s="162" t="s">
        <v>2969</v>
      </c>
      <c r="D888" s="163">
        <v>6167000</v>
      </c>
      <c r="E888" s="164">
        <v>44147</v>
      </c>
      <c r="F888" s="165" t="s">
        <v>16</v>
      </c>
      <c r="G888" s="165" t="s">
        <v>12</v>
      </c>
      <c r="H888" s="165" t="s">
        <v>60</v>
      </c>
      <c r="I888" s="165" t="s">
        <v>63</v>
      </c>
      <c r="J888" s="165" t="s">
        <v>227</v>
      </c>
      <c r="K888" s="166" t="s">
        <v>9269</v>
      </c>
    </row>
    <row r="889" spans="1:11" ht="51" x14ac:dyDescent="0.2">
      <c r="A889" s="160">
        <v>1000272116</v>
      </c>
      <c r="B889" s="161" t="s">
        <v>2970</v>
      </c>
      <c r="C889" s="162" t="s">
        <v>2971</v>
      </c>
      <c r="D889" s="163">
        <v>7100000</v>
      </c>
      <c r="E889" s="164">
        <v>44133</v>
      </c>
      <c r="F889" s="165" t="s">
        <v>16</v>
      </c>
      <c r="G889" s="165" t="s">
        <v>12</v>
      </c>
      <c r="H889" s="165" t="s">
        <v>60</v>
      </c>
      <c r="I889" s="165" t="s">
        <v>63</v>
      </c>
      <c r="J889" s="165" t="s">
        <v>227</v>
      </c>
      <c r="K889" s="166" t="s">
        <v>9270</v>
      </c>
    </row>
    <row r="890" spans="1:11" ht="38.25" x14ac:dyDescent="0.2">
      <c r="A890" s="160">
        <v>1028645004</v>
      </c>
      <c r="B890" s="161" t="s">
        <v>2972</v>
      </c>
      <c r="C890" s="162" t="s">
        <v>2973</v>
      </c>
      <c r="D890" s="163">
        <v>6935000</v>
      </c>
      <c r="E890" s="164">
        <v>44168</v>
      </c>
      <c r="F890" s="165" t="s">
        <v>16</v>
      </c>
      <c r="G890" s="165" t="s">
        <v>12</v>
      </c>
      <c r="H890" s="165" t="s">
        <v>60</v>
      </c>
      <c r="I890" s="165" t="s">
        <v>63</v>
      </c>
      <c r="J890" s="165" t="s">
        <v>227</v>
      </c>
      <c r="K890" s="166" t="s">
        <v>9271</v>
      </c>
    </row>
    <row r="891" spans="1:11" ht="38.25" x14ac:dyDescent="0.2">
      <c r="A891" s="160">
        <v>1002632096</v>
      </c>
      <c r="B891" s="161" t="s">
        <v>2974</v>
      </c>
      <c r="C891" s="162" t="s">
        <v>2975</v>
      </c>
      <c r="D891" s="163">
        <v>9895000</v>
      </c>
      <c r="E891" s="164">
        <v>44168</v>
      </c>
      <c r="F891" s="165" t="s">
        <v>16</v>
      </c>
      <c r="G891" s="165" t="s">
        <v>69</v>
      </c>
      <c r="H891" s="165" t="s">
        <v>60</v>
      </c>
      <c r="I891" s="165" t="s">
        <v>63</v>
      </c>
      <c r="J891" s="165" t="s">
        <v>227</v>
      </c>
      <c r="K891" s="166" t="s">
        <v>9272</v>
      </c>
    </row>
    <row r="892" spans="1:11" ht="38.25" x14ac:dyDescent="0.2">
      <c r="A892" s="160">
        <v>1028576004</v>
      </c>
      <c r="B892" s="161" t="s">
        <v>2976</v>
      </c>
      <c r="C892" s="162" t="s">
        <v>2977</v>
      </c>
      <c r="D892" s="163">
        <v>7100000</v>
      </c>
      <c r="E892" s="164">
        <v>44168</v>
      </c>
      <c r="F892" s="165" t="s">
        <v>16</v>
      </c>
      <c r="G892" s="165" t="s">
        <v>12</v>
      </c>
      <c r="H892" s="165" t="s">
        <v>60</v>
      </c>
      <c r="I892" s="165" t="s">
        <v>63</v>
      </c>
      <c r="J892" s="165" t="s">
        <v>227</v>
      </c>
      <c r="K892" s="166" t="s">
        <v>9273</v>
      </c>
    </row>
    <row r="893" spans="1:11" ht="25.5" x14ac:dyDescent="0.2">
      <c r="A893" s="160">
        <v>1010376032</v>
      </c>
      <c r="B893" s="161" t="s">
        <v>2978</v>
      </c>
      <c r="C893" s="162" t="s">
        <v>2979</v>
      </c>
      <c r="D893" s="163">
        <v>7100000</v>
      </c>
      <c r="E893" s="164">
        <v>44168</v>
      </c>
      <c r="F893" s="165" t="s">
        <v>16</v>
      </c>
      <c r="G893" s="165" t="s">
        <v>12</v>
      </c>
      <c r="H893" s="165" t="s">
        <v>60</v>
      </c>
      <c r="I893" s="165" t="s">
        <v>63</v>
      </c>
      <c r="J893" s="165" t="s">
        <v>227</v>
      </c>
      <c r="K893" s="166" t="s">
        <v>9274</v>
      </c>
    </row>
    <row r="894" spans="1:11" ht="25.5" x14ac:dyDescent="0.2">
      <c r="A894" s="160">
        <v>1006954027</v>
      </c>
      <c r="B894" s="161" t="s">
        <v>2980</v>
      </c>
      <c r="C894" s="162" t="s">
        <v>2981</v>
      </c>
      <c r="D894" s="163">
        <v>5750000</v>
      </c>
      <c r="E894" s="164">
        <v>44162</v>
      </c>
      <c r="F894" s="165" t="s">
        <v>35</v>
      </c>
      <c r="G894" s="165" t="s">
        <v>720</v>
      </c>
      <c r="H894" s="165" t="s">
        <v>60</v>
      </c>
      <c r="I894" s="165" t="s">
        <v>63</v>
      </c>
      <c r="J894" s="165" t="s">
        <v>227</v>
      </c>
      <c r="K894" s="166" t="s">
        <v>9275</v>
      </c>
    </row>
    <row r="895" spans="1:11" ht="38.25" x14ac:dyDescent="0.2">
      <c r="A895" s="160">
        <v>1026050093</v>
      </c>
      <c r="B895" s="161" t="s">
        <v>2982</v>
      </c>
      <c r="C895" s="162" t="s">
        <v>2983</v>
      </c>
      <c r="D895" s="163">
        <v>7045000</v>
      </c>
      <c r="E895" s="164">
        <v>44147</v>
      </c>
      <c r="F895" s="165" t="s">
        <v>35</v>
      </c>
      <c r="G895" s="165" t="s">
        <v>12</v>
      </c>
      <c r="H895" s="165" t="s">
        <v>60</v>
      </c>
      <c r="I895" s="165" t="s">
        <v>63</v>
      </c>
      <c r="J895" s="165" t="s">
        <v>227</v>
      </c>
      <c r="K895" s="166" t="s">
        <v>9276</v>
      </c>
    </row>
    <row r="896" spans="1:11" ht="38.25" x14ac:dyDescent="0.2">
      <c r="A896" s="160">
        <v>1008397087</v>
      </c>
      <c r="B896" s="161" t="s">
        <v>2984</v>
      </c>
      <c r="C896" s="162" t="s">
        <v>2985</v>
      </c>
      <c r="D896" s="163">
        <v>7040000</v>
      </c>
      <c r="E896" s="164">
        <v>44119</v>
      </c>
      <c r="F896" s="165" t="s">
        <v>16</v>
      </c>
      <c r="G896" s="165" t="s">
        <v>12</v>
      </c>
      <c r="H896" s="165" t="s">
        <v>60</v>
      </c>
      <c r="I896" s="165" t="s">
        <v>63</v>
      </c>
      <c r="J896" s="165" t="s">
        <v>227</v>
      </c>
      <c r="K896" s="166" t="s">
        <v>9277</v>
      </c>
    </row>
    <row r="897" spans="1:11" ht="38.25" x14ac:dyDescent="0.2">
      <c r="A897" s="160">
        <v>1008386087</v>
      </c>
      <c r="B897" s="161" t="s">
        <v>2986</v>
      </c>
      <c r="C897" s="162" t="s">
        <v>2987</v>
      </c>
      <c r="D897" s="163">
        <v>7085000</v>
      </c>
      <c r="E897" s="164">
        <v>44119</v>
      </c>
      <c r="F897" s="165" t="s">
        <v>16</v>
      </c>
      <c r="G897" s="165" t="s">
        <v>12</v>
      </c>
      <c r="H897" s="165" t="s">
        <v>60</v>
      </c>
      <c r="I897" s="165" t="s">
        <v>63</v>
      </c>
      <c r="J897" s="165" t="s">
        <v>227</v>
      </c>
      <c r="K897" s="166" t="s">
        <v>9277</v>
      </c>
    </row>
    <row r="898" spans="1:11" ht="51" x14ac:dyDescent="0.2">
      <c r="A898" s="160">
        <v>1008400087</v>
      </c>
      <c r="B898" s="161" t="s">
        <v>2988</v>
      </c>
      <c r="C898" s="162" t="s">
        <v>2989</v>
      </c>
      <c r="D898" s="163">
        <v>7100000</v>
      </c>
      <c r="E898" s="164">
        <v>44119</v>
      </c>
      <c r="F898" s="165" t="s">
        <v>16</v>
      </c>
      <c r="G898" s="165" t="s">
        <v>12</v>
      </c>
      <c r="H898" s="165" t="s">
        <v>60</v>
      </c>
      <c r="I898" s="165" t="s">
        <v>63</v>
      </c>
      <c r="J898" s="165" t="s">
        <v>227</v>
      </c>
      <c r="K898" s="166" t="s">
        <v>9278</v>
      </c>
    </row>
    <row r="899" spans="1:11" ht="38.25" x14ac:dyDescent="0.2">
      <c r="A899" s="160">
        <v>1027995004</v>
      </c>
      <c r="B899" s="161" t="s">
        <v>2990</v>
      </c>
      <c r="C899" s="162" t="s">
        <v>2991</v>
      </c>
      <c r="D899" s="163">
        <v>7100000</v>
      </c>
      <c r="E899" s="164">
        <v>44168</v>
      </c>
      <c r="F899" s="165" t="s">
        <v>16</v>
      </c>
      <c r="G899" s="165" t="s">
        <v>12</v>
      </c>
      <c r="H899" s="165" t="s">
        <v>60</v>
      </c>
      <c r="I899" s="165" t="s">
        <v>63</v>
      </c>
      <c r="J899" s="165" t="s">
        <v>227</v>
      </c>
      <c r="K899" s="166" t="s">
        <v>9279</v>
      </c>
    </row>
    <row r="900" spans="1:11" ht="38.25" x14ac:dyDescent="0.2">
      <c r="A900" s="160">
        <v>1037325093</v>
      </c>
      <c r="B900" s="161" t="s">
        <v>2992</v>
      </c>
      <c r="C900" s="162" t="s">
        <v>2993</v>
      </c>
      <c r="D900" s="163">
        <v>7095000</v>
      </c>
      <c r="E900" s="164">
        <v>44168</v>
      </c>
      <c r="F900" s="165" t="s">
        <v>35</v>
      </c>
      <c r="G900" s="165" t="s">
        <v>12</v>
      </c>
      <c r="H900" s="165" t="s">
        <v>60</v>
      </c>
      <c r="I900" s="165" t="s">
        <v>63</v>
      </c>
      <c r="J900" s="165" t="s">
        <v>227</v>
      </c>
      <c r="K900" s="166" t="s">
        <v>9280</v>
      </c>
    </row>
    <row r="901" spans="1:11" ht="25.5" x14ac:dyDescent="0.2">
      <c r="A901" s="160">
        <v>1006146027</v>
      </c>
      <c r="B901" s="161" t="s">
        <v>2994</v>
      </c>
      <c r="C901" s="162" t="s">
        <v>2995</v>
      </c>
      <c r="D901" s="163">
        <v>7065000</v>
      </c>
      <c r="E901" s="164">
        <v>43871</v>
      </c>
      <c r="F901" s="165" t="s">
        <v>16</v>
      </c>
      <c r="G901" s="165" t="s">
        <v>12</v>
      </c>
      <c r="H901" s="165" t="s">
        <v>60</v>
      </c>
      <c r="I901" s="165" t="s">
        <v>63</v>
      </c>
      <c r="J901" s="165" t="s">
        <v>227</v>
      </c>
      <c r="K901" s="166" t="s">
        <v>9281</v>
      </c>
    </row>
    <row r="902" spans="1:11" ht="38.25" x14ac:dyDescent="0.2">
      <c r="A902" s="160">
        <v>1036530093</v>
      </c>
      <c r="B902" s="161" t="s">
        <v>2996</v>
      </c>
      <c r="C902" s="162" t="s">
        <v>2997</v>
      </c>
      <c r="D902" s="163">
        <v>6743000</v>
      </c>
      <c r="E902" s="164">
        <v>44152</v>
      </c>
      <c r="F902" s="165" t="s">
        <v>16</v>
      </c>
      <c r="G902" s="165" t="s">
        <v>12</v>
      </c>
      <c r="H902" s="165" t="s">
        <v>60</v>
      </c>
      <c r="I902" s="165" t="s">
        <v>63</v>
      </c>
      <c r="J902" s="165" t="s">
        <v>227</v>
      </c>
      <c r="K902" s="166" t="s">
        <v>9282</v>
      </c>
    </row>
    <row r="903" spans="1:11" ht="25.5" x14ac:dyDescent="0.2">
      <c r="A903" s="160">
        <v>1027594004</v>
      </c>
      <c r="B903" s="161" t="s">
        <v>2998</v>
      </c>
      <c r="C903" s="162" t="s">
        <v>2999</v>
      </c>
      <c r="D903" s="163">
        <v>7100000</v>
      </c>
      <c r="E903" s="164">
        <v>44152</v>
      </c>
      <c r="F903" s="165" t="s">
        <v>16</v>
      </c>
      <c r="G903" s="165" t="s">
        <v>12</v>
      </c>
      <c r="H903" s="165" t="s">
        <v>60</v>
      </c>
      <c r="I903" s="165" t="s">
        <v>63</v>
      </c>
      <c r="J903" s="165" t="s">
        <v>227</v>
      </c>
      <c r="K903" s="166" t="s">
        <v>9283</v>
      </c>
    </row>
    <row r="904" spans="1:11" ht="51" x14ac:dyDescent="0.2">
      <c r="A904" s="160">
        <v>1003062022</v>
      </c>
      <c r="B904" s="161" t="s">
        <v>3000</v>
      </c>
      <c r="C904" s="162" t="s">
        <v>3001</v>
      </c>
      <c r="D904" s="163">
        <v>7030000</v>
      </c>
      <c r="E904" s="164">
        <v>44181</v>
      </c>
      <c r="F904" s="165" t="s">
        <v>16</v>
      </c>
      <c r="G904" s="165" t="s">
        <v>720</v>
      </c>
      <c r="H904" s="165" t="s">
        <v>60</v>
      </c>
      <c r="I904" s="165" t="s">
        <v>63</v>
      </c>
      <c r="J904" s="165" t="s">
        <v>227</v>
      </c>
      <c r="K904" s="166" t="s">
        <v>9284</v>
      </c>
    </row>
    <row r="905" spans="1:11" ht="38.25" x14ac:dyDescent="0.2">
      <c r="A905" s="160">
        <v>1037389093</v>
      </c>
      <c r="B905" s="161" t="s">
        <v>3002</v>
      </c>
      <c r="C905" s="162" t="s">
        <v>3003</v>
      </c>
      <c r="D905" s="163">
        <v>7100000</v>
      </c>
      <c r="E905" s="164">
        <v>44168</v>
      </c>
      <c r="F905" s="165" t="s">
        <v>11</v>
      </c>
      <c r="G905" s="165" t="s">
        <v>12</v>
      </c>
      <c r="H905" s="165" t="s">
        <v>60</v>
      </c>
      <c r="I905" s="165" t="s">
        <v>63</v>
      </c>
      <c r="J905" s="165" t="s">
        <v>227</v>
      </c>
      <c r="K905" s="166" t="s">
        <v>9285</v>
      </c>
    </row>
    <row r="906" spans="1:11" ht="25.5" x14ac:dyDescent="0.2">
      <c r="A906" s="160">
        <v>1037388093</v>
      </c>
      <c r="B906" s="161" t="s">
        <v>3004</v>
      </c>
      <c r="C906" s="162" t="s">
        <v>3005</v>
      </c>
      <c r="D906" s="163">
        <v>7030000</v>
      </c>
      <c r="E906" s="164">
        <v>44193</v>
      </c>
      <c r="F906" s="165" t="s">
        <v>16</v>
      </c>
      <c r="G906" s="165" t="s">
        <v>12</v>
      </c>
      <c r="H906" s="165" t="s">
        <v>60</v>
      </c>
      <c r="I906" s="165" t="s">
        <v>63</v>
      </c>
      <c r="J906" s="165" t="s">
        <v>227</v>
      </c>
      <c r="K906" s="166" t="s">
        <v>9286</v>
      </c>
    </row>
    <row r="907" spans="1:11" ht="25.5" x14ac:dyDescent="0.2">
      <c r="A907" s="160">
        <v>1028314004</v>
      </c>
      <c r="B907" s="161" t="s">
        <v>3006</v>
      </c>
      <c r="C907" s="162" t="s">
        <v>3007</v>
      </c>
      <c r="D907" s="163">
        <v>7095000</v>
      </c>
      <c r="E907" s="164">
        <v>44168</v>
      </c>
      <c r="F907" s="165" t="s">
        <v>16</v>
      </c>
      <c r="G907" s="165" t="s">
        <v>12</v>
      </c>
      <c r="H907" s="165" t="s">
        <v>60</v>
      </c>
      <c r="I907" s="165" t="s">
        <v>63</v>
      </c>
      <c r="J907" s="165" t="s">
        <v>227</v>
      </c>
      <c r="K907" s="166" t="s">
        <v>9287</v>
      </c>
    </row>
    <row r="908" spans="1:11" ht="25.5" x14ac:dyDescent="0.2">
      <c r="A908" s="160">
        <v>1028313004</v>
      </c>
      <c r="B908" s="161" t="s">
        <v>3008</v>
      </c>
      <c r="C908" s="162" t="s">
        <v>3009</v>
      </c>
      <c r="D908" s="163">
        <v>7075000</v>
      </c>
      <c r="E908" s="164">
        <v>44168</v>
      </c>
      <c r="F908" s="165" t="s">
        <v>16</v>
      </c>
      <c r="G908" s="165" t="s">
        <v>12</v>
      </c>
      <c r="H908" s="165" t="s">
        <v>60</v>
      </c>
      <c r="I908" s="165" t="s">
        <v>63</v>
      </c>
      <c r="J908" s="165" t="s">
        <v>227</v>
      </c>
      <c r="K908" s="166" t="s">
        <v>9287</v>
      </c>
    </row>
    <row r="909" spans="1:11" ht="38.25" x14ac:dyDescent="0.2">
      <c r="A909" s="160">
        <v>1037825093</v>
      </c>
      <c r="B909" s="161" t="s">
        <v>3010</v>
      </c>
      <c r="C909" s="162" t="s">
        <v>3011</v>
      </c>
      <c r="D909" s="163">
        <v>7100000</v>
      </c>
      <c r="E909" s="164">
        <v>44193</v>
      </c>
      <c r="F909" s="165" t="s">
        <v>16</v>
      </c>
      <c r="G909" s="165" t="s">
        <v>12</v>
      </c>
      <c r="H909" s="165" t="s">
        <v>60</v>
      </c>
      <c r="I909" s="165" t="s">
        <v>63</v>
      </c>
      <c r="J909" s="165" t="s">
        <v>227</v>
      </c>
      <c r="K909" s="166" t="s">
        <v>9288</v>
      </c>
    </row>
    <row r="910" spans="1:11" ht="51" x14ac:dyDescent="0.2">
      <c r="A910" s="160">
        <v>1027690004</v>
      </c>
      <c r="B910" s="161" t="s">
        <v>3012</v>
      </c>
      <c r="C910" s="162" t="s">
        <v>3013</v>
      </c>
      <c r="D910" s="163">
        <v>7100000</v>
      </c>
      <c r="E910" s="164">
        <v>44168</v>
      </c>
      <c r="F910" s="165" t="s">
        <v>16</v>
      </c>
      <c r="G910" s="165" t="s">
        <v>12</v>
      </c>
      <c r="H910" s="165" t="s">
        <v>60</v>
      </c>
      <c r="I910" s="165" t="s">
        <v>63</v>
      </c>
      <c r="J910" s="165" t="s">
        <v>227</v>
      </c>
      <c r="K910" s="166" t="s">
        <v>9289</v>
      </c>
    </row>
    <row r="911" spans="1:11" ht="25.5" x14ac:dyDescent="0.2">
      <c r="A911" s="160">
        <v>1037169093</v>
      </c>
      <c r="B911" s="161" t="s">
        <v>3014</v>
      </c>
      <c r="C911" s="162" t="s">
        <v>3015</v>
      </c>
      <c r="D911" s="163">
        <v>7085000</v>
      </c>
      <c r="E911" s="164">
        <v>44193</v>
      </c>
      <c r="F911" s="165" t="s">
        <v>16</v>
      </c>
      <c r="G911" s="165" t="s">
        <v>12</v>
      </c>
      <c r="H911" s="165" t="s">
        <v>60</v>
      </c>
      <c r="I911" s="165" t="s">
        <v>63</v>
      </c>
      <c r="J911" s="165" t="s">
        <v>227</v>
      </c>
      <c r="K911" s="166" t="s">
        <v>9290</v>
      </c>
    </row>
    <row r="912" spans="1:11" ht="25.5" x14ac:dyDescent="0.2">
      <c r="A912" s="160">
        <v>1037171093</v>
      </c>
      <c r="B912" s="161" t="s">
        <v>3016</v>
      </c>
      <c r="C912" s="162" t="s">
        <v>3017</v>
      </c>
      <c r="D912" s="163">
        <v>7100000</v>
      </c>
      <c r="E912" s="164">
        <v>44193</v>
      </c>
      <c r="F912" s="165" t="s">
        <v>16</v>
      </c>
      <c r="G912" s="165" t="s">
        <v>12</v>
      </c>
      <c r="H912" s="165" t="s">
        <v>60</v>
      </c>
      <c r="I912" s="165" t="s">
        <v>63</v>
      </c>
      <c r="J912" s="165" t="s">
        <v>227</v>
      </c>
      <c r="K912" s="166" t="s">
        <v>9291</v>
      </c>
    </row>
    <row r="913" spans="1:11" ht="51" x14ac:dyDescent="0.2">
      <c r="A913" s="160">
        <v>1038052093</v>
      </c>
      <c r="B913" s="161" t="s">
        <v>3018</v>
      </c>
      <c r="C913" s="162" t="s">
        <v>3019</v>
      </c>
      <c r="D913" s="163">
        <v>7030000</v>
      </c>
      <c r="E913" s="164">
        <v>44188</v>
      </c>
      <c r="F913" s="165" t="s">
        <v>35</v>
      </c>
      <c r="G913" s="165" t="s">
        <v>720</v>
      </c>
      <c r="H913" s="165" t="s">
        <v>60</v>
      </c>
      <c r="I913" s="165" t="s">
        <v>63</v>
      </c>
      <c r="J913" s="165" t="s">
        <v>213</v>
      </c>
      <c r="K913" s="166" t="s">
        <v>9292</v>
      </c>
    </row>
    <row r="914" spans="1:11" ht="38.25" x14ac:dyDescent="0.2">
      <c r="A914" s="160">
        <v>1036917093</v>
      </c>
      <c r="B914" s="161" t="s">
        <v>3020</v>
      </c>
      <c r="C914" s="162" t="s">
        <v>3021</v>
      </c>
      <c r="D914" s="163">
        <v>7055000</v>
      </c>
      <c r="E914" s="164">
        <v>44106</v>
      </c>
      <c r="F914" s="165" t="s">
        <v>35</v>
      </c>
      <c r="G914" s="165" t="s">
        <v>720</v>
      </c>
      <c r="H914" s="165" t="s">
        <v>60</v>
      </c>
      <c r="I914" s="165" t="s">
        <v>63</v>
      </c>
      <c r="J914" s="165" t="s">
        <v>213</v>
      </c>
      <c r="K914" s="166" t="s">
        <v>9293</v>
      </c>
    </row>
    <row r="915" spans="1:11" ht="25.5" x14ac:dyDescent="0.2">
      <c r="A915" s="160">
        <v>1028269004</v>
      </c>
      <c r="B915" s="161" t="s">
        <v>3022</v>
      </c>
      <c r="C915" s="162" t="s">
        <v>3023</v>
      </c>
      <c r="D915" s="163">
        <v>7100000</v>
      </c>
      <c r="E915" s="164">
        <v>44168</v>
      </c>
      <c r="F915" s="165" t="s">
        <v>16</v>
      </c>
      <c r="G915" s="165" t="s">
        <v>12</v>
      </c>
      <c r="H915" s="165" t="s">
        <v>60</v>
      </c>
      <c r="I915" s="165" t="s">
        <v>63</v>
      </c>
      <c r="J915" s="165" t="s">
        <v>213</v>
      </c>
      <c r="K915" s="166" t="s">
        <v>9294</v>
      </c>
    </row>
    <row r="916" spans="1:11" ht="38.25" x14ac:dyDescent="0.2">
      <c r="A916" s="160">
        <v>1037788093</v>
      </c>
      <c r="B916" s="161" t="s">
        <v>3024</v>
      </c>
      <c r="C916" s="162" t="s">
        <v>3025</v>
      </c>
      <c r="D916" s="163">
        <v>7095000</v>
      </c>
      <c r="E916" s="164">
        <v>44141</v>
      </c>
      <c r="F916" s="165" t="s">
        <v>35</v>
      </c>
      <c r="G916" s="165" t="s">
        <v>720</v>
      </c>
      <c r="H916" s="165" t="s">
        <v>60</v>
      </c>
      <c r="I916" s="165" t="s">
        <v>63</v>
      </c>
      <c r="J916" s="165" t="s">
        <v>213</v>
      </c>
      <c r="K916" s="166" t="s">
        <v>9295</v>
      </c>
    </row>
    <row r="917" spans="1:11" ht="25.5" x14ac:dyDescent="0.2">
      <c r="A917" s="160">
        <v>1035857093</v>
      </c>
      <c r="B917" s="161" t="s">
        <v>3026</v>
      </c>
      <c r="C917" s="162" t="s">
        <v>3027</v>
      </c>
      <c r="D917" s="163">
        <v>7050000</v>
      </c>
      <c r="E917" s="164">
        <v>44132</v>
      </c>
      <c r="F917" s="165" t="s">
        <v>16</v>
      </c>
      <c r="G917" s="165" t="s">
        <v>12</v>
      </c>
      <c r="H917" s="165" t="s">
        <v>60</v>
      </c>
      <c r="I917" s="165" t="s">
        <v>63</v>
      </c>
      <c r="J917" s="165" t="s">
        <v>213</v>
      </c>
      <c r="K917" s="166" t="s">
        <v>9296</v>
      </c>
    </row>
    <row r="918" spans="1:11" ht="25.5" x14ac:dyDescent="0.2">
      <c r="A918" s="160">
        <v>1018029032</v>
      </c>
      <c r="B918" s="161" t="s">
        <v>3028</v>
      </c>
      <c r="C918" s="162" t="s">
        <v>3029</v>
      </c>
      <c r="D918" s="163">
        <v>7100000</v>
      </c>
      <c r="E918" s="164">
        <v>44168</v>
      </c>
      <c r="F918" s="165" t="s">
        <v>16</v>
      </c>
      <c r="G918" s="165" t="s">
        <v>12</v>
      </c>
      <c r="H918" s="165" t="s">
        <v>60</v>
      </c>
      <c r="I918" s="165" t="s">
        <v>63</v>
      </c>
      <c r="J918" s="165" t="s">
        <v>213</v>
      </c>
      <c r="K918" s="166" t="s">
        <v>9297</v>
      </c>
    </row>
    <row r="919" spans="1:11" ht="25.5" x14ac:dyDescent="0.2">
      <c r="A919" s="160">
        <v>1018010032</v>
      </c>
      <c r="B919" s="161" t="s">
        <v>3030</v>
      </c>
      <c r="C919" s="162" t="s">
        <v>3031</v>
      </c>
      <c r="D919" s="163">
        <v>7075000</v>
      </c>
      <c r="E919" s="164">
        <v>44168</v>
      </c>
      <c r="F919" s="165" t="s">
        <v>16</v>
      </c>
      <c r="G919" s="165" t="s">
        <v>12</v>
      </c>
      <c r="H919" s="165" t="s">
        <v>60</v>
      </c>
      <c r="I919" s="165" t="s">
        <v>63</v>
      </c>
      <c r="J919" s="165" t="s">
        <v>213</v>
      </c>
      <c r="K919" s="166" t="s">
        <v>9298</v>
      </c>
    </row>
    <row r="920" spans="1:11" ht="25.5" x14ac:dyDescent="0.2">
      <c r="A920" s="160">
        <v>1018023032</v>
      </c>
      <c r="B920" s="161" t="s">
        <v>3032</v>
      </c>
      <c r="C920" s="162" t="s">
        <v>3033</v>
      </c>
      <c r="D920" s="163">
        <v>7055000</v>
      </c>
      <c r="E920" s="164">
        <v>44168</v>
      </c>
      <c r="F920" s="165" t="s">
        <v>35</v>
      </c>
      <c r="G920" s="165" t="s">
        <v>12</v>
      </c>
      <c r="H920" s="165" t="s">
        <v>60</v>
      </c>
      <c r="I920" s="165" t="s">
        <v>63</v>
      </c>
      <c r="J920" s="165" t="s">
        <v>213</v>
      </c>
      <c r="K920" s="166" t="s">
        <v>9299</v>
      </c>
    </row>
    <row r="921" spans="1:11" ht="25.5" x14ac:dyDescent="0.2">
      <c r="A921" s="160">
        <v>1018009032</v>
      </c>
      <c r="B921" s="161" t="s">
        <v>3034</v>
      </c>
      <c r="C921" s="162" t="s">
        <v>3035</v>
      </c>
      <c r="D921" s="163">
        <v>7055000</v>
      </c>
      <c r="E921" s="164">
        <v>44168</v>
      </c>
      <c r="F921" s="165" t="s">
        <v>16</v>
      </c>
      <c r="G921" s="165" t="s">
        <v>12</v>
      </c>
      <c r="H921" s="165" t="s">
        <v>60</v>
      </c>
      <c r="I921" s="165" t="s">
        <v>63</v>
      </c>
      <c r="J921" s="165" t="s">
        <v>213</v>
      </c>
      <c r="K921" s="166" t="s">
        <v>9300</v>
      </c>
    </row>
    <row r="922" spans="1:11" ht="38.25" x14ac:dyDescent="0.2">
      <c r="A922" s="160">
        <v>1038016093</v>
      </c>
      <c r="B922" s="161" t="s">
        <v>3036</v>
      </c>
      <c r="C922" s="162" t="s">
        <v>3037</v>
      </c>
      <c r="D922" s="163">
        <v>5910000</v>
      </c>
      <c r="E922" s="164">
        <v>44169</v>
      </c>
      <c r="F922" s="165" t="s">
        <v>118</v>
      </c>
      <c r="G922" s="165" t="s">
        <v>720</v>
      </c>
      <c r="H922" s="165" t="s">
        <v>60</v>
      </c>
      <c r="I922" s="165" t="s">
        <v>63</v>
      </c>
      <c r="J922" s="165" t="s">
        <v>213</v>
      </c>
      <c r="K922" s="166" t="s">
        <v>9301</v>
      </c>
    </row>
    <row r="923" spans="1:11" ht="25.5" x14ac:dyDescent="0.2">
      <c r="A923" s="160">
        <v>1027894004</v>
      </c>
      <c r="B923" s="161" t="s">
        <v>3038</v>
      </c>
      <c r="C923" s="162" t="s">
        <v>3039</v>
      </c>
      <c r="D923" s="163">
        <v>7070000</v>
      </c>
      <c r="E923" s="164">
        <v>44188</v>
      </c>
      <c r="F923" s="165" t="s">
        <v>35</v>
      </c>
      <c r="G923" s="165" t="s">
        <v>720</v>
      </c>
      <c r="H923" s="165" t="s">
        <v>60</v>
      </c>
      <c r="I923" s="165" t="s">
        <v>63</v>
      </c>
      <c r="J923" s="165" t="s">
        <v>213</v>
      </c>
      <c r="K923" s="166" t="s">
        <v>9302</v>
      </c>
    </row>
    <row r="924" spans="1:11" ht="38.25" x14ac:dyDescent="0.2">
      <c r="A924" s="160">
        <v>1027109004</v>
      </c>
      <c r="B924" s="161" t="s">
        <v>3040</v>
      </c>
      <c r="C924" s="162" t="s">
        <v>3041</v>
      </c>
      <c r="D924" s="163">
        <v>6743000</v>
      </c>
      <c r="E924" s="164">
        <v>44188</v>
      </c>
      <c r="F924" s="165" t="s">
        <v>35</v>
      </c>
      <c r="G924" s="165" t="s">
        <v>720</v>
      </c>
      <c r="H924" s="165" t="s">
        <v>60</v>
      </c>
      <c r="I924" s="165" t="s">
        <v>63</v>
      </c>
      <c r="J924" s="165" t="s">
        <v>213</v>
      </c>
      <c r="K924" s="166" t="s">
        <v>9303</v>
      </c>
    </row>
    <row r="925" spans="1:11" ht="38.25" x14ac:dyDescent="0.2">
      <c r="A925" s="160">
        <v>1025839004</v>
      </c>
      <c r="B925" s="161" t="s">
        <v>3042</v>
      </c>
      <c r="C925" s="162" t="s">
        <v>3043</v>
      </c>
      <c r="D925" s="163">
        <v>7410000</v>
      </c>
      <c r="E925" s="164">
        <v>44008</v>
      </c>
      <c r="F925" s="165" t="s">
        <v>35</v>
      </c>
      <c r="G925" s="165" t="s">
        <v>12</v>
      </c>
      <c r="H925" s="165" t="s">
        <v>60</v>
      </c>
      <c r="I925" s="165" t="s">
        <v>63</v>
      </c>
      <c r="J925" s="165" t="s">
        <v>213</v>
      </c>
      <c r="K925" s="166" t="s">
        <v>9304</v>
      </c>
    </row>
    <row r="926" spans="1:11" ht="38.25" x14ac:dyDescent="0.2">
      <c r="A926" s="160">
        <v>1018022032</v>
      </c>
      <c r="B926" s="161" t="s">
        <v>3044</v>
      </c>
      <c r="C926" s="162" t="s">
        <v>3045</v>
      </c>
      <c r="D926" s="163">
        <v>7065000</v>
      </c>
      <c r="E926" s="164">
        <v>44168</v>
      </c>
      <c r="F926" s="165" t="s">
        <v>35</v>
      </c>
      <c r="G926" s="165" t="s">
        <v>12</v>
      </c>
      <c r="H926" s="165" t="s">
        <v>60</v>
      </c>
      <c r="I926" s="165" t="s">
        <v>63</v>
      </c>
      <c r="J926" s="165" t="s">
        <v>213</v>
      </c>
      <c r="K926" s="166" t="s">
        <v>9305</v>
      </c>
    </row>
    <row r="927" spans="1:11" ht="25.5" x14ac:dyDescent="0.2">
      <c r="A927" s="160">
        <v>1028730004</v>
      </c>
      <c r="B927" s="161" t="s">
        <v>3046</v>
      </c>
      <c r="C927" s="162" t="s">
        <v>3047</v>
      </c>
      <c r="D927" s="163">
        <v>7100000</v>
      </c>
      <c r="E927" s="164">
        <v>44168</v>
      </c>
      <c r="F927" s="165" t="s">
        <v>16</v>
      </c>
      <c r="G927" s="165" t="s">
        <v>12</v>
      </c>
      <c r="H927" s="165" t="s">
        <v>60</v>
      </c>
      <c r="I927" s="165" t="s">
        <v>63</v>
      </c>
      <c r="J927" s="165" t="s">
        <v>213</v>
      </c>
      <c r="K927" s="166" t="s">
        <v>9306</v>
      </c>
    </row>
    <row r="928" spans="1:11" ht="25.5" x14ac:dyDescent="0.2">
      <c r="A928" s="160">
        <v>1027123004</v>
      </c>
      <c r="B928" s="161" t="s">
        <v>3048</v>
      </c>
      <c r="C928" s="162" t="s">
        <v>3049</v>
      </c>
      <c r="D928" s="163">
        <v>7000000</v>
      </c>
      <c r="E928" s="164">
        <v>44133</v>
      </c>
      <c r="F928" s="165" t="s">
        <v>16</v>
      </c>
      <c r="G928" s="165" t="s">
        <v>12</v>
      </c>
      <c r="H928" s="165" t="s">
        <v>60</v>
      </c>
      <c r="I928" s="165" t="s">
        <v>63</v>
      </c>
      <c r="J928" s="165" t="s">
        <v>213</v>
      </c>
      <c r="K928" s="166" t="s">
        <v>9307</v>
      </c>
    </row>
    <row r="929" spans="1:11" ht="38.25" x14ac:dyDescent="0.2">
      <c r="A929" s="160">
        <v>1028194004</v>
      </c>
      <c r="B929" s="161" t="s">
        <v>3050</v>
      </c>
      <c r="C929" s="162" t="s">
        <v>3051</v>
      </c>
      <c r="D929" s="163">
        <v>7100000</v>
      </c>
      <c r="E929" s="164">
        <v>44168</v>
      </c>
      <c r="F929" s="165" t="s">
        <v>16</v>
      </c>
      <c r="G929" s="165" t="s">
        <v>12</v>
      </c>
      <c r="H929" s="165" t="s">
        <v>60</v>
      </c>
      <c r="I929" s="165" t="s">
        <v>63</v>
      </c>
      <c r="J929" s="165" t="s">
        <v>213</v>
      </c>
      <c r="K929" s="166" t="s">
        <v>9308</v>
      </c>
    </row>
    <row r="930" spans="1:11" ht="38.25" x14ac:dyDescent="0.2">
      <c r="A930" s="160">
        <v>1009644028</v>
      </c>
      <c r="B930" s="161" t="s">
        <v>3052</v>
      </c>
      <c r="C930" s="162" t="s">
        <v>3053</v>
      </c>
      <c r="D930" s="163">
        <v>7085000</v>
      </c>
      <c r="E930" s="164">
        <v>44147</v>
      </c>
      <c r="F930" s="165" t="s">
        <v>16</v>
      </c>
      <c r="G930" s="165" t="s">
        <v>12</v>
      </c>
      <c r="H930" s="165" t="s">
        <v>60</v>
      </c>
      <c r="I930" s="165" t="s">
        <v>63</v>
      </c>
      <c r="J930" s="165" t="s">
        <v>213</v>
      </c>
      <c r="K930" s="166" t="s">
        <v>9309</v>
      </c>
    </row>
    <row r="931" spans="1:11" ht="51" x14ac:dyDescent="0.2">
      <c r="A931" s="160">
        <v>1026535004</v>
      </c>
      <c r="B931" s="161" t="s">
        <v>3054</v>
      </c>
      <c r="C931" s="162" t="s">
        <v>3055</v>
      </c>
      <c r="D931" s="163">
        <v>6967000</v>
      </c>
      <c r="E931" s="164">
        <v>44188</v>
      </c>
      <c r="F931" s="165" t="s">
        <v>35</v>
      </c>
      <c r="G931" s="165" t="s">
        <v>720</v>
      </c>
      <c r="H931" s="165" t="s">
        <v>60</v>
      </c>
      <c r="I931" s="165" t="s">
        <v>63</v>
      </c>
      <c r="J931" s="165" t="s">
        <v>213</v>
      </c>
      <c r="K931" s="166" t="s">
        <v>9310</v>
      </c>
    </row>
    <row r="932" spans="1:11" ht="38.25" x14ac:dyDescent="0.2">
      <c r="A932" s="160">
        <v>1026568004</v>
      </c>
      <c r="B932" s="161" t="s">
        <v>3056</v>
      </c>
      <c r="C932" s="162" t="s">
        <v>3057</v>
      </c>
      <c r="D932" s="163">
        <v>7332000</v>
      </c>
      <c r="E932" s="164">
        <v>44026</v>
      </c>
      <c r="F932" s="165" t="s">
        <v>35</v>
      </c>
      <c r="G932" s="165" t="s">
        <v>12</v>
      </c>
      <c r="H932" s="165" t="s">
        <v>60</v>
      </c>
      <c r="I932" s="165" t="s">
        <v>63</v>
      </c>
      <c r="J932" s="165" t="s">
        <v>213</v>
      </c>
      <c r="K932" s="166" t="s">
        <v>9311</v>
      </c>
    </row>
    <row r="933" spans="1:11" ht="38.25" x14ac:dyDescent="0.2">
      <c r="A933" s="160">
        <v>1027121004</v>
      </c>
      <c r="B933" s="161" t="s">
        <v>3058</v>
      </c>
      <c r="C933" s="162" t="s">
        <v>3059</v>
      </c>
      <c r="D933" s="163">
        <v>7090000</v>
      </c>
      <c r="E933" s="164">
        <v>44133</v>
      </c>
      <c r="F933" s="165" t="s">
        <v>16</v>
      </c>
      <c r="G933" s="165" t="s">
        <v>12</v>
      </c>
      <c r="H933" s="165" t="s">
        <v>60</v>
      </c>
      <c r="I933" s="165" t="s">
        <v>63</v>
      </c>
      <c r="J933" s="165" t="s">
        <v>213</v>
      </c>
      <c r="K933" s="166" t="s">
        <v>9312</v>
      </c>
    </row>
    <row r="934" spans="1:11" ht="25.5" x14ac:dyDescent="0.2">
      <c r="A934" s="160">
        <v>1018012032</v>
      </c>
      <c r="B934" s="161" t="s">
        <v>3060</v>
      </c>
      <c r="C934" s="162" t="s">
        <v>3061</v>
      </c>
      <c r="D934" s="163">
        <v>7080000</v>
      </c>
      <c r="E934" s="164">
        <v>44168</v>
      </c>
      <c r="F934" s="165" t="s">
        <v>16</v>
      </c>
      <c r="G934" s="165" t="s">
        <v>12</v>
      </c>
      <c r="H934" s="165" t="s">
        <v>60</v>
      </c>
      <c r="I934" s="165" t="s">
        <v>63</v>
      </c>
      <c r="J934" s="165" t="s">
        <v>213</v>
      </c>
      <c r="K934" s="166" t="s">
        <v>9313</v>
      </c>
    </row>
    <row r="935" spans="1:11" ht="25.5" x14ac:dyDescent="0.2">
      <c r="A935" s="160">
        <v>1006695027</v>
      </c>
      <c r="B935" s="161" t="s">
        <v>3062</v>
      </c>
      <c r="C935" s="162" t="s">
        <v>3063</v>
      </c>
      <c r="D935" s="163">
        <v>7215000</v>
      </c>
      <c r="E935" s="164">
        <v>44019</v>
      </c>
      <c r="F935" s="165" t="s">
        <v>35</v>
      </c>
      <c r="G935" s="165" t="s">
        <v>12</v>
      </c>
      <c r="H935" s="165" t="s">
        <v>60</v>
      </c>
      <c r="I935" s="165" t="s">
        <v>63</v>
      </c>
      <c r="J935" s="165" t="s">
        <v>213</v>
      </c>
      <c r="K935" s="166" t="s">
        <v>9314</v>
      </c>
    </row>
    <row r="936" spans="1:11" ht="38.25" x14ac:dyDescent="0.2">
      <c r="A936" s="160">
        <v>1028216004</v>
      </c>
      <c r="B936" s="161" t="s">
        <v>3064</v>
      </c>
      <c r="C936" s="162" t="s">
        <v>3065</v>
      </c>
      <c r="D936" s="163">
        <v>7055000</v>
      </c>
      <c r="E936" s="164">
        <v>44168</v>
      </c>
      <c r="F936" s="165" t="s">
        <v>16</v>
      </c>
      <c r="G936" s="165" t="s">
        <v>12</v>
      </c>
      <c r="H936" s="165" t="s">
        <v>60</v>
      </c>
      <c r="I936" s="165" t="s">
        <v>63</v>
      </c>
      <c r="J936" s="165" t="s">
        <v>213</v>
      </c>
      <c r="K936" s="166" t="s">
        <v>9315</v>
      </c>
    </row>
    <row r="937" spans="1:11" ht="25.5" x14ac:dyDescent="0.2">
      <c r="A937" s="160">
        <v>1037915093</v>
      </c>
      <c r="B937" s="161" t="s">
        <v>3066</v>
      </c>
      <c r="C937" s="162" t="s">
        <v>3067</v>
      </c>
      <c r="D937" s="163">
        <v>5942000</v>
      </c>
      <c r="E937" s="164">
        <v>44158</v>
      </c>
      <c r="F937" s="165" t="s">
        <v>16</v>
      </c>
      <c r="G937" s="165" t="s">
        <v>720</v>
      </c>
      <c r="H937" s="165" t="s">
        <v>60</v>
      </c>
      <c r="I937" s="165" t="s">
        <v>63</v>
      </c>
      <c r="J937" s="165" t="s">
        <v>213</v>
      </c>
      <c r="K937" s="166" t="s">
        <v>9316</v>
      </c>
    </row>
    <row r="938" spans="1:11" ht="51" x14ac:dyDescent="0.2">
      <c r="A938" s="160">
        <v>1006964027</v>
      </c>
      <c r="B938" s="161" t="s">
        <v>3068</v>
      </c>
      <c r="C938" s="162" t="s">
        <v>3069</v>
      </c>
      <c r="D938" s="163">
        <v>6359000</v>
      </c>
      <c r="E938" s="164">
        <v>44138</v>
      </c>
      <c r="F938" s="165" t="s">
        <v>16</v>
      </c>
      <c r="G938" s="165" t="s">
        <v>720</v>
      </c>
      <c r="H938" s="165" t="s">
        <v>60</v>
      </c>
      <c r="I938" s="165" t="s">
        <v>63</v>
      </c>
      <c r="J938" s="165" t="s">
        <v>213</v>
      </c>
      <c r="K938" s="166" t="s">
        <v>9317</v>
      </c>
    </row>
    <row r="939" spans="1:11" ht="25.5" x14ac:dyDescent="0.2">
      <c r="A939" s="160">
        <v>1009873028</v>
      </c>
      <c r="B939" s="161" t="s">
        <v>3070</v>
      </c>
      <c r="C939" s="162" t="s">
        <v>3071</v>
      </c>
      <c r="D939" s="163">
        <v>5846000</v>
      </c>
      <c r="E939" s="164">
        <v>44145</v>
      </c>
      <c r="F939" s="165" t="s">
        <v>11</v>
      </c>
      <c r="G939" s="165" t="s">
        <v>720</v>
      </c>
      <c r="H939" s="165" t="s">
        <v>60</v>
      </c>
      <c r="I939" s="165" t="s">
        <v>63</v>
      </c>
      <c r="J939" s="165" t="s">
        <v>213</v>
      </c>
      <c r="K939" s="166" t="s">
        <v>9318</v>
      </c>
    </row>
    <row r="940" spans="1:11" ht="38.25" x14ac:dyDescent="0.2">
      <c r="A940" s="160">
        <v>1027113004</v>
      </c>
      <c r="B940" s="161" t="s">
        <v>3072</v>
      </c>
      <c r="C940" s="162" t="s">
        <v>3073</v>
      </c>
      <c r="D940" s="163">
        <v>7065000</v>
      </c>
      <c r="E940" s="164">
        <v>44193</v>
      </c>
      <c r="F940" s="165" t="s">
        <v>35</v>
      </c>
      <c r="G940" s="165" t="s">
        <v>720</v>
      </c>
      <c r="H940" s="165" t="s">
        <v>60</v>
      </c>
      <c r="I940" s="165" t="s">
        <v>63</v>
      </c>
      <c r="J940" s="165" t="s">
        <v>213</v>
      </c>
      <c r="K940" s="166" t="s">
        <v>9319</v>
      </c>
    </row>
    <row r="941" spans="1:11" ht="38.25" x14ac:dyDescent="0.2">
      <c r="A941" s="160">
        <v>1026618004</v>
      </c>
      <c r="B941" s="161" t="s">
        <v>3074</v>
      </c>
      <c r="C941" s="162" t="s">
        <v>3075</v>
      </c>
      <c r="D941" s="163">
        <v>7030000</v>
      </c>
      <c r="E941" s="164">
        <v>44168</v>
      </c>
      <c r="F941" s="165" t="s">
        <v>35</v>
      </c>
      <c r="G941" s="165" t="s">
        <v>720</v>
      </c>
      <c r="H941" s="165" t="s">
        <v>60</v>
      </c>
      <c r="I941" s="165" t="s">
        <v>63</v>
      </c>
      <c r="J941" s="165" t="s">
        <v>213</v>
      </c>
      <c r="K941" s="166" t="s">
        <v>9320</v>
      </c>
    </row>
    <row r="942" spans="1:11" x14ac:dyDescent="0.2">
      <c r="A942" s="160">
        <v>1025988004</v>
      </c>
      <c r="B942" s="161" t="s">
        <v>3076</v>
      </c>
      <c r="C942" s="162" t="s">
        <v>3077</v>
      </c>
      <c r="D942" s="163">
        <v>7378000</v>
      </c>
      <c r="E942" s="164">
        <v>43986</v>
      </c>
      <c r="F942" s="165" t="s">
        <v>16</v>
      </c>
      <c r="G942" s="165" t="s">
        <v>12</v>
      </c>
      <c r="H942" s="165" t="s">
        <v>60</v>
      </c>
      <c r="I942" s="165" t="s">
        <v>63</v>
      </c>
      <c r="J942" s="165" t="s">
        <v>213</v>
      </c>
      <c r="K942" s="166" t="s">
        <v>9321</v>
      </c>
    </row>
    <row r="943" spans="1:11" ht="38.25" x14ac:dyDescent="0.2">
      <c r="A943" s="160">
        <v>1028188004</v>
      </c>
      <c r="B943" s="161" t="s">
        <v>807</v>
      </c>
      <c r="C943" s="162" t="s">
        <v>808</v>
      </c>
      <c r="D943" s="163">
        <v>7100000</v>
      </c>
      <c r="E943" s="164">
        <v>44168</v>
      </c>
      <c r="F943" s="165" t="s">
        <v>16</v>
      </c>
      <c r="G943" s="165" t="s">
        <v>12</v>
      </c>
      <c r="H943" s="165" t="s">
        <v>60</v>
      </c>
      <c r="I943" s="165" t="s">
        <v>63</v>
      </c>
      <c r="J943" s="165" t="s">
        <v>213</v>
      </c>
      <c r="K943" s="166" t="s">
        <v>809</v>
      </c>
    </row>
    <row r="944" spans="1:11" ht="63.75" x14ac:dyDescent="0.2">
      <c r="A944" s="160">
        <v>1002985022</v>
      </c>
      <c r="B944" s="161" t="s">
        <v>3078</v>
      </c>
      <c r="C944" s="162" t="s">
        <v>3079</v>
      </c>
      <c r="D944" s="163">
        <v>7025000</v>
      </c>
      <c r="E944" s="164">
        <v>44145</v>
      </c>
      <c r="F944" s="165" t="s">
        <v>35</v>
      </c>
      <c r="G944" s="165" t="s">
        <v>720</v>
      </c>
      <c r="H944" s="165" t="s">
        <v>60</v>
      </c>
      <c r="I944" s="165" t="s">
        <v>63</v>
      </c>
      <c r="J944" s="165" t="s">
        <v>213</v>
      </c>
      <c r="K944" s="166" t="s">
        <v>9322</v>
      </c>
    </row>
    <row r="945" spans="1:11" ht="25.5" x14ac:dyDescent="0.2">
      <c r="A945" s="160">
        <v>1017988032</v>
      </c>
      <c r="B945" s="161" t="s">
        <v>3080</v>
      </c>
      <c r="C945" s="162" t="s">
        <v>3081</v>
      </c>
      <c r="D945" s="163">
        <v>7100000</v>
      </c>
      <c r="E945" s="164">
        <v>44168</v>
      </c>
      <c r="F945" s="165" t="s">
        <v>16</v>
      </c>
      <c r="G945" s="165" t="s">
        <v>12</v>
      </c>
      <c r="H945" s="165" t="s">
        <v>60</v>
      </c>
      <c r="I945" s="165" t="s">
        <v>63</v>
      </c>
      <c r="J945" s="165" t="s">
        <v>213</v>
      </c>
      <c r="K945" s="166" t="s">
        <v>9323</v>
      </c>
    </row>
    <row r="946" spans="1:11" ht="51" x14ac:dyDescent="0.2">
      <c r="A946" s="160">
        <v>1037166093</v>
      </c>
      <c r="B946" s="161" t="s">
        <v>3082</v>
      </c>
      <c r="C946" s="162" t="s">
        <v>3083</v>
      </c>
      <c r="D946" s="163">
        <v>7100000</v>
      </c>
      <c r="E946" s="164">
        <v>44193</v>
      </c>
      <c r="F946" s="165" t="s">
        <v>16</v>
      </c>
      <c r="G946" s="165" t="s">
        <v>12</v>
      </c>
      <c r="H946" s="165" t="s">
        <v>60</v>
      </c>
      <c r="I946" s="165" t="s">
        <v>63</v>
      </c>
      <c r="J946" s="165" t="s">
        <v>213</v>
      </c>
      <c r="K946" s="166" t="s">
        <v>9324</v>
      </c>
    </row>
    <row r="947" spans="1:11" ht="25.5" x14ac:dyDescent="0.2">
      <c r="A947" s="160">
        <v>1027289004</v>
      </c>
      <c r="B947" s="161" t="s">
        <v>3084</v>
      </c>
      <c r="C947" s="162" t="s">
        <v>3085</v>
      </c>
      <c r="D947" s="163">
        <v>7100000</v>
      </c>
      <c r="E947" s="164">
        <v>44152</v>
      </c>
      <c r="F947" s="165" t="s">
        <v>16</v>
      </c>
      <c r="G947" s="165" t="s">
        <v>12</v>
      </c>
      <c r="H947" s="165" t="s">
        <v>60</v>
      </c>
      <c r="I947" s="165" t="s">
        <v>63</v>
      </c>
      <c r="J947" s="165" t="s">
        <v>213</v>
      </c>
      <c r="K947" s="166" t="s">
        <v>9325</v>
      </c>
    </row>
    <row r="948" spans="1:11" ht="25.5" x14ac:dyDescent="0.2">
      <c r="A948" s="160">
        <v>1027368004</v>
      </c>
      <c r="B948" s="161" t="s">
        <v>3086</v>
      </c>
      <c r="C948" s="162" t="s">
        <v>3087</v>
      </c>
      <c r="D948" s="163">
        <v>7100000</v>
      </c>
      <c r="E948" s="164">
        <v>44152</v>
      </c>
      <c r="F948" s="165" t="s">
        <v>16</v>
      </c>
      <c r="G948" s="165" t="s">
        <v>12</v>
      </c>
      <c r="H948" s="165" t="s">
        <v>60</v>
      </c>
      <c r="I948" s="165" t="s">
        <v>63</v>
      </c>
      <c r="J948" s="165" t="s">
        <v>213</v>
      </c>
      <c r="K948" s="166" t="s">
        <v>9326</v>
      </c>
    </row>
    <row r="949" spans="1:11" ht="38.25" x14ac:dyDescent="0.2">
      <c r="A949" s="160">
        <v>1035596093</v>
      </c>
      <c r="B949" s="161" t="s">
        <v>3088</v>
      </c>
      <c r="C949" s="162" t="s">
        <v>3089</v>
      </c>
      <c r="D949" s="163">
        <v>7095000</v>
      </c>
      <c r="E949" s="164">
        <v>44152</v>
      </c>
      <c r="F949" s="165" t="s">
        <v>16</v>
      </c>
      <c r="G949" s="165" t="s">
        <v>12</v>
      </c>
      <c r="H949" s="165" t="s">
        <v>60</v>
      </c>
      <c r="I949" s="165" t="s">
        <v>63</v>
      </c>
      <c r="J949" s="165" t="s">
        <v>213</v>
      </c>
      <c r="K949" s="166" t="s">
        <v>9327</v>
      </c>
    </row>
    <row r="950" spans="1:11" ht="38.25" x14ac:dyDescent="0.2">
      <c r="A950" s="160">
        <v>1028476004</v>
      </c>
      <c r="B950" s="161" t="s">
        <v>3090</v>
      </c>
      <c r="C950" s="162" t="s">
        <v>3091</v>
      </c>
      <c r="D950" s="163">
        <v>10650000</v>
      </c>
      <c r="E950" s="164">
        <v>44193</v>
      </c>
      <c r="F950" s="165" t="s">
        <v>16</v>
      </c>
      <c r="G950" s="165" t="s">
        <v>69</v>
      </c>
      <c r="H950" s="165" t="s">
        <v>60</v>
      </c>
      <c r="I950" s="165" t="s">
        <v>63</v>
      </c>
      <c r="J950" s="165" t="s">
        <v>213</v>
      </c>
      <c r="K950" s="166" t="s">
        <v>9328</v>
      </c>
    </row>
    <row r="951" spans="1:11" ht="25.5" x14ac:dyDescent="0.2">
      <c r="A951" s="160">
        <v>1038097093</v>
      </c>
      <c r="B951" s="161" t="s">
        <v>3092</v>
      </c>
      <c r="C951" s="162" t="s">
        <v>3093</v>
      </c>
      <c r="D951" s="163">
        <v>6231000</v>
      </c>
      <c r="E951" s="164">
        <v>44169</v>
      </c>
      <c r="F951" s="165" t="s">
        <v>16</v>
      </c>
      <c r="G951" s="165" t="s">
        <v>720</v>
      </c>
      <c r="H951" s="165" t="s">
        <v>60</v>
      </c>
      <c r="I951" s="165" t="s">
        <v>63</v>
      </c>
      <c r="J951" s="165" t="s">
        <v>213</v>
      </c>
      <c r="K951" s="166" t="s">
        <v>9329</v>
      </c>
    </row>
    <row r="952" spans="1:11" ht="25.5" x14ac:dyDescent="0.2">
      <c r="A952" s="160">
        <v>1027581004</v>
      </c>
      <c r="B952" s="161" t="s">
        <v>3094</v>
      </c>
      <c r="C952" s="162" t="s">
        <v>3095</v>
      </c>
      <c r="D952" s="163">
        <v>7095000</v>
      </c>
      <c r="E952" s="164">
        <v>44152</v>
      </c>
      <c r="F952" s="165" t="s">
        <v>16</v>
      </c>
      <c r="G952" s="165" t="s">
        <v>12</v>
      </c>
      <c r="H952" s="165" t="s">
        <v>60</v>
      </c>
      <c r="I952" s="165" t="s">
        <v>63</v>
      </c>
      <c r="J952" s="165" t="s">
        <v>213</v>
      </c>
      <c r="K952" s="166" t="s">
        <v>9330</v>
      </c>
    </row>
    <row r="953" spans="1:11" ht="25.5" x14ac:dyDescent="0.2">
      <c r="A953" s="160">
        <v>1027579004</v>
      </c>
      <c r="B953" s="161" t="s">
        <v>3096</v>
      </c>
      <c r="C953" s="162" t="s">
        <v>3097</v>
      </c>
      <c r="D953" s="163">
        <v>7100000</v>
      </c>
      <c r="E953" s="164">
        <v>44152</v>
      </c>
      <c r="F953" s="165" t="s">
        <v>16</v>
      </c>
      <c r="G953" s="165" t="s">
        <v>12</v>
      </c>
      <c r="H953" s="165" t="s">
        <v>60</v>
      </c>
      <c r="I953" s="165" t="s">
        <v>63</v>
      </c>
      <c r="J953" s="165" t="s">
        <v>213</v>
      </c>
      <c r="K953" s="166" t="s">
        <v>9331</v>
      </c>
    </row>
    <row r="954" spans="1:11" ht="38.25" x14ac:dyDescent="0.2">
      <c r="A954" s="160">
        <v>1037758093</v>
      </c>
      <c r="B954" s="161" t="s">
        <v>3098</v>
      </c>
      <c r="C954" s="162" t="s">
        <v>3099</v>
      </c>
      <c r="D954" s="163">
        <v>6134000</v>
      </c>
      <c r="E954" s="164">
        <v>44169</v>
      </c>
      <c r="F954" s="165" t="s">
        <v>35</v>
      </c>
      <c r="G954" s="165" t="s">
        <v>720</v>
      </c>
      <c r="H954" s="165" t="s">
        <v>60</v>
      </c>
      <c r="I954" s="165" t="s">
        <v>63</v>
      </c>
      <c r="J954" s="165" t="s">
        <v>213</v>
      </c>
      <c r="K954" s="166" t="s">
        <v>9332</v>
      </c>
    </row>
    <row r="955" spans="1:11" ht="38.25" x14ac:dyDescent="0.2">
      <c r="A955" s="160">
        <v>1037191093</v>
      </c>
      <c r="B955" s="161" t="s">
        <v>3100</v>
      </c>
      <c r="C955" s="162" t="s">
        <v>3101</v>
      </c>
      <c r="D955" s="163">
        <v>7095000</v>
      </c>
      <c r="E955" s="164">
        <v>44193</v>
      </c>
      <c r="F955" s="165" t="s">
        <v>16</v>
      </c>
      <c r="G955" s="165" t="s">
        <v>12</v>
      </c>
      <c r="H955" s="165" t="s">
        <v>60</v>
      </c>
      <c r="I955" s="165" t="s">
        <v>63</v>
      </c>
      <c r="J955" s="165" t="s">
        <v>213</v>
      </c>
      <c r="K955" s="166" t="s">
        <v>9333</v>
      </c>
    </row>
    <row r="956" spans="1:11" ht="25.5" x14ac:dyDescent="0.2">
      <c r="A956" s="160">
        <v>1028572004</v>
      </c>
      <c r="B956" s="161" t="s">
        <v>3102</v>
      </c>
      <c r="C956" s="162" t="s">
        <v>3103</v>
      </c>
      <c r="D956" s="163">
        <v>7100000</v>
      </c>
      <c r="E956" s="164">
        <v>44193</v>
      </c>
      <c r="F956" s="165" t="s">
        <v>16</v>
      </c>
      <c r="G956" s="165" t="s">
        <v>12</v>
      </c>
      <c r="H956" s="165" t="s">
        <v>60</v>
      </c>
      <c r="I956" s="165" t="s">
        <v>63</v>
      </c>
      <c r="J956" s="165" t="s">
        <v>213</v>
      </c>
      <c r="K956" s="166" t="s">
        <v>9334</v>
      </c>
    </row>
    <row r="957" spans="1:11" ht="38.25" x14ac:dyDescent="0.2">
      <c r="A957" s="160">
        <v>1002554096</v>
      </c>
      <c r="B957" s="161" t="s">
        <v>3104</v>
      </c>
      <c r="C957" s="162" t="s">
        <v>3105</v>
      </c>
      <c r="D957" s="163">
        <v>6871000</v>
      </c>
      <c r="E957" s="164">
        <v>44110</v>
      </c>
      <c r="F957" s="165" t="s">
        <v>16</v>
      </c>
      <c r="G957" s="165" t="s">
        <v>12</v>
      </c>
      <c r="H957" s="165" t="s">
        <v>60</v>
      </c>
      <c r="I957" s="165" t="s">
        <v>63</v>
      </c>
      <c r="J957" s="165" t="s">
        <v>230</v>
      </c>
      <c r="K957" s="166" t="s">
        <v>9335</v>
      </c>
    </row>
    <row r="958" spans="1:11" ht="38.25" x14ac:dyDescent="0.2">
      <c r="A958" s="160">
        <v>1018017032</v>
      </c>
      <c r="B958" s="161" t="s">
        <v>3106</v>
      </c>
      <c r="C958" s="162" t="s">
        <v>3107</v>
      </c>
      <c r="D958" s="163">
        <v>7025000</v>
      </c>
      <c r="E958" s="164">
        <v>44168</v>
      </c>
      <c r="F958" s="165" t="s">
        <v>35</v>
      </c>
      <c r="G958" s="165" t="s">
        <v>12</v>
      </c>
      <c r="H958" s="165" t="s">
        <v>60</v>
      </c>
      <c r="I958" s="165" t="s">
        <v>63</v>
      </c>
      <c r="J958" s="165" t="s">
        <v>230</v>
      </c>
      <c r="K958" s="166" t="s">
        <v>9336</v>
      </c>
    </row>
    <row r="959" spans="1:11" ht="38.25" x14ac:dyDescent="0.2">
      <c r="A959" s="160">
        <v>1037205093</v>
      </c>
      <c r="B959" s="161" t="s">
        <v>3108</v>
      </c>
      <c r="C959" s="162" t="s">
        <v>3109</v>
      </c>
      <c r="D959" s="163">
        <v>7075000</v>
      </c>
      <c r="E959" s="164">
        <v>44183</v>
      </c>
      <c r="F959" s="165" t="s">
        <v>35</v>
      </c>
      <c r="G959" s="165" t="s">
        <v>720</v>
      </c>
      <c r="H959" s="165" t="s">
        <v>60</v>
      </c>
      <c r="I959" s="165" t="s">
        <v>63</v>
      </c>
      <c r="J959" s="165" t="s">
        <v>230</v>
      </c>
      <c r="K959" s="166" t="s">
        <v>9337</v>
      </c>
    </row>
    <row r="960" spans="1:11" ht="38.25" x14ac:dyDescent="0.2">
      <c r="A960" s="160">
        <v>1006971027</v>
      </c>
      <c r="B960" s="161" t="s">
        <v>3110</v>
      </c>
      <c r="C960" s="162" t="s">
        <v>3111</v>
      </c>
      <c r="D960" s="163">
        <v>5141000</v>
      </c>
      <c r="E960" s="164">
        <v>44162</v>
      </c>
      <c r="F960" s="165" t="s">
        <v>16</v>
      </c>
      <c r="G960" s="165" t="s">
        <v>720</v>
      </c>
      <c r="H960" s="165" t="s">
        <v>60</v>
      </c>
      <c r="I960" s="165" t="s">
        <v>63</v>
      </c>
      <c r="J960" s="165" t="s">
        <v>230</v>
      </c>
      <c r="K960" s="166" t="s">
        <v>9338</v>
      </c>
    </row>
    <row r="961" spans="1:11" ht="25.5" x14ac:dyDescent="0.2">
      <c r="A961" s="160">
        <v>1027117004</v>
      </c>
      <c r="B961" s="161" t="s">
        <v>3112</v>
      </c>
      <c r="C961" s="162" t="s">
        <v>3113</v>
      </c>
      <c r="D961" s="163">
        <v>6679000</v>
      </c>
      <c r="E961" s="164">
        <v>44168</v>
      </c>
      <c r="F961" s="165" t="s">
        <v>16</v>
      </c>
      <c r="G961" s="165" t="s">
        <v>12</v>
      </c>
      <c r="H961" s="165" t="s">
        <v>60</v>
      </c>
      <c r="I961" s="165" t="s">
        <v>63</v>
      </c>
      <c r="J961" s="165" t="s">
        <v>230</v>
      </c>
      <c r="K961" s="166" t="s">
        <v>9339</v>
      </c>
    </row>
    <row r="962" spans="1:11" ht="38.25" x14ac:dyDescent="0.2">
      <c r="A962" s="160">
        <v>1017858032</v>
      </c>
      <c r="B962" s="161" t="s">
        <v>3114</v>
      </c>
      <c r="C962" s="162" t="s">
        <v>3115</v>
      </c>
      <c r="D962" s="163">
        <v>7100000</v>
      </c>
      <c r="E962" s="164">
        <v>44132</v>
      </c>
      <c r="F962" s="165" t="s">
        <v>16</v>
      </c>
      <c r="G962" s="165" t="s">
        <v>12</v>
      </c>
      <c r="H962" s="165" t="s">
        <v>60</v>
      </c>
      <c r="I962" s="165" t="s">
        <v>63</v>
      </c>
      <c r="J962" s="165" t="s">
        <v>230</v>
      </c>
      <c r="K962" s="166" t="s">
        <v>9340</v>
      </c>
    </row>
    <row r="963" spans="1:11" ht="38.25" x14ac:dyDescent="0.2">
      <c r="A963" s="160">
        <v>1018013032</v>
      </c>
      <c r="B963" s="161" t="s">
        <v>3116</v>
      </c>
      <c r="C963" s="162" t="s">
        <v>3117</v>
      </c>
      <c r="D963" s="163">
        <v>7100000</v>
      </c>
      <c r="E963" s="164">
        <v>44168</v>
      </c>
      <c r="F963" s="165" t="s">
        <v>16</v>
      </c>
      <c r="G963" s="165" t="s">
        <v>12</v>
      </c>
      <c r="H963" s="165" t="s">
        <v>60</v>
      </c>
      <c r="I963" s="165" t="s">
        <v>63</v>
      </c>
      <c r="J963" s="165" t="s">
        <v>230</v>
      </c>
      <c r="K963" s="166" t="s">
        <v>9341</v>
      </c>
    </row>
    <row r="964" spans="1:11" ht="25.5" x14ac:dyDescent="0.2">
      <c r="A964" s="160">
        <v>1017985032</v>
      </c>
      <c r="B964" s="161" t="s">
        <v>3118</v>
      </c>
      <c r="C964" s="162" t="s">
        <v>3119</v>
      </c>
      <c r="D964" s="163">
        <v>7100000</v>
      </c>
      <c r="E964" s="164">
        <v>44168</v>
      </c>
      <c r="F964" s="165" t="s">
        <v>16</v>
      </c>
      <c r="G964" s="165" t="s">
        <v>12</v>
      </c>
      <c r="H964" s="165" t="s">
        <v>60</v>
      </c>
      <c r="I964" s="165" t="s">
        <v>63</v>
      </c>
      <c r="J964" s="165" t="s">
        <v>230</v>
      </c>
      <c r="K964" s="166" t="s">
        <v>9342</v>
      </c>
    </row>
    <row r="965" spans="1:11" ht="38.25" x14ac:dyDescent="0.2">
      <c r="A965" s="160">
        <v>1018015032</v>
      </c>
      <c r="B965" s="161" t="s">
        <v>3120</v>
      </c>
      <c r="C965" s="162" t="s">
        <v>3121</v>
      </c>
      <c r="D965" s="163">
        <v>7100000</v>
      </c>
      <c r="E965" s="164">
        <v>44168</v>
      </c>
      <c r="F965" s="165" t="s">
        <v>16</v>
      </c>
      <c r="G965" s="165" t="s">
        <v>12</v>
      </c>
      <c r="H965" s="165" t="s">
        <v>60</v>
      </c>
      <c r="I965" s="165" t="s">
        <v>63</v>
      </c>
      <c r="J965" s="165" t="s">
        <v>230</v>
      </c>
      <c r="K965" s="166" t="s">
        <v>9343</v>
      </c>
    </row>
    <row r="966" spans="1:11" ht="25.5" x14ac:dyDescent="0.2">
      <c r="A966" s="160">
        <v>1038088093</v>
      </c>
      <c r="B966" s="161" t="s">
        <v>3122</v>
      </c>
      <c r="C966" s="162" t="s">
        <v>3123</v>
      </c>
      <c r="D966" s="163">
        <v>7000000</v>
      </c>
      <c r="E966" s="164">
        <v>44169</v>
      </c>
      <c r="F966" s="165" t="s">
        <v>35</v>
      </c>
      <c r="G966" s="165" t="s">
        <v>720</v>
      </c>
      <c r="H966" s="165" t="s">
        <v>60</v>
      </c>
      <c r="I966" s="165" t="s">
        <v>63</v>
      </c>
      <c r="J966" s="165" t="s">
        <v>230</v>
      </c>
      <c r="K966" s="166" t="s">
        <v>9344</v>
      </c>
    </row>
    <row r="967" spans="1:11" ht="38.25" x14ac:dyDescent="0.2">
      <c r="A967" s="160">
        <v>1028174004</v>
      </c>
      <c r="B967" s="161" t="s">
        <v>3124</v>
      </c>
      <c r="C967" s="162" t="s">
        <v>3125</v>
      </c>
      <c r="D967" s="163">
        <v>6935000</v>
      </c>
      <c r="E967" s="164">
        <v>44193</v>
      </c>
      <c r="F967" s="165" t="s">
        <v>16</v>
      </c>
      <c r="G967" s="165" t="s">
        <v>12</v>
      </c>
      <c r="H967" s="165" t="s">
        <v>60</v>
      </c>
      <c r="I967" s="165" t="s">
        <v>63</v>
      </c>
      <c r="J967" s="165" t="s">
        <v>230</v>
      </c>
      <c r="K967" s="166" t="s">
        <v>9345</v>
      </c>
    </row>
    <row r="968" spans="1:11" ht="25.5" x14ac:dyDescent="0.2">
      <c r="A968" s="160">
        <v>1000407105</v>
      </c>
      <c r="B968" s="161" t="s">
        <v>3126</v>
      </c>
      <c r="C968" s="162" t="s">
        <v>3127</v>
      </c>
      <c r="D968" s="163">
        <v>7070000</v>
      </c>
      <c r="E968" s="164">
        <v>44168</v>
      </c>
      <c r="F968" s="165" t="s">
        <v>16</v>
      </c>
      <c r="G968" s="165" t="s">
        <v>12</v>
      </c>
      <c r="H968" s="165" t="s">
        <v>60</v>
      </c>
      <c r="I968" s="165" t="s">
        <v>63</v>
      </c>
      <c r="J968" s="165" t="s">
        <v>230</v>
      </c>
      <c r="K968" s="166" t="s">
        <v>9346</v>
      </c>
    </row>
    <row r="969" spans="1:11" ht="25.5" x14ac:dyDescent="0.2">
      <c r="A969" s="160">
        <v>1036857093</v>
      </c>
      <c r="B969" s="161" t="s">
        <v>3128</v>
      </c>
      <c r="C969" s="162" t="s">
        <v>3129</v>
      </c>
      <c r="D969" s="163">
        <v>7080000</v>
      </c>
      <c r="E969" s="164">
        <v>44152</v>
      </c>
      <c r="F969" s="165" t="s">
        <v>16</v>
      </c>
      <c r="G969" s="165" t="s">
        <v>12</v>
      </c>
      <c r="H969" s="165" t="s">
        <v>60</v>
      </c>
      <c r="I969" s="165" t="s">
        <v>63</v>
      </c>
      <c r="J969" s="165" t="s">
        <v>230</v>
      </c>
      <c r="K969" s="166" t="s">
        <v>9347</v>
      </c>
    </row>
    <row r="970" spans="1:11" ht="25.5" x14ac:dyDescent="0.2">
      <c r="A970" s="160">
        <v>1018018032</v>
      </c>
      <c r="B970" s="161" t="s">
        <v>3130</v>
      </c>
      <c r="C970" s="162" t="s">
        <v>3131</v>
      </c>
      <c r="D970" s="163">
        <v>7085000</v>
      </c>
      <c r="E970" s="164">
        <v>44168</v>
      </c>
      <c r="F970" s="165" t="s">
        <v>35</v>
      </c>
      <c r="G970" s="165" t="s">
        <v>12</v>
      </c>
      <c r="H970" s="165" t="s">
        <v>60</v>
      </c>
      <c r="I970" s="165" t="s">
        <v>63</v>
      </c>
      <c r="J970" s="165" t="s">
        <v>177</v>
      </c>
      <c r="K970" s="166" t="s">
        <v>9348</v>
      </c>
    </row>
    <row r="971" spans="1:11" ht="38.25" x14ac:dyDescent="0.2">
      <c r="A971" s="160">
        <v>1035878093</v>
      </c>
      <c r="B971" s="161" t="s">
        <v>3132</v>
      </c>
      <c r="C971" s="162" t="s">
        <v>3133</v>
      </c>
      <c r="D971" s="163">
        <v>7100000</v>
      </c>
      <c r="E971" s="164">
        <v>44119</v>
      </c>
      <c r="F971" s="165" t="s">
        <v>16</v>
      </c>
      <c r="G971" s="165" t="s">
        <v>12</v>
      </c>
      <c r="H971" s="165" t="s">
        <v>60</v>
      </c>
      <c r="I971" s="165" t="s">
        <v>63</v>
      </c>
      <c r="J971" s="165" t="s">
        <v>177</v>
      </c>
      <c r="K971" s="166" t="s">
        <v>9349</v>
      </c>
    </row>
    <row r="972" spans="1:11" ht="25.5" x14ac:dyDescent="0.2">
      <c r="A972" s="160">
        <v>1018031032</v>
      </c>
      <c r="B972" s="161" t="s">
        <v>3134</v>
      </c>
      <c r="C972" s="162" t="s">
        <v>3135</v>
      </c>
      <c r="D972" s="163">
        <v>7065000</v>
      </c>
      <c r="E972" s="164">
        <v>44168</v>
      </c>
      <c r="F972" s="165" t="s">
        <v>16</v>
      </c>
      <c r="G972" s="165" t="s">
        <v>12</v>
      </c>
      <c r="H972" s="165" t="s">
        <v>60</v>
      </c>
      <c r="I972" s="165" t="s">
        <v>63</v>
      </c>
      <c r="J972" s="165" t="s">
        <v>177</v>
      </c>
      <c r="K972" s="166" t="s">
        <v>9350</v>
      </c>
    </row>
    <row r="973" spans="1:11" ht="25.5" x14ac:dyDescent="0.2">
      <c r="A973" s="160">
        <v>1018019032</v>
      </c>
      <c r="B973" s="161" t="s">
        <v>3136</v>
      </c>
      <c r="C973" s="162" t="s">
        <v>3137</v>
      </c>
      <c r="D973" s="163">
        <v>6839000</v>
      </c>
      <c r="E973" s="164">
        <v>44147</v>
      </c>
      <c r="F973" s="165" t="s">
        <v>35</v>
      </c>
      <c r="G973" s="165" t="s">
        <v>720</v>
      </c>
      <c r="H973" s="165" t="s">
        <v>60</v>
      </c>
      <c r="I973" s="165" t="s">
        <v>63</v>
      </c>
      <c r="J973" s="165" t="s">
        <v>177</v>
      </c>
      <c r="K973" s="166" t="s">
        <v>9351</v>
      </c>
    </row>
    <row r="974" spans="1:11" ht="25.5" x14ac:dyDescent="0.2">
      <c r="A974" s="160">
        <v>1027098004</v>
      </c>
      <c r="B974" s="161" t="s">
        <v>3138</v>
      </c>
      <c r="C974" s="162" t="s">
        <v>3139</v>
      </c>
      <c r="D974" s="163">
        <v>7100000</v>
      </c>
      <c r="E974" s="164">
        <v>44133</v>
      </c>
      <c r="F974" s="165" t="s">
        <v>16</v>
      </c>
      <c r="G974" s="165" t="s">
        <v>12</v>
      </c>
      <c r="H974" s="165" t="s">
        <v>60</v>
      </c>
      <c r="I974" s="165" t="s">
        <v>63</v>
      </c>
      <c r="J974" s="165" t="s">
        <v>177</v>
      </c>
      <c r="K974" s="166" t="s">
        <v>9352</v>
      </c>
    </row>
    <row r="975" spans="1:11" ht="38.25" x14ac:dyDescent="0.2">
      <c r="A975" s="160">
        <v>1035915093</v>
      </c>
      <c r="B975" s="161" t="s">
        <v>3140</v>
      </c>
      <c r="C975" s="162" t="s">
        <v>3141</v>
      </c>
      <c r="D975" s="163">
        <v>7035000</v>
      </c>
      <c r="E975" s="164">
        <v>44109</v>
      </c>
      <c r="F975" s="165" t="s">
        <v>16</v>
      </c>
      <c r="G975" s="165" t="s">
        <v>720</v>
      </c>
      <c r="H975" s="165" t="s">
        <v>60</v>
      </c>
      <c r="I975" s="165" t="s">
        <v>63</v>
      </c>
      <c r="J975" s="165" t="s">
        <v>177</v>
      </c>
      <c r="K975" s="166" t="s">
        <v>9353</v>
      </c>
    </row>
    <row r="976" spans="1:11" ht="38.25" x14ac:dyDescent="0.2">
      <c r="A976" s="160">
        <v>1009695028</v>
      </c>
      <c r="B976" s="161" t="s">
        <v>3142</v>
      </c>
      <c r="C976" s="162" t="s">
        <v>3143</v>
      </c>
      <c r="D976" s="163">
        <v>7100000</v>
      </c>
      <c r="E976" s="164">
        <v>44124</v>
      </c>
      <c r="F976" s="165" t="s">
        <v>16</v>
      </c>
      <c r="G976" s="165" t="s">
        <v>12</v>
      </c>
      <c r="H976" s="165" t="s">
        <v>60</v>
      </c>
      <c r="I976" s="165" t="s">
        <v>63</v>
      </c>
      <c r="J976" s="165" t="s">
        <v>177</v>
      </c>
      <c r="K976" s="166" t="s">
        <v>9354</v>
      </c>
    </row>
    <row r="977" spans="1:11" x14ac:dyDescent="0.2">
      <c r="A977" s="160">
        <v>1038247093</v>
      </c>
      <c r="B977" s="161" t="s">
        <v>3144</v>
      </c>
      <c r="C977" s="162" t="s">
        <v>3145</v>
      </c>
      <c r="D977" s="163">
        <v>7045000</v>
      </c>
      <c r="E977" s="164">
        <v>44188</v>
      </c>
      <c r="F977" s="165" t="s">
        <v>35</v>
      </c>
      <c r="G977" s="165" t="s">
        <v>720</v>
      </c>
      <c r="H977" s="165" t="s">
        <v>60</v>
      </c>
      <c r="I977" s="165" t="s">
        <v>63</v>
      </c>
      <c r="J977" s="165" t="s">
        <v>177</v>
      </c>
      <c r="K977" s="166" t="s">
        <v>1235</v>
      </c>
    </row>
    <row r="978" spans="1:11" ht="38.25" x14ac:dyDescent="0.2">
      <c r="A978" s="160">
        <v>1009734028</v>
      </c>
      <c r="B978" s="161" t="s">
        <v>3146</v>
      </c>
      <c r="C978" s="162" t="s">
        <v>3147</v>
      </c>
      <c r="D978" s="163">
        <v>7070000</v>
      </c>
      <c r="E978" s="164">
        <v>44168</v>
      </c>
      <c r="F978" s="165" t="s">
        <v>16</v>
      </c>
      <c r="G978" s="165" t="s">
        <v>12</v>
      </c>
      <c r="H978" s="165" t="s">
        <v>60</v>
      </c>
      <c r="I978" s="165" t="s">
        <v>63</v>
      </c>
      <c r="J978" s="165" t="s">
        <v>177</v>
      </c>
      <c r="K978" s="166" t="s">
        <v>9355</v>
      </c>
    </row>
    <row r="979" spans="1:11" ht="38.25" x14ac:dyDescent="0.2">
      <c r="A979" s="160">
        <v>1036453093</v>
      </c>
      <c r="B979" s="161" t="s">
        <v>3148</v>
      </c>
      <c r="C979" s="162" t="s">
        <v>3149</v>
      </c>
      <c r="D979" s="163">
        <v>10650000</v>
      </c>
      <c r="E979" s="164">
        <v>44116</v>
      </c>
      <c r="F979" s="165" t="s">
        <v>16</v>
      </c>
      <c r="G979" s="165" t="s">
        <v>101</v>
      </c>
      <c r="H979" s="165" t="s">
        <v>60</v>
      </c>
      <c r="I979" s="165" t="s">
        <v>63</v>
      </c>
      <c r="J979" s="165" t="s">
        <v>177</v>
      </c>
      <c r="K979" s="166" t="s">
        <v>9356</v>
      </c>
    </row>
    <row r="980" spans="1:11" ht="25.5" x14ac:dyDescent="0.2">
      <c r="A980" s="160">
        <v>1026304004</v>
      </c>
      <c r="B980" s="161" t="s">
        <v>3150</v>
      </c>
      <c r="C980" s="162" t="s">
        <v>3151</v>
      </c>
      <c r="D980" s="163">
        <v>7010000</v>
      </c>
      <c r="E980" s="164">
        <v>44181</v>
      </c>
      <c r="F980" s="165" t="s">
        <v>35</v>
      </c>
      <c r="G980" s="165" t="s">
        <v>720</v>
      </c>
      <c r="H980" s="165" t="s">
        <v>60</v>
      </c>
      <c r="I980" s="165" t="s">
        <v>63</v>
      </c>
      <c r="J980" s="165" t="s">
        <v>177</v>
      </c>
      <c r="K980" s="166" t="s">
        <v>9357</v>
      </c>
    </row>
    <row r="981" spans="1:11" ht="38.25" x14ac:dyDescent="0.2">
      <c r="A981" s="160">
        <v>1009796028</v>
      </c>
      <c r="B981" s="161" t="s">
        <v>3152</v>
      </c>
      <c r="C981" s="162" t="s">
        <v>3153</v>
      </c>
      <c r="D981" s="163">
        <v>7100000</v>
      </c>
      <c r="E981" s="164">
        <v>44168</v>
      </c>
      <c r="F981" s="165" t="s">
        <v>16</v>
      </c>
      <c r="G981" s="165" t="s">
        <v>12</v>
      </c>
      <c r="H981" s="165" t="s">
        <v>60</v>
      </c>
      <c r="I981" s="165" t="s">
        <v>63</v>
      </c>
      <c r="J981" s="165" t="s">
        <v>177</v>
      </c>
      <c r="K981" s="166" t="s">
        <v>9358</v>
      </c>
    </row>
    <row r="982" spans="1:11" ht="25.5" x14ac:dyDescent="0.2">
      <c r="A982" s="160">
        <v>1037613093</v>
      </c>
      <c r="B982" s="161" t="s">
        <v>3154</v>
      </c>
      <c r="C982" s="162" t="s">
        <v>3155</v>
      </c>
      <c r="D982" s="163">
        <v>6295000</v>
      </c>
      <c r="E982" s="164">
        <v>44169</v>
      </c>
      <c r="F982" s="165" t="s">
        <v>16</v>
      </c>
      <c r="G982" s="165" t="s">
        <v>720</v>
      </c>
      <c r="H982" s="165" t="s">
        <v>60</v>
      </c>
      <c r="I982" s="165" t="s">
        <v>63</v>
      </c>
      <c r="J982" s="165" t="s">
        <v>177</v>
      </c>
      <c r="K982" s="166" t="s">
        <v>9359</v>
      </c>
    </row>
    <row r="983" spans="1:11" ht="38.25" x14ac:dyDescent="0.2">
      <c r="A983" s="160">
        <v>1037186093</v>
      </c>
      <c r="B983" s="161" t="s">
        <v>3156</v>
      </c>
      <c r="C983" s="162" t="s">
        <v>3157</v>
      </c>
      <c r="D983" s="163">
        <v>6231000</v>
      </c>
      <c r="E983" s="164">
        <v>44125</v>
      </c>
      <c r="F983" s="165" t="s">
        <v>16</v>
      </c>
      <c r="G983" s="165" t="s">
        <v>720</v>
      </c>
      <c r="H983" s="165" t="s">
        <v>60</v>
      </c>
      <c r="I983" s="165" t="s">
        <v>63</v>
      </c>
      <c r="J983" s="165" t="s">
        <v>177</v>
      </c>
      <c r="K983" s="166" t="s">
        <v>9360</v>
      </c>
    </row>
    <row r="984" spans="1:11" ht="25.5" x14ac:dyDescent="0.2">
      <c r="A984" s="160">
        <v>1017288032</v>
      </c>
      <c r="B984" s="161" t="s">
        <v>3158</v>
      </c>
      <c r="C984" s="162" t="s">
        <v>3159</v>
      </c>
      <c r="D984" s="163">
        <v>7065000</v>
      </c>
      <c r="E984" s="164">
        <v>43857</v>
      </c>
      <c r="F984" s="165" t="s">
        <v>35</v>
      </c>
      <c r="G984" s="165" t="s">
        <v>12</v>
      </c>
      <c r="H984" s="165" t="s">
        <v>60</v>
      </c>
      <c r="I984" s="165" t="s">
        <v>63</v>
      </c>
      <c r="J984" s="165" t="s">
        <v>177</v>
      </c>
      <c r="K984" s="166" t="s">
        <v>9361</v>
      </c>
    </row>
    <row r="985" spans="1:11" ht="38.25" x14ac:dyDescent="0.2">
      <c r="A985" s="160">
        <v>1026853004</v>
      </c>
      <c r="B985" s="161" t="s">
        <v>3160</v>
      </c>
      <c r="C985" s="162" t="s">
        <v>3161</v>
      </c>
      <c r="D985" s="163">
        <v>7100000</v>
      </c>
      <c r="E985" s="164">
        <v>44152</v>
      </c>
      <c r="F985" s="165" t="s">
        <v>35</v>
      </c>
      <c r="G985" s="165" t="s">
        <v>12</v>
      </c>
      <c r="H985" s="165" t="s">
        <v>60</v>
      </c>
      <c r="I985" s="165" t="s">
        <v>63</v>
      </c>
      <c r="J985" s="165" t="s">
        <v>177</v>
      </c>
      <c r="K985" s="166" t="s">
        <v>9362</v>
      </c>
    </row>
    <row r="986" spans="1:11" ht="25.5" x14ac:dyDescent="0.2">
      <c r="A986" s="160">
        <v>1028590004</v>
      </c>
      <c r="B986" s="161" t="s">
        <v>3162</v>
      </c>
      <c r="C986" s="162" t="s">
        <v>3163</v>
      </c>
      <c r="D986" s="163">
        <v>7100000</v>
      </c>
      <c r="E986" s="164">
        <v>44168</v>
      </c>
      <c r="F986" s="165" t="s">
        <v>16</v>
      </c>
      <c r="G986" s="165" t="s">
        <v>12</v>
      </c>
      <c r="H986" s="165" t="s">
        <v>60</v>
      </c>
      <c r="I986" s="165" t="s">
        <v>63</v>
      </c>
      <c r="J986" s="165" t="s">
        <v>177</v>
      </c>
      <c r="K986" s="166" t="s">
        <v>9363</v>
      </c>
    </row>
    <row r="987" spans="1:11" ht="25.5" x14ac:dyDescent="0.2">
      <c r="A987" s="160">
        <v>1027587004</v>
      </c>
      <c r="B987" s="161" t="s">
        <v>3164</v>
      </c>
      <c r="C987" s="162" t="s">
        <v>3165</v>
      </c>
      <c r="D987" s="163">
        <v>7095000</v>
      </c>
      <c r="E987" s="164">
        <v>44152</v>
      </c>
      <c r="F987" s="165" t="s">
        <v>16</v>
      </c>
      <c r="G987" s="165" t="s">
        <v>12</v>
      </c>
      <c r="H987" s="165" t="s">
        <v>60</v>
      </c>
      <c r="I987" s="165" t="s">
        <v>63</v>
      </c>
      <c r="J987" s="165" t="s">
        <v>177</v>
      </c>
      <c r="K987" s="166" t="s">
        <v>9364</v>
      </c>
    </row>
    <row r="988" spans="1:11" ht="38.25" x14ac:dyDescent="0.2">
      <c r="A988" s="160">
        <v>1002565096</v>
      </c>
      <c r="B988" s="161" t="s">
        <v>3166</v>
      </c>
      <c r="C988" s="162" t="s">
        <v>3167</v>
      </c>
      <c r="D988" s="163">
        <v>7035000</v>
      </c>
      <c r="E988" s="164">
        <v>44110</v>
      </c>
      <c r="F988" s="165" t="s">
        <v>16</v>
      </c>
      <c r="G988" s="165" t="s">
        <v>12</v>
      </c>
      <c r="H988" s="165" t="s">
        <v>60</v>
      </c>
      <c r="I988" s="165" t="s">
        <v>63</v>
      </c>
      <c r="J988" s="165" t="s">
        <v>177</v>
      </c>
      <c r="K988" s="166" t="s">
        <v>9365</v>
      </c>
    </row>
    <row r="989" spans="1:11" ht="25.5" x14ac:dyDescent="0.2">
      <c r="A989" s="160">
        <v>1036876093</v>
      </c>
      <c r="B989" s="161" t="s">
        <v>3168</v>
      </c>
      <c r="C989" s="162" t="s">
        <v>3169</v>
      </c>
      <c r="D989" s="163">
        <v>7080000</v>
      </c>
      <c r="E989" s="164">
        <v>44168</v>
      </c>
      <c r="F989" s="165" t="s">
        <v>16</v>
      </c>
      <c r="G989" s="165" t="s">
        <v>12</v>
      </c>
      <c r="H989" s="165" t="s">
        <v>60</v>
      </c>
      <c r="I989" s="165" t="s">
        <v>63</v>
      </c>
      <c r="J989" s="165" t="s">
        <v>177</v>
      </c>
      <c r="K989" s="166" t="s">
        <v>9366</v>
      </c>
    </row>
    <row r="990" spans="1:11" ht="25.5" x14ac:dyDescent="0.2">
      <c r="A990" s="160">
        <v>1036783093</v>
      </c>
      <c r="B990" s="161" t="s">
        <v>3170</v>
      </c>
      <c r="C990" s="162" t="s">
        <v>3171</v>
      </c>
      <c r="D990" s="163">
        <v>7070000</v>
      </c>
      <c r="E990" s="164">
        <v>44168</v>
      </c>
      <c r="F990" s="165" t="s">
        <v>16</v>
      </c>
      <c r="G990" s="165" t="s">
        <v>12</v>
      </c>
      <c r="H990" s="165" t="s">
        <v>60</v>
      </c>
      <c r="I990" s="165" t="s">
        <v>63</v>
      </c>
      <c r="J990" s="165" t="s">
        <v>177</v>
      </c>
      <c r="K990" s="166" t="s">
        <v>9367</v>
      </c>
    </row>
    <row r="991" spans="1:11" ht="38.25" x14ac:dyDescent="0.2">
      <c r="A991" s="160">
        <v>1027580004</v>
      </c>
      <c r="B991" s="161" t="s">
        <v>3172</v>
      </c>
      <c r="C991" s="162" t="s">
        <v>3173</v>
      </c>
      <c r="D991" s="163">
        <v>7100000</v>
      </c>
      <c r="E991" s="164">
        <v>44152</v>
      </c>
      <c r="F991" s="165" t="s">
        <v>16</v>
      </c>
      <c r="G991" s="165" t="s">
        <v>12</v>
      </c>
      <c r="H991" s="165" t="s">
        <v>60</v>
      </c>
      <c r="I991" s="165" t="s">
        <v>63</v>
      </c>
      <c r="J991" s="165" t="s">
        <v>177</v>
      </c>
      <c r="K991" s="166" t="s">
        <v>9368</v>
      </c>
    </row>
    <row r="992" spans="1:11" ht="38.25" x14ac:dyDescent="0.2">
      <c r="A992" s="160">
        <v>1027623004</v>
      </c>
      <c r="B992" s="161" t="s">
        <v>3174</v>
      </c>
      <c r="C992" s="162" t="s">
        <v>3175</v>
      </c>
      <c r="D992" s="163">
        <v>7100000</v>
      </c>
      <c r="E992" s="164">
        <v>44152</v>
      </c>
      <c r="F992" s="165" t="s">
        <v>16</v>
      </c>
      <c r="G992" s="165" t="s">
        <v>12</v>
      </c>
      <c r="H992" s="165" t="s">
        <v>60</v>
      </c>
      <c r="I992" s="165" t="s">
        <v>63</v>
      </c>
      <c r="J992" s="165" t="s">
        <v>177</v>
      </c>
      <c r="K992" s="166" t="s">
        <v>9369</v>
      </c>
    </row>
    <row r="993" spans="1:11" ht="38.25" x14ac:dyDescent="0.2">
      <c r="A993" s="160">
        <v>1037328093</v>
      </c>
      <c r="B993" s="161" t="s">
        <v>3176</v>
      </c>
      <c r="C993" s="162" t="s">
        <v>3177</v>
      </c>
      <c r="D993" s="163">
        <v>7095000</v>
      </c>
      <c r="E993" s="164">
        <v>44168</v>
      </c>
      <c r="F993" s="165" t="s">
        <v>16</v>
      </c>
      <c r="G993" s="165" t="s">
        <v>12</v>
      </c>
      <c r="H993" s="165" t="s">
        <v>60</v>
      </c>
      <c r="I993" s="165" t="s">
        <v>63</v>
      </c>
      <c r="J993" s="165" t="s">
        <v>177</v>
      </c>
      <c r="K993" s="166" t="s">
        <v>9370</v>
      </c>
    </row>
    <row r="994" spans="1:11" ht="25.5" x14ac:dyDescent="0.2">
      <c r="A994" s="160">
        <v>1028799004</v>
      </c>
      <c r="B994" s="161" t="s">
        <v>3178</v>
      </c>
      <c r="C994" s="162" t="s">
        <v>3179</v>
      </c>
      <c r="D994" s="163">
        <v>5686000</v>
      </c>
      <c r="E994" s="164">
        <v>44168</v>
      </c>
      <c r="F994" s="165" t="s">
        <v>16</v>
      </c>
      <c r="G994" s="165" t="s">
        <v>12</v>
      </c>
      <c r="H994" s="165" t="s">
        <v>60</v>
      </c>
      <c r="I994" s="165" t="s">
        <v>63</v>
      </c>
      <c r="J994" s="165" t="s">
        <v>64</v>
      </c>
      <c r="K994" s="166" t="s">
        <v>9371</v>
      </c>
    </row>
    <row r="995" spans="1:11" ht="25.5" x14ac:dyDescent="0.2">
      <c r="A995" s="160">
        <v>1009729028</v>
      </c>
      <c r="B995" s="161" t="s">
        <v>3180</v>
      </c>
      <c r="C995" s="162" t="s">
        <v>3181</v>
      </c>
      <c r="D995" s="163">
        <v>7100000</v>
      </c>
      <c r="E995" s="164">
        <v>44168</v>
      </c>
      <c r="F995" s="165" t="s">
        <v>16</v>
      </c>
      <c r="G995" s="165" t="s">
        <v>12</v>
      </c>
      <c r="H995" s="165" t="s">
        <v>60</v>
      </c>
      <c r="I995" s="165" t="s">
        <v>63</v>
      </c>
      <c r="J995" s="165" t="s">
        <v>64</v>
      </c>
      <c r="K995" s="166" t="s">
        <v>9372</v>
      </c>
    </row>
    <row r="996" spans="1:11" ht="25.5" x14ac:dyDescent="0.2">
      <c r="A996" s="160">
        <v>1028640004</v>
      </c>
      <c r="B996" s="161" t="s">
        <v>3182</v>
      </c>
      <c r="C996" s="162" t="s">
        <v>3183</v>
      </c>
      <c r="D996" s="163">
        <v>7090000</v>
      </c>
      <c r="E996" s="164">
        <v>44168</v>
      </c>
      <c r="F996" s="165" t="s">
        <v>16</v>
      </c>
      <c r="G996" s="165" t="s">
        <v>12</v>
      </c>
      <c r="H996" s="165" t="s">
        <v>60</v>
      </c>
      <c r="I996" s="165" t="s">
        <v>63</v>
      </c>
      <c r="J996" s="165" t="s">
        <v>64</v>
      </c>
      <c r="K996" s="166" t="s">
        <v>9373</v>
      </c>
    </row>
    <row r="997" spans="1:11" ht="38.25" x14ac:dyDescent="0.2">
      <c r="A997" s="160">
        <v>1037909093</v>
      </c>
      <c r="B997" s="161" t="s">
        <v>3184</v>
      </c>
      <c r="C997" s="162" t="s">
        <v>3185</v>
      </c>
      <c r="D997" s="163">
        <v>7020000</v>
      </c>
      <c r="E997" s="164">
        <v>44154</v>
      </c>
      <c r="F997" s="165" t="s">
        <v>16</v>
      </c>
      <c r="G997" s="165" t="s">
        <v>720</v>
      </c>
      <c r="H997" s="165" t="s">
        <v>60</v>
      </c>
      <c r="I997" s="165" t="s">
        <v>63</v>
      </c>
      <c r="J997" s="165" t="s">
        <v>64</v>
      </c>
      <c r="K997" s="166" t="s">
        <v>9374</v>
      </c>
    </row>
    <row r="998" spans="1:11" ht="25.5" x14ac:dyDescent="0.2">
      <c r="A998" s="160">
        <v>1028729004</v>
      </c>
      <c r="B998" s="161" t="s">
        <v>3186</v>
      </c>
      <c r="C998" s="162" t="s">
        <v>3187</v>
      </c>
      <c r="D998" s="163">
        <v>10650000</v>
      </c>
      <c r="E998" s="164">
        <v>44168</v>
      </c>
      <c r="F998" s="165" t="s">
        <v>16</v>
      </c>
      <c r="G998" s="165" t="s">
        <v>101</v>
      </c>
      <c r="H998" s="165" t="s">
        <v>60</v>
      </c>
      <c r="I998" s="165" t="s">
        <v>63</v>
      </c>
      <c r="J998" s="165" t="s">
        <v>64</v>
      </c>
      <c r="K998" s="166" t="s">
        <v>9375</v>
      </c>
    </row>
    <row r="999" spans="1:11" ht="51" x14ac:dyDescent="0.2">
      <c r="A999" s="160">
        <v>1027112004</v>
      </c>
      <c r="B999" s="161" t="s">
        <v>3188</v>
      </c>
      <c r="C999" s="162" t="s">
        <v>3189</v>
      </c>
      <c r="D999" s="163">
        <v>7095000</v>
      </c>
      <c r="E999" s="164">
        <v>44188</v>
      </c>
      <c r="F999" s="165" t="s">
        <v>35</v>
      </c>
      <c r="G999" s="165" t="s">
        <v>720</v>
      </c>
      <c r="H999" s="165" t="s">
        <v>60</v>
      </c>
      <c r="I999" s="165" t="s">
        <v>63</v>
      </c>
      <c r="J999" s="165" t="s">
        <v>64</v>
      </c>
      <c r="K999" s="166" t="s">
        <v>9376</v>
      </c>
    </row>
    <row r="1000" spans="1:11" ht="38.25" x14ac:dyDescent="0.2">
      <c r="A1000" s="160">
        <v>1027055004</v>
      </c>
      <c r="B1000" s="161" t="s">
        <v>3190</v>
      </c>
      <c r="C1000" s="162" t="s">
        <v>3191</v>
      </c>
      <c r="D1000" s="163">
        <v>7100000</v>
      </c>
      <c r="E1000" s="164">
        <v>44133</v>
      </c>
      <c r="F1000" s="165" t="s">
        <v>16</v>
      </c>
      <c r="G1000" s="165" t="s">
        <v>12</v>
      </c>
      <c r="H1000" s="165" t="s">
        <v>60</v>
      </c>
      <c r="I1000" s="165" t="s">
        <v>63</v>
      </c>
      <c r="J1000" s="165" t="s">
        <v>64</v>
      </c>
      <c r="K1000" s="166" t="s">
        <v>9377</v>
      </c>
    </row>
    <row r="1001" spans="1:11" ht="38.25" x14ac:dyDescent="0.2">
      <c r="A1001" s="160">
        <v>1006814027</v>
      </c>
      <c r="B1001" s="161" t="s">
        <v>3192</v>
      </c>
      <c r="C1001" s="162" t="s">
        <v>3193</v>
      </c>
      <c r="D1001" s="163">
        <v>7225000</v>
      </c>
      <c r="E1001" s="164">
        <v>44074</v>
      </c>
      <c r="F1001" s="165" t="s">
        <v>118</v>
      </c>
      <c r="G1001" s="165" t="s">
        <v>720</v>
      </c>
      <c r="H1001" s="165" t="s">
        <v>60</v>
      </c>
      <c r="I1001" s="165" t="s">
        <v>63</v>
      </c>
      <c r="J1001" s="165" t="s">
        <v>64</v>
      </c>
      <c r="K1001" s="166" t="s">
        <v>9378</v>
      </c>
    </row>
    <row r="1002" spans="1:11" ht="38.25" x14ac:dyDescent="0.2">
      <c r="A1002" s="160">
        <v>1006369027</v>
      </c>
      <c r="B1002" s="161" t="s">
        <v>3194</v>
      </c>
      <c r="C1002" s="162" t="s">
        <v>3195</v>
      </c>
      <c r="D1002" s="163">
        <v>7250000</v>
      </c>
      <c r="E1002" s="164">
        <v>43948</v>
      </c>
      <c r="F1002" s="165" t="s">
        <v>16</v>
      </c>
      <c r="G1002" s="165" t="s">
        <v>12</v>
      </c>
      <c r="H1002" s="165" t="s">
        <v>60</v>
      </c>
      <c r="I1002" s="165" t="s">
        <v>63</v>
      </c>
      <c r="J1002" s="165" t="s">
        <v>64</v>
      </c>
      <c r="K1002" s="166" t="s">
        <v>9379</v>
      </c>
    </row>
    <row r="1003" spans="1:11" ht="38.25" x14ac:dyDescent="0.2">
      <c r="A1003" s="160">
        <v>1006365027</v>
      </c>
      <c r="B1003" s="161" t="s">
        <v>3196</v>
      </c>
      <c r="C1003" s="162" t="s">
        <v>3197</v>
      </c>
      <c r="D1003" s="163">
        <v>6865000</v>
      </c>
      <c r="E1003" s="164">
        <v>44019</v>
      </c>
      <c r="F1003" s="165" t="s">
        <v>16</v>
      </c>
      <c r="G1003" s="165" t="s">
        <v>12</v>
      </c>
      <c r="H1003" s="165" t="s">
        <v>60</v>
      </c>
      <c r="I1003" s="165" t="s">
        <v>63</v>
      </c>
      <c r="J1003" s="165" t="s">
        <v>64</v>
      </c>
      <c r="K1003" s="166" t="s">
        <v>9380</v>
      </c>
    </row>
    <row r="1004" spans="1:11" ht="25.5" x14ac:dyDescent="0.2">
      <c r="A1004" s="160">
        <v>1002606096</v>
      </c>
      <c r="B1004" s="161" t="s">
        <v>3198</v>
      </c>
      <c r="C1004" s="162" t="s">
        <v>3199</v>
      </c>
      <c r="D1004" s="163">
        <v>7100000</v>
      </c>
      <c r="E1004" s="164">
        <v>44168</v>
      </c>
      <c r="F1004" s="165" t="s">
        <v>16</v>
      </c>
      <c r="G1004" s="165" t="s">
        <v>12</v>
      </c>
      <c r="H1004" s="165" t="s">
        <v>60</v>
      </c>
      <c r="I1004" s="165" t="s">
        <v>63</v>
      </c>
      <c r="J1004" s="165" t="s">
        <v>64</v>
      </c>
      <c r="K1004" s="166" t="s">
        <v>9381</v>
      </c>
    </row>
    <row r="1005" spans="1:11" ht="25.5" x14ac:dyDescent="0.2">
      <c r="A1005" s="160">
        <v>1027625004</v>
      </c>
      <c r="B1005" s="161" t="s">
        <v>3200</v>
      </c>
      <c r="C1005" s="162" t="s">
        <v>3201</v>
      </c>
      <c r="D1005" s="163">
        <v>7100000</v>
      </c>
      <c r="E1005" s="164">
        <v>44152</v>
      </c>
      <c r="F1005" s="165" t="s">
        <v>16</v>
      </c>
      <c r="G1005" s="165" t="s">
        <v>12</v>
      </c>
      <c r="H1005" s="165" t="s">
        <v>60</v>
      </c>
      <c r="I1005" s="165" t="s">
        <v>63</v>
      </c>
      <c r="J1005" s="165" t="s">
        <v>64</v>
      </c>
      <c r="K1005" s="166" t="s">
        <v>9382</v>
      </c>
    </row>
    <row r="1006" spans="1:11" ht="38.25" x14ac:dyDescent="0.2">
      <c r="A1006" s="160">
        <v>1036022093</v>
      </c>
      <c r="B1006" s="161" t="s">
        <v>3202</v>
      </c>
      <c r="C1006" s="162" t="s">
        <v>3203</v>
      </c>
      <c r="D1006" s="163">
        <v>7075000</v>
      </c>
      <c r="E1006" s="164">
        <v>44152</v>
      </c>
      <c r="F1006" s="165" t="s">
        <v>16</v>
      </c>
      <c r="G1006" s="165" t="s">
        <v>12</v>
      </c>
      <c r="H1006" s="165" t="s">
        <v>60</v>
      </c>
      <c r="I1006" s="165" t="s">
        <v>63</v>
      </c>
      <c r="J1006" s="165" t="s">
        <v>64</v>
      </c>
      <c r="K1006" s="166" t="s">
        <v>9383</v>
      </c>
    </row>
    <row r="1007" spans="1:11" ht="38.25" x14ac:dyDescent="0.2">
      <c r="A1007" s="160">
        <v>1038261093</v>
      </c>
      <c r="B1007" s="161" t="s">
        <v>3204</v>
      </c>
      <c r="C1007" s="162" t="s">
        <v>3205</v>
      </c>
      <c r="D1007" s="163">
        <v>6807000</v>
      </c>
      <c r="E1007" s="164">
        <v>44188</v>
      </c>
      <c r="F1007" s="165" t="s">
        <v>16</v>
      </c>
      <c r="G1007" s="165" t="s">
        <v>720</v>
      </c>
      <c r="H1007" s="165" t="s">
        <v>60</v>
      </c>
      <c r="I1007" s="165" t="s">
        <v>63</v>
      </c>
      <c r="J1007" s="165" t="s">
        <v>64</v>
      </c>
      <c r="K1007" s="166" t="s">
        <v>9384</v>
      </c>
    </row>
    <row r="1008" spans="1:11" ht="25.5" x14ac:dyDescent="0.2">
      <c r="A1008" s="160">
        <v>1002605096</v>
      </c>
      <c r="B1008" s="161" t="s">
        <v>3206</v>
      </c>
      <c r="C1008" s="162" t="s">
        <v>3207</v>
      </c>
      <c r="D1008" s="163">
        <v>7100000</v>
      </c>
      <c r="E1008" s="164">
        <v>44168</v>
      </c>
      <c r="F1008" s="165" t="s">
        <v>16</v>
      </c>
      <c r="G1008" s="165" t="s">
        <v>12</v>
      </c>
      <c r="H1008" s="165" t="s">
        <v>60</v>
      </c>
      <c r="I1008" s="165" t="s">
        <v>63</v>
      </c>
      <c r="J1008" s="165" t="s">
        <v>64</v>
      </c>
      <c r="K1008" s="166" t="s">
        <v>9385</v>
      </c>
    </row>
    <row r="1009" spans="1:11" ht="25.5" x14ac:dyDescent="0.2">
      <c r="A1009" s="160">
        <v>1025823004</v>
      </c>
      <c r="B1009" s="161" t="s">
        <v>3208</v>
      </c>
      <c r="C1009" s="162" t="s">
        <v>3209</v>
      </c>
      <c r="D1009" s="163">
        <v>7394000</v>
      </c>
      <c r="E1009" s="164">
        <v>43978</v>
      </c>
      <c r="F1009" s="165" t="s">
        <v>35</v>
      </c>
      <c r="G1009" s="165" t="s">
        <v>12</v>
      </c>
      <c r="H1009" s="165" t="s">
        <v>60</v>
      </c>
      <c r="I1009" s="165" t="s">
        <v>63</v>
      </c>
      <c r="J1009" s="165" t="s">
        <v>64</v>
      </c>
      <c r="K1009" s="166" t="s">
        <v>9386</v>
      </c>
    </row>
    <row r="1010" spans="1:11" ht="38.25" x14ac:dyDescent="0.2">
      <c r="A1010" s="160">
        <v>1024664004</v>
      </c>
      <c r="B1010" s="161" t="s">
        <v>3210</v>
      </c>
      <c r="C1010" s="162" t="s">
        <v>3211</v>
      </c>
      <c r="D1010" s="163">
        <v>7055000</v>
      </c>
      <c r="E1010" s="164">
        <v>43866</v>
      </c>
      <c r="F1010" s="165" t="s">
        <v>35</v>
      </c>
      <c r="G1010" s="165" t="s">
        <v>12</v>
      </c>
      <c r="H1010" s="165" t="s">
        <v>60</v>
      </c>
      <c r="I1010" s="165" t="s">
        <v>63</v>
      </c>
      <c r="J1010" s="165" t="s">
        <v>64</v>
      </c>
      <c r="K1010" s="166" t="s">
        <v>9387</v>
      </c>
    </row>
    <row r="1011" spans="1:11" ht="25.5" x14ac:dyDescent="0.2">
      <c r="A1011" s="160">
        <v>1028008004</v>
      </c>
      <c r="B1011" s="161" t="s">
        <v>3212</v>
      </c>
      <c r="C1011" s="162" t="s">
        <v>3213</v>
      </c>
      <c r="D1011" s="163">
        <v>7100000</v>
      </c>
      <c r="E1011" s="164">
        <v>44168</v>
      </c>
      <c r="F1011" s="165" t="s">
        <v>16</v>
      </c>
      <c r="G1011" s="165" t="s">
        <v>12</v>
      </c>
      <c r="H1011" s="165" t="s">
        <v>60</v>
      </c>
      <c r="I1011" s="165" t="s">
        <v>63</v>
      </c>
      <c r="J1011" s="165" t="s">
        <v>64</v>
      </c>
      <c r="K1011" s="166" t="s">
        <v>9388</v>
      </c>
    </row>
    <row r="1012" spans="1:11" ht="38.25" x14ac:dyDescent="0.2">
      <c r="A1012" s="160">
        <v>1024538004</v>
      </c>
      <c r="B1012" s="161" t="s">
        <v>3214</v>
      </c>
      <c r="C1012" s="162" t="s">
        <v>3215</v>
      </c>
      <c r="D1012" s="163">
        <v>6807000</v>
      </c>
      <c r="E1012" s="164">
        <v>43867</v>
      </c>
      <c r="F1012" s="165" t="s">
        <v>16</v>
      </c>
      <c r="G1012" s="165" t="s">
        <v>12</v>
      </c>
      <c r="H1012" s="165" t="s">
        <v>60</v>
      </c>
      <c r="I1012" s="165" t="s">
        <v>63</v>
      </c>
      <c r="J1012" s="165" t="s">
        <v>64</v>
      </c>
      <c r="K1012" s="166" t="s">
        <v>9389</v>
      </c>
    </row>
    <row r="1013" spans="1:11" ht="25.5" x14ac:dyDescent="0.2">
      <c r="A1013" s="160">
        <v>1024917004</v>
      </c>
      <c r="B1013" s="161" t="s">
        <v>3216</v>
      </c>
      <c r="C1013" s="162" t="s">
        <v>3217</v>
      </c>
      <c r="D1013" s="163">
        <v>7410000</v>
      </c>
      <c r="E1013" s="164">
        <v>43908</v>
      </c>
      <c r="F1013" s="165" t="s">
        <v>35</v>
      </c>
      <c r="G1013" s="165" t="s">
        <v>12</v>
      </c>
      <c r="H1013" s="165" t="s">
        <v>60</v>
      </c>
      <c r="I1013" s="165" t="s">
        <v>63</v>
      </c>
      <c r="J1013" s="165" t="s">
        <v>64</v>
      </c>
      <c r="K1013" s="166" t="s">
        <v>9390</v>
      </c>
    </row>
    <row r="1014" spans="1:11" ht="25.5" x14ac:dyDescent="0.2">
      <c r="A1014" s="160">
        <v>1027835004</v>
      </c>
      <c r="B1014" s="161" t="s">
        <v>3218</v>
      </c>
      <c r="C1014" s="162" t="s">
        <v>3219</v>
      </c>
      <c r="D1014" s="163">
        <v>7100000</v>
      </c>
      <c r="E1014" s="164">
        <v>44168</v>
      </c>
      <c r="F1014" s="165" t="s">
        <v>16</v>
      </c>
      <c r="G1014" s="165" t="s">
        <v>12</v>
      </c>
      <c r="H1014" s="165" t="s">
        <v>60</v>
      </c>
      <c r="I1014" s="165" t="s">
        <v>63</v>
      </c>
      <c r="J1014" s="165" t="s">
        <v>64</v>
      </c>
      <c r="K1014" s="166" t="s">
        <v>9391</v>
      </c>
    </row>
    <row r="1015" spans="1:11" ht="51" x14ac:dyDescent="0.2">
      <c r="A1015" s="160">
        <v>1028369004</v>
      </c>
      <c r="B1015" s="161" t="s">
        <v>3220</v>
      </c>
      <c r="C1015" s="162" t="s">
        <v>3221</v>
      </c>
      <c r="D1015" s="163">
        <v>7030000</v>
      </c>
      <c r="E1015" s="164">
        <v>44193</v>
      </c>
      <c r="F1015" s="165" t="s">
        <v>16</v>
      </c>
      <c r="G1015" s="165" t="s">
        <v>12</v>
      </c>
      <c r="H1015" s="165" t="s">
        <v>60</v>
      </c>
      <c r="I1015" s="165" t="s">
        <v>63</v>
      </c>
      <c r="J1015" s="165" t="s">
        <v>64</v>
      </c>
      <c r="K1015" s="166" t="s">
        <v>9392</v>
      </c>
    </row>
    <row r="1016" spans="1:11" ht="38.25" x14ac:dyDescent="0.2">
      <c r="A1016" s="160">
        <v>1037024093</v>
      </c>
      <c r="B1016" s="161" t="s">
        <v>3222</v>
      </c>
      <c r="C1016" s="162" t="s">
        <v>3223</v>
      </c>
      <c r="D1016" s="163">
        <v>7100000</v>
      </c>
      <c r="E1016" s="164">
        <v>44168</v>
      </c>
      <c r="F1016" s="165" t="s">
        <v>16</v>
      </c>
      <c r="G1016" s="165" t="s">
        <v>12</v>
      </c>
      <c r="H1016" s="165" t="s">
        <v>60</v>
      </c>
      <c r="I1016" s="165" t="s">
        <v>63</v>
      </c>
      <c r="J1016" s="165" t="s">
        <v>64</v>
      </c>
      <c r="K1016" s="166" t="s">
        <v>9393</v>
      </c>
    </row>
    <row r="1017" spans="1:11" ht="25.5" x14ac:dyDescent="0.2">
      <c r="A1017" s="160">
        <v>1009655028</v>
      </c>
      <c r="B1017" s="161" t="s">
        <v>3224</v>
      </c>
      <c r="C1017" s="162" t="s">
        <v>3225</v>
      </c>
      <c r="D1017" s="163">
        <v>11115000</v>
      </c>
      <c r="E1017" s="164">
        <v>44074</v>
      </c>
      <c r="F1017" s="165" t="s">
        <v>16</v>
      </c>
      <c r="G1017" s="165" t="s">
        <v>101</v>
      </c>
      <c r="H1017" s="165" t="s">
        <v>60</v>
      </c>
      <c r="I1017" s="165" t="s">
        <v>63</v>
      </c>
      <c r="J1017" s="165" t="s">
        <v>64</v>
      </c>
      <c r="K1017" s="166" t="s">
        <v>9394</v>
      </c>
    </row>
    <row r="1018" spans="1:11" ht="51" x14ac:dyDescent="0.2">
      <c r="A1018" s="160">
        <v>1028454004</v>
      </c>
      <c r="B1018" s="161" t="s">
        <v>3226</v>
      </c>
      <c r="C1018" s="162" t="s">
        <v>3227</v>
      </c>
      <c r="D1018" s="163">
        <v>7070000</v>
      </c>
      <c r="E1018" s="164">
        <v>44193</v>
      </c>
      <c r="F1018" s="165" t="s">
        <v>11</v>
      </c>
      <c r="G1018" s="165" t="s">
        <v>12</v>
      </c>
      <c r="H1018" s="165" t="s">
        <v>60</v>
      </c>
      <c r="I1018" s="165" t="s">
        <v>63</v>
      </c>
      <c r="J1018" s="165" t="s">
        <v>64</v>
      </c>
      <c r="K1018" s="166" t="s">
        <v>9395</v>
      </c>
    </row>
    <row r="1019" spans="1:11" ht="51" x14ac:dyDescent="0.2">
      <c r="A1019" s="160">
        <v>1028469004</v>
      </c>
      <c r="B1019" s="161" t="s">
        <v>3228</v>
      </c>
      <c r="C1019" s="162" t="s">
        <v>3229</v>
      </c>
      <c r="D1019" s="163">
        <v>7065000</v>
      </c>
      <c r="E1019" s="164">
        <v>44193</v>
      </c>
      <c r="F1019" s="165" t="s">
        <v>16</v>
      </c>
      <c r="G1019" s="165" t="s">
        <v>12</v>
      </c>
      <c r="H1019" s="165" t="s">
        <v>60</v>
      </c>
      <c r="I1019" s="165" t="s">
        <v>63</v>
      </c>
      <c r="J1019" s="165" t="s">
        <v>64</v>
      </c>
      <c r="K1019" s="166" t="s">
        <v>9396</v>
      </c>
    </row>
    <row r="1020" spans="1:11" ht="38.25" x14ac:dyDescent="0.2">
      <c r="A1020" s="160">
        <v>1018370032</v>
      </c>
      <c r="B1020" s="161" t="s">
        <v>3230</v>
      </c>
      <c r="C1020" s="162" t="s">
        <v>3231</v>
      </c>
      <c r="D1020" s="163">
        <v>7070000</v>
      </c>
      <c r="E1020" s="164">
        <v>44181</v>
      </c>
      <c r="F1020" s="165" t="s">
        <v>35</v>
      </c>
      <c r="G1020" s="165" t="s">
        <v>720</v>
      </c>
      <c r="H1020" s="165" t="s">
        <v>60</v>
      </c>
      <c r="I1020" s="165" t="s">
        <v>63</v>
      </c>
      <c r="J1020" s="165" t="s">
        <v>64</v>
      </c>
      <c r="K1020" s="166" t="s">
        <v>9397</v>
      </c>
    </row>
    <row r="1021" spans="1:11" ht="25.5" x14ac:dyDescent="0.2">
      <c r="A1021" s="160">
        <v>1028219004</v>
      </c>
      <c r="B1021" s="161" t="s">
        <v>3232</v>
      </c>
      <c r="C1021" s="162" t="s">
        <v>3233</v>
      </c>
      <c r="D1021" s="163">
        <v>7100000</v>
      </c>
      <c r="E1021" s="164">
        <v>44168</v>
      </c>
      <c r="F1021" s="165" t="s">
        <v>16</v>
      </c>
      <c r="G1021" s="165" t="s">
        <v>12</v>
      </c>
      <c r="H1021" s="165" t="s">
        <v>60</v>
      </c>
      <c r="I1021" s="165" t="s">
        <v>63</v>
      </c>
      <c r="J1021" s="165" t="s">
        <v>64</v>
      </c>
      <c r="K1021" s="166" t="s">
        <v>9398</v>
      </c>
    </row>
    <row r="1022" spans="1:11" ht="51" x14ac:dyDescent="0.2">
      <c r="A1022" s="160">
        <v>1026731004</v>
      </c>
      <c r="B1022" s="161" t="s">
        <v>3234</v>
      </c>
      <c r="C1022" s="162" t="s">
        <v>3235</v>
      </c>
      <c r="D1022" s="163">
        <v>7100000</v>
      </c>
      <c r="E1022" s="164">
        <v>44152</v>
      </c>
      <c r="F1022" s="165" t="s">
        <v>16</v>
      </c>
      <c r="G1022" s="165" t="s">
        <v>12</v>
      </c>
      <c r="H1022" s="165" t="s">
        <v>60</v>
      </c>
      <c r="I1022" s="165" t="s">
        <v>63</v>
      </c>
      <c r="J1022" s="165" t="s">
        <v>64</v>
      </c>
      <c r="K1022" s="166" t="s">
        <v>9399</v>
      </c>
    </row>
    <row r="1023" spans="1:11" ht="25.5" x14ac:dyDescent="0.2">
      <c r="A1023" s="160">
        <v>1028173004</v>
      </c>
      <c r="B1023" s="161" t="s">
        <v>3236</v>
      </c>
      <c r="C1023" s="162" t="s">
        <v>3237</v>
      </c>
      <c r="D1023" s="163">
        <v>7065000</v>
      </c>
      <c r="E1023" s="164">
        <v>44168</v>
      </c>
      <c r="F1023" s="165" t="s">
        <v>35</v>
      </c>
      <c r="G1023" s="165" t="s">
        <v>12</v>
      </c>
      <c r="H1023" s="165" t="s">
        <v>60</v>
      </c>
      <c r="I1023" s="165" t="s">
        <v>63</v>
      </c>
      <c r="J1023" s="165" t="s">
        <v>64</v>
      </c>
      <c r="K1023" s="166" t="s">
        <v>9400</v>
      </c>
    </row>
    <row r="1024" spans="1:11" ht="38.25" x14ac:dyDescent="0.2">
      <c r="A1024" s="160">
        <v>1006645027</v>
      </c>
      <c r="B1024" s="161" t="s">
        <v>3238</v>
      </c>
      <c r="C1024" s="162" t="s">
        <v>3239</v>
      </c>
      <c r="D1024" s="163">
        <v>6963000</v>
      </c>
      <c r="E1024" s="164">
        <v>43994</v>
      </c>
      <c r="F1024" s="165" t="s">
        <v>16</v>
      </c>
      <c r="G1024" s="165" t="s">
        <v>12</v>
      </c>
      <c r="H1024" s="165" t="s">
        <v>60</v>
      </c>
      <c r="I1024" s="165" t="s">
        <v>63</v>
      </c>
      <c r="J1024" s="165" t="s">
        <v>64</v>
      </c>
      <c r="K1024" s="166" t="s">
        <v>9401</v>
      </c>
    </row>
    <row r="1025" spans="1:11" ht="38.25" x14ac:dyDescent="0.2">
      <c r="A1025" s="160">
        <v>1027160004</v>
      </c>
      <c r="B1025" s="161" t="s">
        <v>3240</v>
      </c>
      <c r="C1025" s="162" t="s">
        <v>3241</v>
      </c>
      <c r="D1025" s="163">
        <v>7100000</v>
      </c>
      <c r="E1025" s="164">
        <v>44152</v>
      </c>
      <c r="F1025" s="165" t="s">
        <v>16</v>
      </c>
      <c r="G1025" s="165" t="s">
        <v>12</v>
      </c>
      <c r="H1025" s="165" t="s">
        <v>60</v>
      </c>
      <c r="I1025" s="165" t="s">
        <v>63</v>
      </c>
      <c r="J1025" s="165" t="s">
        <v>64</v>
      </c>
      <c r="K1025" s="166" t="s">
        <v>9402</v>
      </c>
    </row>
    <row r="1026" spans="1:11" ht="38.25" x14ac:dyDescent="0.2">
      <c r="A1026" s="160">
        <v>1027290004</v>
      </c>
      <c r="B1026" s="161" t="s">
        <v>3242</v>
      </c>
      <c r="C1026" s="162" t="s">
        <v>3243</v>
      </c>
      <c r="D1026" s="163">
        <v>7100000</v>
      </c>
      <c r="E1026" s="164">
        <v>44152</v>
      </c>
      <c r="F1026" s="165" t="s">
        <v>11</v>
      </c>
      <c r="G1026" s="165" t="s">
        <v>12</v>
      </c>
      <c r="H1026" s="165" t="s">
        <v>60</v>
      </c>
      <c r="I1026" s="165" t="s">
        <v>63</v>
      </c>
      <c r="J1026" s="165" t="s">
        <v>64</v>
      </c>
      <c r="K1026" s="166" t="s">
        <v>9403</v>
      </c>
    </row>
    <row r="1027" spans="1:11" ht="25.5" x14ac:dyDescent="0.2">
      <c r="A1027" s="160">
        <v>1027103004</v>
      </c>
      <c r="B1027" s="161" t="s">
        <v>3244</v>
      </c>
      <c r="C1027" s="162" t="s">
        <v>3245</v>
      </c>
      <c r="D1027" s="163">
        <v>7100000</v>
      </c>
      <c r="E1027" s="164">
        <v>44138</v>
      </c>
      <c r="F1027" s="165" t="s">
        <v>16</v>
      </c>
      <c r="G1027" s="165" t="s">
        <v>12</v>
      </c>
      <c r="H1027" s="165" t="s">
        <v>60</v>
      </c>
      <c r="I1027" s="165" t="s">
        <v>63</v>
      </c>
      <c r="J1027" s="165" t="s">
        <v>155</v>
      </c>
      <c r="K1027" s="166" t="s">
        <v>9404</v>
      </c>
    </row>
    <row r="1028" spans="1:11" ht="25.5" x14ac:dyDescent="0.2">
      <c r="A1028" s="160">
        <v>1028263004</v>
      </c>
      <c r="B1028" s="161" t="s">
        <v>3246</v>
      </c>
      <c r="C1028" s="162" t="s">
        <v>3247</v>
      </c>
      <c r="D1028" s="163">
        <v>7100000</v>
      </c>
      <c r="E1028" s="164">
        <v>44168</v>
      </c>
      <c r="F1028" s="165" t="s">
        <v>16</v>
      </c>
      <c r="G1028" s="165" t="s">
        <v>12</v>
      </c>
      <c r="H1028" s="165" t="s">
        <v>60</v>
      </c>
      <c r="I1028" s="165" t="s">
        <v>63</v>
      </c>
      <c r="J1028" s="165" t="s">
        <v>155</v>
      </c>
      <c r="K1028" s="166" t="s">
        <v>9405</v>
      </c>
    </row>
    <row r="1029" spans="1:11" ht="25.5" x14ac:dyDescent="0.2">
      <c r="A1029" s="160">
        <v>1028329004</v>
      </c>
      <c r="B1029" s="161" t="s">
        <v>3248</v>
      </c>
      <c r="C1029" s="162" t="s">
        <v>3249</v>
      </c>
      <c r="D1029" s="163">
        <v>7100000</v>
      </c>
      <c r="E1029" s="164">
        <v>44168</v>
      </c>
      <c r="F1029" s="165" t="s">
        <v>16</v>
      </c>
      <c r="G1029" s="165" t="s">
        <v>12</v>
      </c>
      <c r="H1029" s="165" t="s">
        <v>60</v>
      </c>
      <c r="I1029" s="165" t="s">
        <v>63</v>
      </c>
      <c r="J1029" s="165" t="s">
        <v>155</v>
      </c>
      <c r="K1029" s="166" t="s">
        <v>9406</v>
      </c>
    </row>
    <row r="1030" spans="1:11" ht="38.25" x14ac:dyDescent="0.2">
      <c r="A1030" s="160">
        <v>1027281004</v>
      </c>
      <c r="B1030" s="161" t="s">
        <v>3250</v>
      </c>
      <c r="C1030" s="162" t="s">
        <v>3251</v>
      </c>
      <c r="D1030" s="163">
        <v>7100000</v>
      </c>
      <c r="E1030" s="164">
        <v>44133</v>
      </c>
      <c r="F1030" s="165" t="s">
        <v>16</v>
      </c>
      <c r="G1030" s="165" t="s">
        <v>12</v>
      </c>
      <c r="H1030" s="165" t="s">
        <v>60</v>
      </c>
      <c r="I1030" s="165" t="s">
        <v>63</v>
      </c>
      <c r="J1030" s="165" t="s">
        <v>155</v>
      </c>
      <c r="K1030" s="166" t="s">
        <v>9407</v>
      </c>
    </row>
    <row r="1031" spans="1:11" ht="25.5" x14ac:dyDescent="0.2">
      <c r="A1031" s="160">
        <v>1027595004</v>
      </c>
      <c r="B1031" s="161" t="s">
        <v>3252</v>
      </c>
      <c r="C1031" s="162" t="s">
        <v>3253</v>
      </c>
      <c r="D1031" s="163">
        <v>7100000</v>
      </c>
      <c r="E1031" s="164">
        <v>44152</v>
      </c>
      <c r="F1031" s="165" t="s">
        <v>16</v>
      </c>
      <c r="G1031" s="165" t="s">
        <v>12</v>
      </c>
      <c r="H1031" s="165" t="s">
        <v>60</v>
      </c>
      <c r="I1031" s="165" t="s">
        <v>63</v>
      </c>
      <c r="J1031" s="165" t="s">
        <v>155</v>
      </c>
      <c r="K1031" s="166" t="s">
        <v>9408</v>
      </c>
    </row>
    <row r="1032" spans="1:11" ht="38.25" x14ac:dyDescent="0.2">
      <c r="A1032" s="160">
        <v>1037206093</v>
      </c>
      <c r="B1032" s="161" t="s">
        <v>3254</v>
      </c>
      <c r="C1032" s="162" t="s">
        <v>3255</v>
      </c>
      <c r="D1032" s="163">
        <v>7090000</v>
      </c>
      <c r="E1032" s="164">
        <v>44193</v>
      </c>
      <c r="F1032" s="165" t="s">
        <v>35</v>
      </c>
      <c r="G1032" s="165" t="s">
        <v>12</v>
      </c>
      <c r="H1032" s="165" t="s">
        <v>60</v>
      </c>
      <c r="I1032" s="165" t="s">
        <v>63</v>
      </c>
      <c r="J1032" s="165" t="s">
        <v>155</v>
      </c>
      <c r="K1032" s="166" t="s">
        <v>9409</v>
      </c>
    </row>
    <row r="1033" spans="1:11" ht="38.25" x14ac:dyDescent="0.2">
      <c r="A1033" s="160">
        <v>1037193093</v>
      </c>
      <c r="B1033" s="161" t="s">
        <v>3256</v>
      </c>
      <c r="C1033" s="162" t="s">
        <v>3257</v>
      </c>
      <c r="D1033" s="163">
        <v>7005000</v>
      </c>
      <c r="E1033" s="164">
        <v>44193</v>
      </c>
      <c r="F1033" s="165" t="s">
        <v>16</v>
      </c>
      <c r="G1033" s="165" t="s">
        <v>12</v>
      </c>
      <c r="H1033" s="165" t="s">
        <v>60</v>
      </c>
      <c r="I1033" s="165" t="s">
        <v>63</v>
      </c>
      <c r="J1033" s="165" t="s">
        <v>155</v>
      </c>
      <c r="K1033" s="166" t="s">
        <v>9410</v>
      </c>
    </row>
    <row r="1034" spans="1:11" ht="25.5" x14ac:dyDescent="0.2">
      <c r="A1034" s="160">
        <v>1028468004</v>
      </c>
      <c r="B1034" s="161" t="s">
        <v>3258</v>
      </c>
      <c r="C1034" s="162" t="s">
        <v>3259</v>
      </c>
      <c r="D1034" s="163">
        <v>7070000</v>
      </c>
      <c r="E1034" s="164">
        <v>44193</v>
      </c>
      <c r="F1034" s="165" t="s">
        <v>16</v>
      </c>
      <c r="G1034" s="165" t="s">
        <v>12</v>
      </c>
      <c r="H1034" s="165" t="s">
        <v>60</v>
      </c>
      <c r="I1034" s="165" t="s">
        <v>63</v>
      </c>
      <c r="J1034" s="165" t="s">
        <v>155</v>
      </c>
      <c r="K1034" s="166" t="s">
        <v>9411</v>
      </c>
    </row>
    <row r="1035" spans="1:11" ht="38.25" x14ac:dyDescent="0.2">
      <c r="A1035" s="160">
        <v>1028199004</v>
      </c>
      <c r="B1035" s="161" t="s">
        <v>3260</v>
      </c>
      <c r="C1035" s="162" t="s">
        <v>3261</v>
      </c>
      <c r="D1035" s="163">
        <v>7100000</v>
      </c>
      <c r="E1035" s="164">
        <v>44193</v>
      </c>
      <c r="F1035" s="165" t="s">
        <v>16</v>
      </c>
      <c r="G1035" s="165" t="s">
        <v>12</v>
      </c>
      <c r="H1035" s="165" t="s">
        <v>60</v>
      </c>
      <c r="I1035" s="165" t="s">
        <v>63</v>
      </c>
      <c r="J1035" s="165" t="s">
        <v>155</v>
      </c>
      <c r="K1035" s="166" t="s">
        <v>9412</v>
      </c>
    </row>
    <row r="1036" spans="1:11" ht="38.25" x14ac:dyDescent="0.2">
      <c r="A1036" s="160">
        <v>1037198093</v>
      </c>
      <c r="B1036" s="161" t="s">
        <v>3262</v>
      </c>
      <c r="C1036" s="162" t="s">
        <v>3263</v>
      </c>
      <c r="D1036" s="163">
        <v>7090000</v>
      </c>
      <c r="E1036" s="164">
        <v>44193</v>
      </c>
      <c r="F1036" s="165" t="s">
        <v>16</v>
      </c>
      <c r="G1036" s="165" t="s">
        <v>12</v>
      </c>
      <c r="H1036" s="165" t="s">
        <v>60</v>
      </c>
      <c r="I1036" s="165" t="s">
        <v>63</v>
      </c>
      <c r="J1036" s="165" t="s">
        <v>155</v>
      </c>
      <c r="K1036" s="166" t="s">
        <v>9413</v>
      </c>
    </row>
    <row r="1037" spans="1:11" ht="51" x14ac:dyDescent="0.2">
      <c r="A1037" s="160">
        <v>1027597004</v>
      </c>
      <c r="B1037" s="161" t="s">
        <v>3264</v>
      </c>
      <c r="C1037" s="162" t="s">
        <v>3265</v>
      </c>
      <c r="D1037" s="163">
        <v>7045000</v>
      </c>
      <c r="E1037" s="164">
        <v>44152</v>
      </c>
      <c r="F1037" s="165" t="s">
        <v>16</v>
      </c>
      <c r="G1037" s="165" t="s">
        <v>12</v>
      </c>
      <c r="H1037" s="165" t="s">
        <v>60</v>
      </c>
      <c r="I1037" s="165" t="s">
        <v>63</v>
      </c>
      <c r="J1037" s="165" t="s">
        <v>155</v>
      </c>
      <c r="K1037" s="166" t="s">
        <v>9414</v>
      </c>
    </row>
    <row r="1038" spans="1:11" ht="25.5" x14ac:dyDescent="0.2">
      <c r="A1038" s="160">
        <v>1027183004</v>
      </c>
      <c r="B1038" s="161" t="s">
        <v>3266</v>
      </c>
      <c r="C1038" s="162" t="s">
        <v>3267</v>
      </c>
      <c r="D1038" s="163">
        <v>7100000</v>
      </c>
      <c r="E1038" s="164">
        <v>44152</v>
      </c>
      <c r="F1038" s="165" t="s">
        <v>16</v>
      </c>
      <c r="G1038" s="165" t="s">
        <v>12</v>
      </c>
      <c r="H1038" s="165" t="s">
        <v>60</v>
      </c>
      <c r="I1038" s="165" t="s">
        <v>63</v>
      </c>
      <c r="J1038" s="165" t="s">
        <v>155</v>
      </c>
      <c r="K1038" s="166" t="s">
        <v>9415</v>
      </c>
    </row>
    <row r="1039" spans="1:11" ht="25.5" x14ac:dyDescent="0.2">
      <c r="A1039" s="160">
        <v>1037326093</v>
      </c>
      <c r="B1039" s="161" t="s">
        <v>3268</v>
      </c>
      <c r="C1039" s="162" t="s">
        <v>3269</v>
      </c>
      <c r="D1039" s="163">
        <v>7065000</v>
      </c>
      <c r="E1039" s="164">
        <v>44111</v>
      </c>
      <c r="F1039" s="165" t="s">
        <v>35</v>
      </c>
      <c r="G1039" s="165" t="s">
        <v>720</v>
      </c>
      <c r="H1039" s="165" t="s">
        <v>60</v>
      </c>
      <c r="I1039" s="165" t="s">
        <v>63</v>
      </c>
      <c r="J1039" s="165" t="s">
        <v>331</v>
      </c>
      <c r="K1039" s="166" t="s">
        <v>9416</v>
      </c>
    </row>
    <row r="1040" spans="1:11" ht="25.5" x14ac:dyDescent="0.2">
      <c r="A1040" s="160">
        <v>1028585004</v>
      </c>
      <c r="B1040" s="161" t="s">
        <v>3270</v>
      </c>
      <c r="C1040" s="162" t="s">
        <v>3271</v>
      </c>
      <c r="D1040" s="163">
        <v>7100000</v>
      </c>
      <c r="E1040" s="164">
        <v>44168</v>
      </c>
      <c r="F1040" s="165" t="s">
        <v>16</v>
      </c>
      <c r="G1040" s="165" t="s">
        <v>12</v>
      </c>
      <c r="H1040" s="165" t="s">
        <v>60</v>
      </c>
      <c r="I1040" s="165" t="s">
        <v>63</v>
      </c>
      <c r="J1040" s="165" t="s">
        <v>331</v>
      </c>
      <c r="K1040" s="166" t="s">
        <v>9417</v>
      </c>
    </row>
    <row r="1041" spans="1:11" ht="38.25" x14ac:dyDescent="0.2">
      <c r="A1041" s="160">
        <v>1018016032</v>
      </c>
      <c r="B1041" s="161" t="s">
        <v>3272</v>
      </c>
      <c r="C1041" s="162" t="s">
        <v>3273</v>
      </c>
      <c r="D1041" s="163">
        <v>7070000</v>
      </c>
      <c r="E1041" s="164">
        <v>44168</v>
      </c>
      <c r="F1041" s="165" t="s">
        <v>35</v>
      </c>
      <c r="G1041" s="165" t="s">
        <v>12</v>
      </c>
      <c r="H1041" s="165" t="s">
        <v>60</v>
      </c>
      <c r="I1041" s="165" t="s">
        <v>63</v>
      </c>
      <c r="J1041" s="165" t="s">
        <v>331</v>
      </c>
      <c r="K1041" s="166" t="s">
        <v>9418</v>
      </c>
    </row>
    <row r="1042" spans="1:11" ht="38.25" x14ac:dyDescent="0.2">
      <c r="A1042" s="160">
        <v>1000189114</v>
      </c>
      <c r="B1042" s="161" t="s">
        <v>3274</v>
      </c>
      <c r="C1042" s="162" t="s">
        <v>3275</v>
      </c>
      <c r="D1042" s="163">
        <v>5100000</v>
      </c>
      <c r="E1042" s="164">
        <v>44168</v>
      </c>
      <c r="F1042" s="165" t="s">
        <v>11</v>
      </c>
      <c r="G1042" s="165" t="s">
        <v>12</v>
      </c>
      <c r="H1042" s="165" t="s">
        <v>60</v>
      </c>
      <c r="I1042" s="165" t="s">
        <v>63</v>
      </c>
      <c r="J1042" s="165" t="s">
        <v>331</v>
      </c>
      <c r="K1042" s="166" t="s">
        <v>9419</v>
      </c>
    </row>
    <row r="1043" spans="1:11" ht="38.25" x14ac:dyDescent="0.2">
      <c r="A1043" s="160">
        <v>1028587004</v>
      </c>
      <c r="B1043" s="161" t="s">
        <v>3276</v>
      </c>
      <c r="C1043" s="162" t="s">
        <v>3277</v>
      </c>
      <c r="D1043" s="163">
        <v>7100000</v>
      </c>
      <c r="E1043" s="164">
        <v>44168</v>
      </c>
      <c r="F1043" s="165" t="s">
        <v>16</v>
      </c>
      <c r="G1043" s="165" t="s">
        <v>12</v>
      </c>
      <c r="H1043" s="165" t="s">
        <v>60</v>
      </c>
      <c r="I1043" s="165" t="s">
        <v>63</v>
      </c>
      <c r="J1043" s="165" t="s">
        <v>331</v>
      </c>
      <c r="K1043" s="166" t="s">
        <v>9420</v>
      </c>
    </row>
    <row r="1044" spans="1:11" ht="38.25" x14ac:dyDescent="0.2">
      <c r="A1044" s="160">
        <v>1003053022</v>
      </c>
      <c r="B1044" s="161" t="s">
        <v>3278</v>
      </c>
      <c r="C1044" s="162" t="s">
        <v>3279</v>
      </c>
      <c r="D1044" s="163">
        <v>5045000</v>
      </c>
      <c r="E1044" s="164">
        <v>44145</v>
      </c>
      <c r="F1044" s="165" t="s">
        <v>16</v>
      </c>
      <c r="G1044" s="165" t="s">
        <v>720</v>
      </c>
      <c r="H1044" s="165" t="s">
        <v>60</v>
      </c>
      <c r="I1044" s="165" t="s">
        <v>63</v>
      </c>
      <c r="J1044" s="165" t="s">
        <v>331</v>
      </c>
      <c r="K1044" s="166" t="s">
        <v>9421</v>
      </c>
    </row>
    <row r="1045" spans="1:11" ht="25.5" x14ac:dyDescent="0.2">
      <c r="A1045" s="160">
        <v>1038179093</v>
      </c>
      <c r="B1045" s="161" t="s">
        <v>3280</v>
      </c>
      <c r="C1045" s="162" t="s">
        <v>3281</v>
      </c>
      <c r="D1045" s="163">
        <v>6839000</v>
      </c>
      <c r="E1045" s="164">
        <v>44181</v>
      </c>
      <c r="F1045" s="165" t="s">
        <v>16</v>
      </c>
      <c r="G1045" s="165" t="s">
        <v>720</v>
      </c>
      <c r="H1045" s="165" t="s">
        <v>60</v>
      </c>
      <c r="I1045" s="165" t="s">
        <v>63</v>
      </c>
      <c r="J1045" s="165" t="s">
        <v>331</v>
      </c>
      <c r="K1045" s="166" t="s">
        <v>9422</v>
      </c>
    </row>
    <row r="1046" spans="1:11" ht="51" x14ac:dyDescent="0.2">
      <c r="A1046" s="160">
        <v>1038180093</v>
      </c>
      <c r="B1046" s="161" t="s">
        <v>3282</v>
      </c>
      <c r="C1046" s="162" t="s">
        <v>3283</v>
      </c>
      <c r="D1046" s="163">
        <v>7100000</v>
      </c>
      <c r="E1046" s="164">
        <v>44181</v>
      </c>
      <c r="F1046" s="165" t="s">
        <v>35</v>
      </c>
      <c r="G1046" s="165" t="s">
        <v>720</v>
      </c>
      <c r="H1046" s="165" t="s">
        <v>60</v>
      </c>
      <c r="I1046" s="165" t="s">
        <v>63</v>
      </c>
      <c r="J1046" s="165" t="s">
        <v>331</v>
      </c>
      <c r="K1046" s="166" t="s">
        <v>9423</v>
      </c>
    </row>
    <row r="1047" spans="1:11" ht="25.5" x14ac:dyDescent="0.2">
      <c r="A1047" s="160">
        <v>1010016028</v>
      </c>
      <c r="B1047" s="161" t="s">
        <v>3284</v>
      </c>
      <c r="C1047" s="162" t="s">
        <v>3285</v>
      </c>
      <c r="D1047" s="163">
        <v>6199000</v>
      </c>
      <c r="E1047" s="164">
        <v>44173</v>
      </c>
      <c r="F1047" s="165" t="s">
        <v>35</v>
      </c>
      <c r="G1047" s="165" t="s">
        <v>720</v>
      </c>
      <c r="H1047" s="165" t="s">
        <v>60</v>
      </c>
      <c r="I1047" s="165" t="s">
        <v>63</v>
      </c>
      <c r="J1047" s="165" t="s">
        <v>331</v>
      </c>
      <c r="K1047" s="166" t="s">
        <v>9424</v>
      </c>
    </row>
    <row r="1048" spans="1:11" ht="38.25" x14ac:dyDescent="0.2">
      <c r="A1048" s="160">
        <v>1037025093</v>
      </c>
      <c r="B1048" s="161" t="s">
        <v>3286</v>
      </c>
      <c r="C1048" s="162" t="s">
        <v>3287</v>
      </c>
      <c r="D1048" s="163">
        <v>7100000</v>
      </c>
      <c r="E1048" s="164">
        <v>44168</v>
      </c>
      <c r="F1048" s="165" t="s">
        <v>16</v>
      </c>
      <c r="G1048" s="165" t="s">
        <v>12</v>
      </c>
      <c r="H1048" s="165" t="s">
        <v>60</v>
      </c>
      <c r="I1048" s="165" t="s">
        <v>63</v>
      </c>
      <c r="J1048" s="165" t="s">
        <v>331</v>
      </c>
      <c r="K1048" s="166" t="s">
        <v>9425</v>
      </c>
    </row>
    <row r="1049" spans="1:11" ht="25.5" x14ac:dyDescent="0.2">
      <c r="A1049" s="160">
        <v>1027190004</v>
      </c>
      <c r="B1049" s="161" t="s">
        <v>3288</v>
      </c>
      <c r="C1049" s="162" t="s">
        <v>3289</v>
      </c>
      <c r="D1049" s="163">
        <v>7100000</v>
      </c>
      <c r="E1049" s="164">
        <v>44133</v>
      </c>
      <c r="F1049" s="165" t="s">
        <v>16</v>
      </c>
      <c r="G1049" s="165" t="s">
        <v>12</v>
      </c>
      <c r="H1049" s="165" t="s">
        <v>60</v>
      </c>
      <c r="I1049" s="165" t="s">
        <v>63</v>
      </c>
      <c r="J1049" s="165" t="s">
        <v>138</v>
      </c>
      <c r="K1049" s="166" t="s">
        <v>9426</v>
      </c>
    </row>
    <row r="1050" spans="1:11" ht="25.5" x14ac:dyDescent="0.2">
      <c r="A1050" s="160">
        <v>1037200093</v>
      </c>
      <c r="B1050" s="161" t="s">
        <v>3290</v>
      </c>
      <c r="C1050" s="162" t="s">
        <v>3291</v>
      </c>
      <c r="D1050" s="163">
        <v>7015000</v>
      </c>
      <c r="E1050" s="164">
        <v>44162</v>
      </c>
      <c r="F1050" s="165" t="s">
        <v>35</v>
      </c>
      <c r="G1050" s="165" t="s">
        <v>720</v>
      </c>
      <c r="H1050" s="165" t="s">
        <v>60</v>
      </c>
      <c r="I1050" s="165" t="s">
        <v>63</v>
      </c>
      <c r="J1050" s="165" t="s">
        <v>138</v>
      </c>
      <c r="K1050" s="166" t="s">
        <v>9427</v>
      </c>
    </row>
    <row r="1051" spans="1:11" ht="38.25" x14ac:dyDescent="0.2">
      <c r="A1051" s="160">
        <v>399213201</v>
      </c>
      <c r="B1051" s="161" t="s">
        <v>3292</v>
      </c>
      <c r="C1051" s="162" t="s">
        <v>3293</v>
      </c>
      <c r="D1051" s="163">
        <v>7100000</v>
      </c>
      <c r="E1051" s="164">
        <v>44118</v>
      </c>
      <c r="F1051" s="165" t="s">
        <v>16</v>
      </c>
      <c r="G1051" s="165" t="s">
        <v>12</v>
      </c>
      <c r="H1051" s="165" t="s">
        <v>60</v>
      </c>
      <c r="I1051" s="165" t="s">
        <v>63</v>
      </c>
      <c r="J1051" s="165" t="s">
        <v>138</v>
      </c>
      <c r="K1051" s="166" t="s">
        <v>9428</v>
      </c>
    </row>
    <row r="1052" spans="1:11" ht="25.5" x14ac:dyDescent="0.2">
      <c r="A1052" s="160">
        <v>1009874028</v>
      </c>
      <c r="B1052" s="161" t="s">
        <v>3294</v>
      </c>
      <c r="C1052" s="162" t="s">
        <v>3295</v>
      </c>
      <c r="D1052" s="163">
        <v>6455000</v>
      </c>
      <c r="E1052" s="164">
        <v>44145</v>
      </c>
      <c r="F1052" s="165" t="s">
        <v>16</v>
      </c>
      <c r="G1052" s="165" t="s">
        <v>720</v>
      </c>
      <c r="H1052" s="165" t="s">
        <v>60</v>
      </c>
      <c r="I1052" s="165" t="s">
        <v>63</v>
      </c>
      <c r="J1052" s="165" t="s">
        <v>138</v>
      </c>
      <c r="K1052" s="166" t="s">
        <v>9429</v>
      </c>
    </row>
    <row r="1053" spans="1:11" ht="25.5" x14ac:dyDescent="0.2">
      <c r="A1053" s="160">
        <v>1027119004</v>
      </c>
      <c r="B1053" s="161" t="s">
        <v>3296</v>
      </c>
      <c r="C1053" s="162" t="s">
        <v>3297</v>
      </c>
      <c r="D1053" s="163">
        <v>7100000</v>
      </c>
      <c r="E1053" s="164">
        <v>44133</v>
      </c>
      <c r="F1053" s="165" t="s">
        <v>16</v>
      </c>
      <c r="G1053" s="165" t="s">
        <v>12</v>
      </c>
      <c r="H1053" s="165" t="s">
        <v>60</v>
      </c>
      <c r="I1053" s="165" t="s">
        <v>63</v>
      </c>
      <c r="J1053" s="165" t="s">
        <v>138</v>
      </c>
      <c r="K1053" s="166" t="s">
        <v>9430</v>
      </c>
    </row>
    <row r="1054" spans="1:11" ht="25.5" x14ac:dyDescent="0.2">
      <c r="A1054" s="160">
        <v>1037925093</v>
      </c>
      <c r="B1054" s="161" t="s">
        <v>3298</v>
      </c>
      <c r="C1054" s="162" t="s">
        <v>3299</v>
      </c>
      <c r="D1054" s="163">
        <v>7065000</v>
      </c>
      <c r="E1054" s="164">
        <v>44181</v>
      </c>
      <c r="F1054" s="165" t="s">
        <v>35</v>
      </c>
      <c r="G1054" s="165" t="s">
        <v>720</v>
      </c>
      <c r="H1054" s="165" t="s">
        <v>60</v>
      </c>
      <c r="I1054" s="165" t="s">
        <v>63</v>
      </c>
      <c r="J1054" s="165" t="s">
        <v>138</v>
      </c>
      <c r="K1054" s="166" t="s">
        <v>9431</v>
      </c>
    </row>
    <row r="1055" spans="1:11" ht="25.5" x14ac:dyDescent="0.2">
      <c r="A1055" s="160">
        <v>1001932101</v>
      </c>
      <c r="B1055" s="161" t="s">
        <v>810</v>
      </c>
      <c r="C1055" s="162" t="s">
        <v>811</v>
      </c>
      <c r="D1055" s="163">
        <v>7100000</v>
      </c>
      <c r="E1055" s="164">
        <v>43670</v>
      </c>
      <c r="F1055" s="165" t="s">
        <v>16</v>
      </c>
      <c r="G1055" s="165" t="s">
        <v>12</v>
      </c>
      <c r="H1055" s="165" t="s">
        <v>60</v>
      </c>
      <c r="I1055" s="165" t="s">
        <v>63</v>
      </c>
      <c r="J1055" s="165" t="s">
        <v>138</v>
      </c>
      <c r="K1055" s="166" t="s">
        <v>812</v>
      </c>
    </row>
    <row r="1056" spans="1:11" ht="25.5" x14ac:dyDescent="0.2">
      <c r="A1056" s="160">
        <v>1027061004</v>
      </c>
      <c r="B1056" s="161" t="s">
        <v>3300</v>
      </c>
      <c r="C1056" s="162" t="s">
        <v>3301</v>
      </c>
      <c r="D1056" s="163">
        <v>7100000</v>
      </c>
      <c r="E1056" s="164">
        <v>44152</v>
      </c>
      <c r="F1056" s="165" t="s">
        <v>16</v>
      </c>
      <c r="G1056" s="165" t="s">
        <v>12</v>
      </c>
      <c r="H1056" s="165" t="s">
        <v>60</v>
      </c>
      <c r="I1056" s="165" t="s">
        <v>63</v>
      </c>
      <c r="J1056" s="165" t="s">
        <v>138</v>
      </c>
      <c r="K1056" s="166" t="s">
        <v>9432</v>
      </c>
    </row>
    <row r="1057" spans="1:11" ht="25.5" x14ac:dyDescent="0.2">
      <c r="A1057" s="160">
        <v>1007758090</v>
      </c>
      <c r="B1057" s="161" t="s">
        <v>3302</v>
      </c>
      <c r="C1057" s="162" t="s">
        <v>3303</v>
      </c>
      <c r="D1057" s="163">
        <v>7100000</v>
      </c>
      <c r="E1057" s="164">
        <v>44133</v>
      </c>
      <c r="F1057" s="165" t="s">
        <v>16</v>
      </c>
      <c r="G1057" s="165" t="s">
        <v>12</v>
      </c>
      <c r="H1057" s="165" t="s">
        <v>60</v>
      </c>
      <c r="I1057" s="165" t="s">
        <v>63</v>
      </c>
      <c r="J1057" s="165" t="s">
        <v>138</v>
      </c>
      <c r="K1057" s="166" t="s">
        <v>9433</v>
      </c>
    </row>
    <row r="1058" spans="1:11" ht="38.25" x14ac:dyDescent="0.2">
      <c r="A1058" s="160">
        <v>1008658087</v>
      </c>
      <c r="B1058" s="161" t="s">
        <v>3304</v>
      </c>
      <c r="C1058" s="162" t="s">
        <v>3305</v>
      </c>
      <c r="D1058" s="163">
        <v>7100000</v>
      </c>
      <c r="E1058" s="164">
        <v>44193</v>
      </c>
      <c r="F1058" s="165" t="s">
        <v>16</v>
      </c>
      <c r="G1058" s="165" t="s">
        <v>12</v>
      </c>
      <c r="H1058" s="165" t="s">
        <v>60</v>
      </c>
      <c r="I1058" s="165" t="s">
        <v>63</v>
      </c>
      <c r="J1058" s="165" t="s">
        <v>138</v>
      </c>
      <c r="K1058" s="166" t="s">
        <v>9434</v>
      </c>
    </row>
    <row r="1059" spans="1:11" ht="51" x14ac:dyDescent="0.2">
      <c r="A1059" s="160">
        <v>1025925004</v>
      </c>
      <c r="B1059" s="161" t="s">
        <v>3306</v>
      </c>
      <c r="C1059" s="162" t="s">
        <v>3307</v>
      </c>
      <c r="D1059" s="163">
        <v>11115000</v>
      </c>
      <c r="E1059" s="164">
        <v>44074</v>
      </c>
      <c r="F1059" s="165" t="s">
        <v>16</v>
      </c>
      <c r="G1059" s="165" t="s">
        <v>101</v>
      </c>
      <c r="H1059" s="165" t="s">
        <v>60</v>
      </c>
      <c r="I1059" s="165" t="s">
        <v>63</v>
      </c>
      <c r="J1059" s="165" t="s">
        <v>138</v>
      </c>
      <c r="K1059" s="166" t="s">
        <v>9435</v>
      </c>
    </row>
    <row r="1060" spans="1:11" ht="25.5" x14ac:dyDescent="0.2">
      <c r="A1060" s="160">
        <v>1009529028</v>
      </c>
      <c r="B1060" s="161" t="s">
        <v>3308</v>
      </c>
      <c r="C1060" s="162" t="s">
        <v>3309</v>
      </c>
      <c r="D1060" s="163">
        <v>7410000</v>
      </c>
      <c r="E1060" s="164">
        <v>44020</v>
      </c>
      <c r="F1060" s="165" t="s">
        <v>16</v>
      </c>
      <c r="G1060" s="165" t="s">
        <v>12</v>
      </c>
      <c r="H1060" s="165" t="s">
        <v>60</v>
      </c>
      <c r="I1060" s="165" t="s">
        <v>63</v>
      </c>
      <c r="J1060" s="165" t="s">
        <v>195</v>
      </c>
      <c r="K1060" s="166" t="s">
        <v>9436</v>
      </c>
    </row>
    <row r="1061" spans="1:11" ht="25.5" x14ac:dyDescent="0.2">
      <c r="A1061" s="160">
        <v>1000059117</v>
      </c>
      <c r="B1061" s="161" t="s">
        <v>3310</v>
      </c>
      <c r="C1061" s="162" t="s">
        <v>3311</v>
      </c>
      <c r="D1061" s="163">
        <v>7410000</v>
      </c>
      <c r="E1061" s="164">
        <v>44019</v>
      </c>
      <c r="F1061" s="165" t="s">
        <v>16</v>
      </c>
      <c r="G1061" s="165" t="s">
        <v>12</v>
      </c>
      <c r="H1061" s="165" t="s">
        <v>60</v>
      </c>
      <c r="I1061" s="165" t="s">
        <v>63</v>
      </c>
      <c r="J1061" s="165" t="s">
        <v>195</v>
      </c>
      <c r="K1061" s="166" t="s">
        <v>9437</v>
      </c>
    </row>
    <row r="1062" spans="1:11" ht="25.5" x14ac:dyDescent="0.2">
      <c r="A1062" s="160">
        <v>1027608004</v>
      </c>
      <c r="B1062" s="161" t="s">
        <v>3312</v>
      </c>
      <c r="C1062" s="162" t="s">
        <v>3313</v>
      </c>
      <c r="D1062" s="163">
        <v>7100000</v>
      </c>
      <c r="E1062" s="164">
        <v>44152</v>
      </c>
      <c r="F1062" s="165" t="s">
        <v>16</v>
      </c>
      <c r="G1062" s="165" t="s">
        <v>12</v>
      </c>
      <c r="H1062" s="165" t="s">
        <v>60</v>
      </c>
      <c r="I1062" s="165" t="s">
        <v>63</v>
      </c>
      <c r="J1062" s="165" t="s">
        <v>195</v>
      </c>
      <c r="K1062" s="166" t="s">
        <v>9438</v>
      </c>
    </row>
    <row r="1063" spans="1:11" ht="38.25" x14ac:dyDescent="0.2">
      <c r="A1063" s="160">
        <v>1038156093</v>
      </c>
      <c r="B1063" s="161" t="s">
        <v>3314</v>
      </c>
      <c r="C1063" s="162" t="s">
        <v>3315</v>
      </c>
      <c r="D1063" s="163">
        <v>6295000</v>
      </c>
      <c r="E1063" s="164">
        <v>44181</v>
      </c>
      <c r="F1063" s="165" t="s">
        <v>16</v>
      </c>
      <c r="G1063" s="165" t="s">
        <v>720</v>
      </c>
      <c r="H1063" s="165" t="s">
        <v>60</v>
      </c>
      <c r="I1063" s="165" t="s">
        <v>63</v>
      </c>
      <c r="J1063" s="165" t="s">
        <v>195</v>
      </c>
      <c r="K1063" s="166" t="s">
        <v>9439</v>
      </c>
    </row>
    <row r="1064" spans="1:11" ht="25.5" x14ac:dyDescent="0.2">
      <c r="A1064" s="160">
        <v>1027627004</v>
      </c>
      <c r="B1064" s="161" t="s">
        <v>3316</v>
      </c>
      <c r="C1064" s="162" t="s">
        <v>3317</v>
      </c>
      <c r="D1064" s="163">
        <v>7100000</v>
      </c>
      <c r="E1064" s="164">
        <v>44152</v>
      </c>
      <c r="F1064" s="165" t="s">
        <v>16</v>
      </c>
      <c r="G1064" s="165" t="s">
        <v>12</v>
      </c>
      <c r="H1064" s="165" t="s">
        <v>60</v>
      </c>
      <c r="I1064" s="165" t="s">
        <v>63</v>
      </c>
      <c r="J1064" s="165" t="s">
        <v>195</v>
      </c>
      <c r="K1064" s="166" t="s">
        <v>9440</v>
      </c>
    </row>
    <row r="1065" spans="1:11" ht="51" x14ac:dyDescent="0.2">
      <c r="A1065" s="160">
        <v>1036892093</v>
      </c>
      <c r="B1065" s="161" t="s">
        <v>3318</v>
      </c>
      <c r="C1065" s="162" t="s">
        <v>3319</v>
      </c>
      <c r="D1065" s="163">
        <v>7100000</v>
      </c>
      <c r="E1065" s="164">
        <v>44152</v>
      </c>
      <c r="F1065" s="165" t="s">
        <v>16</v>
      </c>
      <c r="G1065" s="165" t="s">
        <v>12</v>
      </c>
      <c r="H1065" s="165" t="s">
        <v>60</v>
      </c>
      <c r="I1065" s="165" t="s">
        <v>63</v>
      </c>
      <c r="J1065" s="165" t="s">
        <v>195</v>
      </c>
      <c r="K1065" s="166" t="s">
        <v>9441</v>
      </c>
    </row>
    <row r="1066" spans="1:11" x14ac:dyDescent="0.2">
      <c r="A1066" s="160">
        <v>1027617004</v>
      </c>
      <c r="B1066" s="161" t="s">
        <v>3320</v>
      </c>
      <c r="C1066" s="162" t="s">
        <v>3321</v>
      </c>
      <c r="D1066" s="163">
        <v>7085000</v>
      </c>
      <c r="E1066" s="164">
        <v>44152</v>
      </c>
      <c r="F1066" s="165" t="s">
        <v>16</v>
      </c>
      <c r="G1066" s="165" t="s">
        <v>12</v>
      </c>
      <c r="H1066" s="165" t="s">
        <v>60</v>
      </c>
      <c r="I1066" s="165" t="s">
        <v>63</v>
      </c>
      <c r="J1066" s="165" t="s">
        <v>195</v>
      </c>
      <c r="K1066" s="166" t="s">
        <v>9442</v>
      </c>
    </row>
    <row r="1067" spans="1:11" ht="38.25" x14ac:dyDescent="0.2">
      <c r="A1067" s="160">
        <v>1023001004</v>
      </c>
      <c r="B1067" s="161" t="s">
        <v>3322</v>
      </c>
      <c r="C1067" s="162" t="s">
        <v>3323</v>
      </c>
      <c r="D1067" s="163">
        <v>7095000</v>
      </c>
      <c r="E1067" s="164">
        <v>44152</v>
      </c>
      <c r="F1067" s="165" t="s">
        <v>16</v>
      </c>
      <c r="G1067" s="165" t="s">
        <v>12</v>
      </c>
      <c r="H1067" s="165" t="s">
        <v>60</v>
      </c>
      <c r="I1067" s="165" t="s">
        <v>63</v>
      </c>
      <c r="J1067" s="165" t="s">
        <v>195</v>
      </c>
      <c r="K1067" s="166" t="s">
        <v>9443</v>
      </c>
    </row>
    <row r="1068" spans="1:11" ht="38.25" x14ac:dyDescent="0.2">
      <c r="A1068" s="160">
        <v>1007580090</v>
      </c>
      <c r="B1068" s="161" t="s">
        <v>3324</v>
      </c>
      <c r="C1068" s="162" t="s">
        <v>3325</v>
      </c>
      <c r="D1068" s="163">
        <v>7410000</v>
      </c>
      <c r="E1068" s="164">
        <v>44021</v>
      </c>
      <c r="F1068" s="165" t="s">
        <v>16</v>
      </c>
      <c r="G1068" s="165" t="s">
        <v>12</v>
      </c>
      <c r="H1068" s="165" t="s">
        <v>60</v>
      </c>
      <c r="I1068" s="165" t="s">
        <v>63</v>
      </c>
      <c r="J1068" s="165" t="s">
        <v>194</v>
      </c>
      <c r="K1068" s="166" t="s">
        <v>9444</v>
      </c>
    </row>
    <row r="1069" spans="1:11" ht="25.5" x14ac:dyDescent="0.2">
      <c r="A1069" s="160">
        <v>1002561096</v>
      </c>
      <c r="B1069" s="161" t="s">
        <v>3326</v>
      </c>
      <c r="C1069" s="162" t="s">
        <v>3327</v>
      </c>
      <c r="D1069" s="163">
        <v>7100000</v>
      </c>
      <c r="E1069" s="164">
        <v>44110</v>
      </c>
      <c r="F1069" s="165" t="s">
        <v>16</v>
      </c>
      <c r="G1069" s="165" t="s">
        <v>12</v>
      </c>
      <c r="H1069" s="165" t="s">
        <v>60</v>
      </c>
      <c r="I1069" s="165" t="s">
        <v>63</v>
      </c>
      <c r="J1069" s="165" t="s">
        <v>194</v>
      </c>
      <c r="K1069" s="166" t="s">
        <v>9445</v>
      </c>
    </row>
    <row r="1070" spans="1:11" ht="51" x14ac:dyDescent="0.2">
      <c r="A1070" s="160">
        <v>1028641004</v>
      </c>
      <c r="B1070" s="161" t="s">
        <v>3328</v>
      </c>
      <c r="C1070" s="162" t="s">
        <v>3329</v>
      </c>
      <c r="D1070" s="163">
        <v>7100000</v>
      </c>
      <c r="E1070" s="164">
        <v>44168</v>
      </c>
      <c r="F1070" s="165" t="s">
        <v>16</v>
      </c>
      <c r="G1070" s="165" t="s">
        <v>12</v>
      </c>
      <c r="H1070" s="165" t="s">
        <v>60</v>
      </c>
      <c r="I1070" s="165" t="s">
        <v>63</v>
      </c>
      <c r="J1070" s="165" t="s">
        <v>194</v>
      </c>
      <c r="K1070" s="166" t="s">
        <v>9446</v>
      </c>
    </row>
    <row r="1071" spans="1:11" ht="25.5" x14ac:dyDescent="0.2">
      <c r="A1071" s="160">
        <v>1027097004</v>
      </c>
      <c r="B1071" s="161" t="s">
        <v>3330</v>
      </c>
      <c r="C1071" s="162" t="s">
        <v>3331</v>
      </c>
      <c r="D1071" s="163">
        <v>7100000</v>
      </c>
      <c r="E1071" s="164">
        <v>44133</v>
      </c>
      <c r="F1071" s="165" t="s">
        <v>16</v>
      </c>
      <c r="G1071" s="165" t="s">
        <v>12</v>
      </c>
      <c r="H1071" s="165" t="s">
        <v>60</v>
      </c>
      <c r="I1071" s="165" t="s">
        <v>63</v>
      </c>
      <c r="J1071" s="165" t="s">
        <v>194</v>
      </c>
      <c r="K1071" s="166" t="s">
        <v>9447</v>
      </c>
    </row>
    <row r="1072" spans="1:11" ht="51" x14ac:dyDescent="0.2">
      <c r="A1072" s="160">
        <v>1027188004</v>
      </c>
      <c r="B1072" s="161" t="s">
        <v>3332</v>
      </c>
      <c r="C1072" s="162" t="s">
        <v>3333</v>
      </c>
      <c r="D1072" s="163">
        <v>7010000</v>
      </c>
      <c r="E1072" s="164">
        <v>44133</v>
      </c>
      <c r="F1072" s="165" t="s">
        <v>16</v>
      </c>
      <c r="G1072" s="165" t="s">
        <v>12</v>
      </c>
      <c r="H1072" s="165" t="s">
        <v>60</v>
      </c>
      <c r="I1072" s="165" t="s">
        <v>63</v>
      </c>
      <c r="J1072" s="165" t="s">
        <v>194</v>
      </c>
      <c r="K1072" s="166" t="s">
        <v>9448</v>
      </c>
    </row>
    <row r="1073" spans="1:11" ht="25.5" x14ac:dyDescent="0.2">
      <c r="A1073" s="160">
        <v>1017986032</v>
      </c>
      <c r="B1073" s="161" t="s">
        <v>3334</v>
      </c>
      <c r="C1073" s="162" t="s">
        <v>3335</v>
      </c>
      <c r="D1073" s="163">
        <v>7100000</v>
      </c>
      <c r="E1073" s="164">
        <v>44168</v>
      </c>
      <c r="F1073" s="165" t="s">
        <v>11</v>
      </c>
      <c r="G1073" s="165" t="s">
        <v>12</v>
      </c>
      <c r="H1073" s="165" t="s">
        <v>60</v>
      </c>
      <c r="I1073" s="165" t="s">
        <v>63</v>
      </c>
      <c r="J1073" s="165" t="s">
        <v>194</v>
      </c>
      <c r="K1073" s="166" t="s">
        <v>9449</v>
      </c>
    </row>
    <row r="1074" spans="1:11" ht="51" x14ac:dyDescent="0.2">
      <c r="A1074" s="160">
        <v>1026963004</v>
      </c>
      <c r="B1074" s="161" t="s">
        <v>3336</v>
      </c>
      <c r="C1074" s="162" t="s">
        <v>3337</v>
      </c>
      <c r="D1074" s="163">
        <v>7100000</v>
      </c>
      <c r="E1074" s="164">
        <v>44118</v>
      </c>
      <c r="F1074" s="165" t="s">
        <v>16</v>
      </c>
      <c r="G1074" s="165" t="s">
        <v>12</v>
      </c>
      <c r="H1074" s="165" t="s">
        <v>60</v>
      </c>
      <c r="I1074" s="165" t="s">
        <v>63</v>
      </c>
      <c r="J1074" s="165" t="s">
        <v>194</v>
      </c>
      <c r="K1074" s="166" t="s">
        <v>9450</v>
      </c>
    </row>
    <row r="1075" spans="1:11" ht="25.5" x14ac:dyDescent="0.2">
      <c r="A1075" s="160">
        <v>1027116004</v>
      </c>
      <c r="B1075" s="161" t="s">
        <v>3338</v>
      </c>
      <c r="C1075" s="162" t="s">
        <v>3339</v>
      </c>
      <c r="D1075" s="163">
        <v>7080000</v>
      </c>
      <c r="E1075" s="164">
        <v>44110</v>
      </c>
      <c r="F1075" s="165" t="s">
        <v>16</v>
      </c>
      <c r="G1075" s="165" t="s">
        <v>12</v>
      </c>
      <c r="H1075" s="165" t="s">
        <v>60</v>
      </c>
      <c r="I1075" s="165" t="s">
        <v>63</v>
      </c>
      <c r="J1075" s="165" t="s">
        <v>194</v>
      </c>
      <c r="K1075" s="166" t="s">
        <v>9451</v>
      </c>
    </row>
    <row r="1076" spans="1:11" ht="38.25" x14ac:dyDescent="0.2">
      <c r="A1076" s="160">
        <v>1008544087</v>
      </c>
      <c r="B1076" s="161" t="s">
        <v>3340</v>
      </c>
      <c r="C1076" s="162" t="s">
        <v>3341</v>
      </c>
      <c r="D1076" s="163">
        <v>7100000</v>
      </c>
      <c r="E1076" s="164">
        <v>44147</v>
      </c>
      <c r="F1076" s="165" t="s">
        <v>16</v>
      </c>
      <c r="G1076" s="165" t="s">
        <v>12</v>
      </c>
      <c r="H1076" s="165" t="s">
        <v>60</v>
      </c>
      <c r="I1076" s="165" t="s">
        <v>63</v>
      </c>
      <c r="J1076" s="165" t="s">
        <v>194</v>
      </c>
      <c r="K1076" s="166" t="s">
        <v>9452</v>
      </c>
    </row>
    <row r="1077" spans="1:11" ht="25.5" x14ac:dyDescent="0.2">
      <c r="A1077" s="160">
        <v>1009398028</v>
      </c>
      <c r="B1077" s="161" t="s">
        <v>3342</v>
      </c>
      <c r="C1077" s="162" t="s">
        <v>3343</v>
      </c>
      <c r="D1077" s="163">
        <v>7404000</v>
      </c>
      <c r="E1077" s="164">
        <v>43976</v>
      </c>
      <c r="F1077" s="165" t="s">
        <v>16</v>
      </c>
      <c r="G1077" s="165" t="s">
        <v>12</v>
      </c>
      <c r="H1077" s="165" t="s">
        <v>60</v>
      </c>
      <c r="I1077" s="165" t="s">
        <v>63</v>
      </c>
      <c r="J1077" s="165" t="s">
        <v>194</v>
      </c>
      <c r="K1077" s="166" t="s">
        <v>9453</v>
      </c>
    </row>
    <row r="1078" spans="1:11" ht="25.5" x14ac:dyDescent="0.2">
      <c r="A1078" s="160">
        <v>1027990004</v>
      </c>
      <c r="B1078" s="161" t="s">
        <v>3344</v>
      </c>
      <c r="C1078" s="162" t="s">
        <v>3345</v>
      </c>
      <c r="D1078" s="163">
        <v>7100000</v>
      </c>
      <c r="E1078" s="164">
        <v>44168</v>
      </c>
      <c r="F1078" s="165" t="s">
        <v>16</v>
      </c>
      <c r="G1078" s="165" t="s">
        <v>12</v>
      </c>
      <c r="H1078" s="165" t="s">
        <v>60</v>
      </c>
      <c r="I1078" s="165" t="s">
        <v>63</v>
      </c>
      <c r="J1078" s="165" t="s">
        <v>194</v>
      </c>
      <c r="K1078" s="166" t="s">
        <v>9454</v>
      </c>
    </row>
    <row r="1079" spans="1:11" ht="25.5" x14ac:dyDescent="0.2">
      <c r="A1079" s="160">
        <v>1027992004</v>
      </c>
      <c r="B1079" s="161" t="s">
        <v>3346</v>
      </c>
      <c r="C1079" s="162" t="s">
        <v>3347</v>
      </c>
      <c r="D1079" s="163">
        <v>7100000</v>
      </c>
      <c r="E1079" s="164">
        <v>44168</v>
      </c>
      <c r="F1079" s="165" t="s">
        <v>16</v>
      </c>
      <c r="G1079" s="165" t="s">
        <v>12</v>
      </c>
      <c r="H1079" s="165" t="s">
        <v>60</v>
      </c>
      <c r="I1079" s="165" t="s">
        <v>63</v>
      </c>
      <c r="J1079" s="165" t="s">
        <v>194</v>
      </c>
      <c r="K1079" s="166" t="s">
        <v>9455</v>
      </c>
    </row>
    <row r="1080" spans="1:11" ht="51" x14ac:dyDescent="0.2">
      <c r="A1080" s="160">
        <v>1037948093</v>
      </c>
      <c r="B1080" s="161" t="s">
        <v>3348</v>
      </c>
      <c r="C1080" s="162" t="s">
        <v>3349</v>
      </c>
      <c r="D1080" s="163">
        <v>4757000</v>
      </c>
      <c r="E1080" s="164">
        <v>44153</v>
      </c>
      <c r="F1080" s="165" t="s">
        <v>35</v>
      </c>
      <c r="G1080" s="165" t="s">
        <v>720</v>
      </c>
      <c r="H1080" s="165" t="s">
        <v>60</v>
      </c>
      <c r="I1080" s="165" t="s">
        <v>63</v>
      </c>
      <c r="J1080" s="165" t="s">
        <v>194</v>
      </c>
      <c r="K1080" s="166" t="s">
        <v>9456</v>
      </c>
    </row>
    <row r="1081" spans="1:11" ht="38.25" x14ac:dyDescent="0.2">
      <c r="A1081" s="160">
        <v>1027624004</v>
      </c>
      <c r="B1081" s="161" t="s">
        <v>3350</v>
      </c>
      <c r="C1081" s="162" t="s">
        <v>3351</v>
      </c>
      <c r="D1081" s="163">
        <v>7100000</v>
      </c>
      <c r="E1081" s="164">
        <v>44152</v>
      </c>
      <c r="F1081" s="165" t="s">
        <v>16</v>
      </c>
      <c r="G1081" s="165" t="s">
        <v>12</v>
      </c>
      <c r="H1081" s="165" t="s">
        <v>60</v>
      </c>
      <c r="I1081" s="165" t="s">
        <v>63</v>
      </c>
      <c r="J1081" s="165" t="s">
        <v>194</v>
      </c>
      <c r="K1081" s="166" t="s">
        <v>9457</v>
      </c>
    </row>
    <row r="1082" spans="1:11" ht="63.75" x14ac:dyDescent="0.2">
      <c r="A1082" s="160">
        <v>1036523093</v>
      </c>
      <c r="B1082" s="161" t="s">
        <v>3352</v>
      </c>
      <c r="C1082" s="162" t="s">
        <v>3353</v>
      </c>
      <c r="D1082" s="163">
        <v>6615000</v>
      </c>
      <c r="E1082" s="164">
        <v>44193</v>
      </c>
      <c r="F1082" s="165" t="s">
        <v>16</v>
      </c>
      <c r="G1082" s="165" t="s">
        <v>12</v>
      </c>
      <c r="H1082" s="165" t="s">
        <v>60</v>
      </c>
      <c r="I1082" s="165" t="s">
        <v>63</v>
      </c>
      <c r="J1082" s="165" t="s">
        <v>194</v>
      </c>
      <c r="K1082" s="166" t="s">
        <v>9458</v>
      </c>
    </row>
    <row r="1083" spans="1:11" ht="38.25" x14ac:dyDescent="0.2">
      <c r="A1083" s="160">
        <v>1009642028</v>
      </c>
      <c r="B1083" s="161" t="s">
        <v>3354</v>
      </c>
      <c r="C1083" s="162" t="s">
        <v>3355</v>
      </c>
      <c r="D1083" s="163">
        <v>7100000</v>
      </c>
      <c r="E1083" s="164">
        <v>44124</v>
      </c>
      <c r="F1083" s="165" t="s">
        <v>16</v>
      </c>
      <c r="G1083" s="165" t="s">
        <v>12</v>
      </c>
      <c r="H1083" s="165" t="s">
        <v>60</v>
      </c>
      <c r="I1083" s="165" t="s">
        <v>63</v>
      </c>
      <c r="J1083" s="165" t="s">
        <v>194</v>
      </c>
      <c r="K1083" s="166" t="s">
        <v>9459</v>
      </c>
    </row>
    <row r="1084" spans="1:11" ht="38.25" x14ac:dyDescent="0.2">
      <c r="A1084" s="160">
        <v>1033787093</v>
      </c>
      <c r="B1084" s="161" t="s">
        <v>3356</v>
      </c>
      <c r="C1084" s="162" t="s">
        <v>3357</v>
      </c>
      <c r="D1084" s="163">
        <v>7100000</v>
      </c>
      <c r="E1084" s="164">
        <v>43934</v>
      </c>
      <c r="F1084" s="165" t="s">
        <v>118</v>
      </c>
      <c r="G1084" s="165" t="s">
        <v>12</v>
      </c>
      <c r="H1084" s="165" t="s">
        <v>60</v>
      </c>
      <c r="I1084" s="165" t="s">
        <v>63</v>
      </c>
      <c r="J1084" s="165" t="s">
        <v>194</v>
      </c>
      <c r="K1084" s="166" t="s">
        <v>9460</v>
      </c>
    </row>
    <row r="1085" spans="1:11" ht="25.5" x14ac:dyDescent="0.2">
      <c r="A1085" s="160">
        <v>1002604096</v>
      </c>
      <c r="B1085" s="161" t="s">
        <v>3358</v>
      </c>
      <c r="C1085" s="162" t="s">
        <v>3359</v>
      </c>
      <c r="D1085" s="163">
        <v>7100000</v>
      </c>
      <c r="E1085" s="164">
        <v>44168</v>
      </c>
      <c r="F1085" s="165" t="s">
        <v>16</v>
      </c>
      <c r="G1085" s="165" t="s">
        <v>12</v>
      </c>
      <c r="H1085" s="165" t="s">
        <v>60</v>
      </c>
      <c r="I1085" s="165" t="s">
        <v>63</v>
      </c>
      <c r="J1085" s="165" t="s">
        <v>194</v>
      </c>
      <c r="K1085" s="166" t="s">
        <v>9461</v>
      </c>
    </row>
    <row r="1086" spans="1:11" ht="25.5" x14ac:dyDescent="0.2">
      <c r="A1086" s="160">
        <v>1028537004</v>
      </c>
      <c r="B1086" s="161" t="s">
        <v>3360</v>
      </c>
      <c r="C1086" s="162" t="s">
        <v>3361</v>
      </c>
      <c r="D1086" s="163">
        <v>7100000</v>
      </c>
      <c r="E1086" s="164">
        <v>44193</v>
      </c>
      <c r="F1086" s="165" t="s">
        <v>16</v>
      </c>
      <c r="G1086" s="165" t="s">
        <v>12</v>
      </c>
      <c r="H1086" s="165" t="s">
        <v>60</v>
      </c>
      <c r="I1086" s="165" t="s">
        <v>63</v>
      </c>
      <c r="J1086" s="165" t="s">
        <v>194</v>
      </c>
      <c r="K1086" s="166" t="s">
        <v>9462</v>
      </c>
    </row>
    <row r="1087" spans="1:11" ht="38.25" x14ac:dyDescent="0.2">
      <c r="A1087" s="160">
        <v>1033551093</v>
      </c>
      <c r="B1087" s="161" t="s">
        <v>3362</v>
      </c>
      <c r="C1087" s="162" t="s">
        <v>3363</v>
      </c>
      <c r="D1087" s="163">
        <v>7045000</v>
      </c>
      <c r="E1087" s="164">
        <v>44152</v>
      </c>
      <c r="F1087" s="165" t="s">
        <v>16</v>
      </c>
      <c r="G1087" s="165" t="s">
        <v>12</v>
      </c>
      <c r="H1087" s="165" t="s">
        <v>60</v>
      </c>
      <c r="I1087" s="165" t="s">
        <v>63</v>
      </c>
      <c r="J1087" s="165" t="s">
        <v>194</v>
      </c>
      <c r="K1087" s="166" t="s">
        <v>9463</v>
      </c>
    </row>
    <row r="1088" spans="1:11" ht="25.5" x14ac:dyDescent="0.2">
      <c r="A1088" s="160">
        <v>1037585093</v>
      </c>
      <c r="B1088" s="161" t="s">
        <v>3364</v>
      </c>
      <c r="C1088" s="162" t="s">
        <v>3365</v>
      </c>
      <c r="D1088" s="163">
        <v>7035000</v>
      </c>
      <c r="E1088" s="164">
        <v>44193</v>
      </c>
      <c r="F1088" s="165" t="s">
        <v>16</v>
      </c>
      <c r="G1088" s="165" t="s">
        <v>12</v>
      </c>
      <c r="H1088" s="165" t="s">
        <v>60</v>
      </c>
      <c r="I1088" s="165" t="s">
        <v>63</v>
      </c>
      <c r="J1088" s="165" t="s">
        <v>194</v>
      </c>
      <c r="K1088" s="166" t="s">
        <v>9464</v>
      </c>
    </row>
    <row r="1089" spans="1:11" ht="25.5" x14ac:dyDescent="0.2">
      <c r="A1089" s="160">
        <v>1009399028</v>
      </c>
      <c r="B1089" s="161" t="s">
        <v>3366</v>
      </c>
      <c r="C1089" s="162" t="s">
        <v>3367</v>
      </c>
      <c r="D1089" s="163">
        <v>7410000</v>
      </c>
      <c r="E1089" s="164">
        <v>43976</v>
      </c>
      <c r="F1089" s="165" t="s">
        <v>16</v>
      </c>
      <c r="G1089" s="165" t="s">
        <v>12</v>
      </c>
      <c r="H1089" s="165" t="s">
        <v>60</v>
      </c>
      <c r="I1089" s="165" t="s">
        <v>63</v>
      </c>
      <c r="J1089" s="165" t="s">
        <v>194</v>
      </c>
      <c r="K1089" s="166" t="s">
        <v>9465</v>
      </c>
    </row>
    <row r="1090" spans="1:11" ht="38.25" x14ac:dyDescent="0.2">
      <c r="A1090" s="160">
        <v>1027762004</v>
      </c>
      <c r="B1090" s="161" t="s">
        <v>192</v>
      </c>
      <c r="C1090" s="162" t="s">
        <v>193</v>
      </c>
      <c r="D1090" s="163">
        <v>7090000</v>
      </c>
      <c r="E1090" s="164">
        <v>44168</v>
      </c>
      <c r="F1090" s="165" t="s">
        <v>16</v>
      </c>
      <c r="G1090" s="165" t="s">
        <v>12</v>
      </c>
      <c r="H1090" s="165" t="s">
        <v>60</v>
      </c>
      <c r="I1090" s="165" t="s">
        <v>63</v>
      </c>
      <c r="J1090" s="165" t="s">
        <v>194</v>
      </c>
      <c r="K1090" s="166" t="s">
        <v>9466</v>
      </c>
    </row>
    <row r="1091" spans="1:11" ht="25.5" x14ac:dyDescent="0.2">
      <c r="A1091" s="160">
        <v>1028053004</v>
      </c>
      <c r="B1091" s="161" t="s">
        <v>3368</v>
      </c>
      <c r="C1091" s="162" t="s">
        <v>3369</v>
      </c>
      <c r="D1091" s="163">
        <v>7100000</v>
      </c>
      <c r="E1091" s="164">
        <v>44168</v>
      </c>
      <c r="F1091" s="165" t="s">
        <v>16</v>
      </c>
      <c r="G1091" s="165" t="s">
        <v>12</v>
      </c>
      <c r="H1091" s="165" t="s">
        <v>60</v>
      </c>
      <c r="I1091" s="165" t="s">
        <v>63</v>
      </c>
      <c r="J1091" s="165" t="s">
        <v>194</v>
      </c>
      <c r="K1091" s="166" t="s">
        <v>9467</v>
      </c>
    </row>
    <row r="1092" spans="1:11" ht="38.25" x14ac:dyDescent="0.2">
      <c r="A1092" s="160">
        <v>1036627093</v>
      </c>
      <c r="B1092" s="161" t="s">
        <v>3370</v>
      </c>
      <c r="C1092" s="162" t="s">
        <v>3371</v>
      </c>
      <c r="D1092" s="163">
        <v>7080000</v>
      </c>
      <c r="E1092" s="164">
        <v>44152</v>
      </c>
      <c r="F1092" s="165" t="s">
        <v>16</v>
      </c>
      <c r="G1092" s="165" t="s">
        <v>12</v>
      </c>
      <c r="H1092" s="165" t="s">
        <v>60</v>
      </c>
      <c r="I1092" s="165" t="s">
        <v>63</v>
      </c>
      <c r="J1092" s="165" t="s">
        <v>194</v>
      </c>
      <c r="K1092" s="166" t="s">
        <v>9468</v>
      </c>
    </row>
    <row r="1093" spans="1:11" ht="25.5" x14ac:dyDescent="0.2">
      <c r="A1093" s="160">
        <v>1037239093</v>
      </c>
      <c r="B1093" s="161" t="s">
        <v>3372</v>
      </c>
      <c r="C1093" s="162" t="s">
        <v>3373</v>
      </c>
      <c r="D1093" s="163">
        <v>7025000</v>
      </c>
      <c r="E1093" s="164">
        <v>44168</v>
      </c>
      <c r="F1093" s="165" t="s">
        <v>16</v>
      </c>
      <c r="G1093" s="165" t="s">
        <v>12</v>
      </c>
      <c r="H1093" s="165" t="s">
        <v>60</v>
      </c>
      <c r="I1093" s="165" t="s">
        <v>63</v>
      </c>
      <c r="J1093" s="165" t="s">
        <v>194</v>
      </c>
      <c r="K1093" s="166" t="s">
        <v>9469</v>
      </c>
    </row>
    <row r="1094" spans="1:11" ht="25.5" x14ac:dyDescent="0.2">
      <c r="A1094" s="160">
        <v>1027961004</v>
      </c>
      <c r="B1094" s="161" t="s">
        <v>3374</v>
      </c>
      <c r="C1094" s="162" t="s">
        <v>3375</v>
      </c>
      <c r="D1094" s="163">
        <v>10650000</v>
      </c>
      <c r="E1094" s="164">
        <v>44152</v>
      </c>
      <c r="F1094" s="165" t="s">
        <v>16</v>
      </c>
      <c r="G1094" s="165" t="s">
        <v>69</v>
      </c>
      <c r="H1094" s="165" t="s">
        <v>60</v>
      </c>
      <c r="I1094" s="165" t="s">
        <v>63</v>
      </c>
      <c r="J1094" s="165" t="s">
        <v>194</v>
      </c>
      <c r="K1094" s="166" t="s">
        <v>9470</v>
      </c>
    </row>
    <row r="1095" spans="1:11" ht="38.25" x14ac:dyDescent="0.2">
      <c r="A1095" s="160">
        <v>1036999093</v>
      </c>
      <c r="B1095" s="161" t="s">
        <v>3376</v>
      </c>
      <c r="C1095" s="162" t="s">
        <v>3377</v>
      </c>
      <c r="D1095" s="163">
        <v>7060000</v>
      </c>
      <c r="E1095" s="164">
        <v>44152</v>
      </c>
      <c r="F1095" s="165" t="s">
        <v>16</v>
      </c>
      <c r="G1095" s="165" t="s">
        <v>12</v>
      </c>
      <c r="H1095" s="165" t="s">
        <v>60</v>
      </c>
      <c r="I1095" s="165" t="s">
        <v>63</v>
      </c>
      <c r="J1095" s="165" t="s">
        <v>194</v>
      </c>
      <c r="K1095" s="166" t="s">
        <v>9471</v>
      </c>
    </row>
    <row r="1096" spans="1:11" ht="38.25" x14ac:dyDescent="0.2">
      <c r="A1096" s="160">
        <v>1027373004</v>
      </c>
      <c r="B1096" s="161" t="s">
        <v>3378</v>
      </c>
      <c r="C1096" s="162" t="s">
        <v>3379</v>
      </c>
      <c r="D1096" s="163">
        <v>7100000</v>
      </c>
      <c r="E1096" s="164">
        <v>44152</v>
      </c>
      <c r="F1096" s="165" t="s">
        <v>16</v>
      </c>
      <c r="G1096" s="165" t="s">
        <v>12</v>
      </c>
      <c r="H1096" s="165" t="s">
        <v>60</v>
      </c>
      <c r="I1096" s="165" t="s">
        <v>63</v>
      </c>
      <c r="J1096" s="165" t="s">
        <v>194</v>
      </c>
      <c r="K1096" s="166" t="s">
        <v>9472</v>
      </c>
    </row>
    <row r="1097" spans="1:11" ht="38.25" x14ac:dyDescent="0.2">
      <c r="A1097" s="160">
        <v>1037897093</v>
      </c>
      <c r="B1097" s="161" t="s">
        <v>3380</v>
      </c>
      <c r="C1097" s="162" t="s">
        <v>3381</v>
      </c>
      <c r="D1097" s="163">
        <v>7085000</v>
      </c>
      <c r="E1097" s="164">
        <v>44193</v>
      </c>
      <c r="F1097" s="165" t="s">
        <v>16</v>
      </c>
      <c r="G1097" s="165" t="s">
        <v>12</v>
      </c>
      <c r="H1097" s="165" t="s">
        <v>60</v>
      </c>
      <c r="I1097" s="165" t="s">
        <v>63</v>
      </c>
      <c r="J1097" s="165" t="s">
        <v>194</v>
      </c>
      <c r="K1097" s="166" t="s">
        <v>9473</v>
      </c>
    </row>
    <row r="1098" spans="1:11" x14ac:dyDescent="0.2">
      <c r="A1098" s="160">
        <v>1000296116</v>
      </c>
      <c r="B1098" s="161" t="s">
        <v>3382</v>
      </c>
      <c r="C1098" s="162" t="s">
        <v>3383</v>
      </c>
      <c r="D1098" s="163">
        <v>7100000</v>
      </c>
      <c r="E1098" s="164">
        <v>44193</v>
      </c>
      <c r="F1098" s="165" t="s">
        <v>16</v>
      </c>
      <c r="G1098" s="165" t="s">
        <v>12</v>
      </c>
      <c r="H1098" s="165" t="s">
        <v>60</v>
      </c>
      <c r="I1098" s="165" t="s">
        <v>284</v>
      </c>
      <c r="J1098" s="165" t="s">
        <v>9474</v>
      </c>
      <c r="K1098" s="166" t="s">
        <v>9475</v>
      </c>
    </row>
    <row r="1099" spans="1:11" ht="38.25" x14ac:dyDescent="0.2">
      <c r="A1099" s="160">
        <v>1026898004</v>
      </c>
      <c r="B1099" s="161" t="s">
        <v>3384</v>
      </c>
      <c r="C1099" s="162" t="s">
        <v>3385</v>
      </c>
      <c r="D1099" s="163">
        <v>7100000</v>
      </c>
      <c r="E1099" s="164">
        <v>44118</v>
      </c>
      <c r="F1099" s="165" t="s">
        <v>11</v>
      </c>
      <c r="G1099" s="165" t="s">
        <v>12</v>
      </c>
      <c r="H1099" s="165" t="s">
        <v>60</v>
      </c>
      <c r="I1099" s="165" t="s">
        <v>284</v>
      </c>
      <c r="J1099" s="165" t="s">
        <v>9476</v>
      </c>
      <c r="K1099" s="166" t="s">
        <v>9477</v>
      </c>
    </row>
    <row r="1100" spans="1:11" ht="25.5" x14ac:dyDescent="0.2">
      <c r="A1100" s="160">
        <v>1009716028</v>
      </c>
      <c r="B1100" s="161" t="s">
        <v>3386</v>
      </c>
      <c r="C1100" s="162" t="s">
        <v>3387</v>
      </c>
      <c r="D1100" s="163">
        <v>7040000</v>
      </c>
      <c r="E1100" s="164">
        <v>44124</v>
      </c>
      <c r="F1100" s="165" t="s">
        <v>11</v>
      </c>
      <c r="G1100" s="165" t="s">
        <v>12</v>
      </c>
      <c r="H1100" s="165" t="s">
        <v>60</v>
      </c>
      <c r="I1100" s="165" t="s">
        <v>284</v>
      </c>
      <c r="J1100" s="165" t="s">
        <v>9476</v>
      </c>
      <c r="K1100" s="166" t="s">
        <v>9478</v>
      </c>
    </row>
    <row r="1101" spans="1:11" ht="38.25" x14ac:dyDescent="0.2">
      <c r="A1101" s="160">
        <v>1038111093</v>
      </c>
      <c r="B1101" s="161" t="s">
        <v>3388</v>
      </c>
      <c r="C1101" s="162" t="s">
        <v>3389</v>
      </c>
      <c r="D1101" s="163">
        <v>6967000</v>
      </c>
      <c r="E1101" s="164">
        <v>44181</v>
      </c>
      <c r="F1101" s="165" t="s">
        <v>35</v>
      </c>
      <c r="G1101" s="165" t="s">
        <v>720</v>
      </c>
      <c r="H1101" s="165" t="s">
        <v>60</v>
      </c>
      <c r="I1101" s="165" t="s">
        <v>284</v>
      </c>
      <c r="J1101" s="165" t="s">
        <v>9476</v>
      </c>
      <c r="K1101" s="166" t="s">
        <v>9479</v>
      </c>
    </row>
    <row r="1102" spans="1:11" ht="38.25" x14ac:dyDescent="0.2">
      <c r="A1102" s="160">
        <v>1026668004</v>
      </c>
      <c r="B1102" s="161" t="s">
        <v>3390</v>
      </c>
      <c r="C1102" s="162" t="s">
        <v>3391</v>
      </c>
      <c r="D1102" s="163">
        <v>7347000</v>
      </c>
      <c r="E1102" s="164">
        <v>44026</v>
      </c>
      <c r="F1102" s="165" t="s">
        <v>16</v>
      </c>
      <c r="G1102" s="165" t="s">
        <v>12</v>
      </c>
      <c r="H1102" s="165" t="s">
        <v>60</v>
      </c>
      <c r="I1102" s="165" t="s">
        <v>284</v>
      </c>
      <c r="J1102" s="165" t="s">
        <v>8408</v>
      </c>
      <c r="K1102" s="166" t="s">
        <v>9480</v>
      </c>
    </row>
    <row r="1103" spans="1:11" ht="38.25" x14ac:dyDescent="0.2">
      <c r="A1103" s="160">
        <v>1000311116</v>
      </c>
      <c r="B1103" s="161" t="s">
        <v>3392</v>
      </c>
      <c r="C1103" s="162" t="s">
        <v>3393</v>
      </c>
      <c r="D1103" s="163">
        <v>7100000</v>
      </c>
      <c r="E1103" s="164">
        <v>44193</v>
      </c>
      <c r="F1103" s="165" t="s">
        <v>16</v>
      </c>
      <c r="G1103" s="165" t="s">
        <v>12</v>
      </c>
      <c r="H1103" s="165" t="s">
        <v>60</v>
      </c>
      <c r="I1103" s="165" t="s">
        <v>284</v>
      </c>
      <c r="J1103" s="165" t="s">
        <v>9481</v>
      </c>
      <c r="K1103" s="166" t="s">
        <v>9482</v>
      </c>
    </row>
    <row r="1104" spans="1:11" ht="38.25" x14ac:dyDescent="0.2">
      <c r="A1104" s="160">
        <v>1000294116</v>
      </c>
      <c r="B1104" s="161" t="s">
        <v>3394</v>
      </c>
      <c r="C1104" s="162" t="s">
        <v>3395</v>
      </c>
      <c r="D1104" s="163">
        <v>7100000</v>
      </c>
      <c r="E1104" s="164">
        <v>44193</v>
      </c>
      <c r="F1104" s="165" t="s">
        <v>16</v>
      </c>
      <c r="G1104" s="165" t="s">
        <v>12</v>
      </c>
      <c r="H1104" s="165" t="s">
        <v>60</v>
      </c>
      <c r="I1104" s="165" t="s">
        <v>284</v>
      </c>
      <c r="J1104" s="165" t="s">
        <v>9481</v>
      </c>
      <c r="K1104" s="166" t="s">
        <v>9483</v>
      </c>
    </row>
    <row r="1105" spans="1:11" ht="25.5" x14ac:dyDescent="0.2">
      <c r="A1105" s="160">
        <v>1010036028</v>
      </c>
      <c r="B1105" s="161" t="s">
        <v>3396</v>
      </c>
      <c r="C1105" s="162" t="s">
        <v>3397</v>
      </c>
      <c r="D1105" s="163">
        <v>5398000</v>
      </c>
      <c r="E1105" s="164">
        <v>44181</v>
      </c>
      <c r="F1105" s="165" t="s">
        <v>16</v>
      </c>
      <c r="G1105" s="165" t="s">
        <v>720</v>
      </c>
      <c r="H1105" s="165" t="s">
        <v>60</v>
      </c>
      <c r="I1105" s="165" t="s">
        <v>284</v>
      </c>
      <c r="J1105" s="165" t="s">
        <v>9481</v>
      </c>
      <c r="K1105" s="166" t="s">
        <v>9484</v>
      </c>
    </row>
    <row r="1106" spans="1:11" ht="25.5" x14ac:dyDescent="0.2">
      <c r="A1106" s="160">
        <v>1036608093</v>
      </c>
      <c r="B1106" s="161" t="s">
        <v>3398</v>
      </c>
      <c r="C1106" s="162" t="s">
        <v>3399</v>
      </c>
      <c r="D1106" s="163">
        <v>7100000</v>
      </c>
      <c r="E1106" s="164">
        <v>44133</v>
      </c>
      <c r="F1106" s="165" t="s">
        <v>11</v>
      </c>
      <c r="G1106" s="165" t="s">
        <v>12</v>
      </c>
      <c r="H1106" s="165" t="s">
        <v>60</v>
      </c>
      <c r="I1106" s="165" t="s">
        <v>813</v>
      </c>
      <c r="J1106" s="165" t="s">
        <v>364</v>
      </c>
      <c r="K1106" s="166" t="s">
        <v>9485</v>
      </c>
    </row>
    <row r="1107" spans="1:11" ht="38.25" x14ac:dyDescent="0.2">
      <c r="A1107" s="160">
        <v>1036387093</v>
      </c>
      <c r="B1107" s="161" t="s">
        <v>3400</v>
      </c>
      <c r="C1107" s="162" t="s">
        <v>3401</v>
      </c>
      <c r="D1107" s="163">
        <v>7100000</v>
      </c>
      <c r="E1107" s="164">
        <v>44133</v>
      </c>
      <c r="F1107" s="165" t="s">
        <v>11</v>
      </c>
      <c r="G1107" s="165" t="s">
        <v>12</v>
      </c>
      <c r="H1107" s="165" t="s">
        <v>60</v>
      </c>
      <c r="I1107" s="165" t="s">
        <v>813</v>
      </c>
      <c r="J1107" s="165" t="s">
        <v>364</v>
      </c>
      <c r="K1107" s="166" t="s">
        <v>9486</v>
      </c>
    </row>
    <row r="1108" spans="1:11" ht="38.25" x14ac:dyDescent="0.2">
      <c r="A1108" s="160">
        <v>1038154093</v>
      </c>
      <c r="B1108" s="161" t="s">
        <v>3402</v>
      </c>
      <c r="C1108" s="162" t="s">
        <v>3403</v>
      </c>
      <c r="D1108" s="163">
        <v>6583000</v>
      </c>
      <c r="E1108" s="164">
        <v>44188</v>
      </c>
      <c r="F1108" s="165" t="s">
        <v>16</v>
      </c>
      <c r="G1108" s="165" t="s">
        <v>720</v>
      </c>
      <c r="H1108" s="165" t="s">
        <v>60</v>
      </c>
      <c r="I1108" s="165" t="s">
        <v>813</v>
      </c>
      <c r="J1108" s="165" t="s">
        <v>364</v>
      </c>
      <c r="K1108" s="166" t="s">
        <v>9487</v>
      </c>
    </row>
    <row r="1109" spans="1:11" ht="38.25" x14ac:dyDescent="0.2">
      <c r="A1109" s="160">
        <v>1038153093</v>
      </c>
      <c r="B1109" s="161" t="s">
        <v>3404</v>
      </c>
      <c r="C1109" s="162" t="s">
        <v>3405</v>
      </c>
      <c r="D1109" s="163">
        <v>5686000</v>
      </c>
      <c r="E1109" s="164">
        <v>44181</v>
      </c>
      <c r="F1109" s="165" t="s">
        <v>16</v>
      </c>
      <c r="G1109" s="165" t="s">
        <v>720</v>
      </c>
      <c r="H1109" s="165" t="s">
        <v>60</v>
      </c>
      <c r="I1109" s="165" t="s">
        <v>813</v>
      </c>
      <c r="J1109" s="165" t="s">
        <v>364</v>
      </c>
      <c r="K1109" s="166" t="s">
        <v>9488</v>
      </c>
    </row>
    <row r="1110" spans="1:11" ht="51" x14ac:dyDescent="0.2">
      <c r="A1110" s="160">
        <v>1033735093</v>
      </c>
      <c r="B1110" s="161" t="s">
        <v>814</v>
      </c>
      <c r="C1110" s="162" t="s">
        <v>815</v>
      </c>
      <c r="D1110" s="163">
        <v>7010000</v>
      </c>
      <c r="E1110" s="164">
        <v>43777</v>
      </c>
      <c r="F1110" s="165" t="s">
        <v>35</v>
      </c>
      <c r="G1110" s="165" t="s">
        <v>720</v>
      </c>
      <c r="H1110" s="165" t="s">
        <v>60</v>
      </c>
      <c r="I1110" s="165" t="s">
        <v>813</v>
      </c>
      <c r="J1110" s="165" t="s">
        <v>364</v>
      </c>
      <c r="K1110" s="166" t="s">
        <v>816</v>
      </c>
    </row>
    <row r="1111" spans="1:11" ht="25.5" x14ac:dyDescent="0.2">
      <c r="A1111" s="160">
        <v>1000295116</v>
      </c>
      <c r="B1111" s="161" t="s">
        <v>3406</v>
      </c>
      <c r="C1111" s="162" t="s">
        <v>3407</v>
      </c>
      <c r="D1111" s="163">
        <v>7100000</v>
      </c>
      <c r="E1111" s="164">
        <v>44193</v>
      </c>
      <c r="F1111" s="165" t="s">
        <v>16</v>
      </c>
      <c r="G1111" s="165" t="s">
        <v>12</v>
      </c>
      <c r="H1111" s="165" t="s">
        <v>60</v>
      </c>
      <c r="I1111" s="165" t="s">
        <v>813</v>
      </c>
      <c r="J1111" s="165" t="s">
        <v>364</v>
      </c>
      <c r="K1111" s="166" t="s">
        <v>9489</v>
      </c>
    </row>
    <row r="1112" spans="1:11" ht="38.25" x14ac:dyDescent="0.2">
      <c r="A1112" s="160">
        <v>1036588093</v>
      </c>
      <c r="B1112" s="161" t="s">
        <v>3408</v>
      </c>
      <c r="C1112" s="162" t="s">
        <v>3409</v>
      </c>
      <c r="D1112" s="163">
        <v>10650000</v>
      </c>
      <c r="E1112" s="164">
        <v>44193</v>
      </c>
      <c r="F1112" s="165" t="s">
        <v>320</v>
      </c>
      <c r="G1112" s="165" t="s">
        <v>101</v>
      </c>
      <c r="H1112" s="165" t="s">
        <v>60</v>
      </c>
      <c r="I1112" s="165" t="s">
        <v>813</v>
      </c>
      <c r="J1112" s="165" t="s">
        <v>364</v>
      </c>
      <c r="K1112" s="166" t="s">
        <v>9490</v>
      </c>
    </row>
    <row r="1113" spans="1:11" ht="38.25" x14ac:dyDescent="0.2">
      <c r="A1113" s="160">
        <v>1036589093</v>
      </c>
      <c r="B1113" s="161" t="s">
        <v>3410</v>
      </c>
      <c r="C1113" s="162" t="s">
        <v>3411</v>
      </c>
      <c r="D1113" s="163">
        <v>6743000</v>
      </c>
      <c r="E1113" s="164">
        <v>44193</v>
      </c>
      <c r="F1113" s="165" t="s">
        <v>320</v>
      </c>
      <c r="G1113" s="165" t="s">
        <v>12</v>
      </c>
      <c r="H1113" s="165" t="s">
        <v>60</v>
      </c>
      <c r="I1113" s="165" t="s">
        <v>813</v>
      </c>
      <c r="J1113" s="165" t="s">
        <v>364</v>
      </c>
      <c r="K1113" s="166" t="s">
        <v>9490</v>
      </c>
    </row>
    <row r="1114" spans="1:11" ht="38.25" x14ac:dyDescent="0.2">
      <c r="A1114" s="160">
        <v>1038158093</v>
      </c>
      <c r="B1114" s="161" t="s">
        <v>3412</v>
      </c>
      <c r="C1114" s="162" t="s">
        <v>3413</v>
      </c>
      <c r="D1114" s="163">
        <v>7065000</v>
      </c>
      <c r="E1114" s="164">
        <v>44188</v>
      </c>
      <c r="F1114" s="165" t="s">
        <v>16</v>
      </c>
      <c r="G1114" s="165" t="s">
        <v>720</v>
      </c>
      <c r="H1114" s="165" t="s">
        <v>60</v>
      </c>
      <c r="I1114" s="165" t="s">
        <v>813</v>
      </c>
      <c r="J1114" s="165" t="s">
        <v>226</v>
      </c>
      <c r="K1114" s="166" t="s">
        <v>9491</v>
      </c>
    </row>
    <row r="1115" spans="1:11" ht="25.5" x14ac:dyDescent="0.2">
      <c r="A1115" s="160">
        <v>1037050093</v>
      </c>
      <c r="B1115" s="161" t="s">
        <v>3414</v>
      </c>
      <c r="C1115" s="162" t="s">
        <v>3415</v>
      </c>
      <c r="D1115" s="163">
        <v>10605000</v>
      </c>
      <c r="E1115" s="164">
        <v>44152</v>
      </c>
      <c r="F1115" s="165" t="s">
        <v>35</v>
      </c>
      <c r="G1115" s="165" t="s">
        <v>69</v>
      </c>
      <c r="H1115" s="165" t="s">
        <v>60</v>
      </c>
      <c r="I1115" s="165" t="s">
        <v>813</v>
      </c>
      <c r="J1115" s="165" t="s">
        <v>226</v>
      </c>
      <c r="K1115" s="166" t="s">
        <v>9492</v>
      </c>
    </row>
    <row r="1116" spans="1:11" ht="25.5" x14ac:dyDescent="0.2">
      <c r="A1116" s="160">
        <v>1037717093</v>
      </c>
      <c r="B1116" s="161" t="s">
        <v>3416</v>
      </c>
      <c r="C1116" s="162" t="s">
        <v>3417</v>
      </c>
      <c r="D1116" s="163">
        <v>6807000</v>
      </c>
      <c r="E1116" s="164">
        <v>44133</v>
      </c>
      <c r="F1116" s="165" t="s">
        <v>16</v>
      </c>
      <c r="G1116" s="165" t="s">
        <v>720</v>
      </c>
      <c r="H1116" s="165" t="s">
        <v>60</v>
      </c>
      <c r="I1116" s="165" t="s">
        <v>813</v>
      </c>
      <c r="J1116" s="165" t="s">
        <v>226</v>
      </c>
      <c r="K1116" s="166" t="s">
        <v>9493</v>
      </c>
    </row>
    <row r="1117" spans="1:11" ht="51" x14ac:dyDescent="0.2">
      <c r="A1117" s="160">
        <v>1037076093</v>
      </c>
      <c r="B1117" s="161" t="s">
        <v>3418</v>
      </c>
      <c r="C1117" s="162" t="s">
        <v>3419</v>
      </c>
      <c r="D1117" s="163">
        <v>7100000</v>
      </c>
      <c r="E1117" s="164">
        <v>44168</v>
      </c>
      <c r="F1117" s="165" t="s">
        <v>11</v>
      </c>
      <c r="G1117" s="165" t="s">
        <v>12</v>
      </c>
      <c r="H1117" s="165" t="s">
        <v>60</v>
      </c>
      <c r="I1117" s="165" t="s">
        <v>813</v>
      </c>
      <c r="J1117" s="165" t="s">
        <v>226</v>
      </c>
      <c r="K1117" s="166" t="s">
        <v>9494</v>
      </c>
    </row>
    <row r="1118" spans="1:11" ht="25.5" x14ac:dyDescent="0.2">
      <c r="A1118" s="160">
        <v>1037811093</v>
      </c>
      <c r="B1118" s="161" t="s">
        <v>3420</v>
      </c>
      <c r="C1118" s="162" t="s">
        <v>3421</v>
      </c>
      <c r="D1118" s="163">
        <v>6167000</v>
      </c>
      <c r="E1118" s="164">
        <v>44188</v>
      </c>
      <c r="F1118" s="165" t="s">
        <v>16</v>
      </c>
      <c r="G1118" s="165" t="s">
        <v>720</v>
      </c>
      <c r="H1118" s="165" t="s">
        <v>60</v>
      </c>
      <c r="I1118" s="165" t="s">
        <v>813</v>
      </c>
      <c r="J1118" s="165" t="s">
        <v>78</v>
      </c>
      <c r="K1118" s="166" t="s">
        <v>9495</v>
      </c>
    </row>
    <row r="1119" spans="1:11" ht="38.25" x14ac:dyDescent="0.2">
      <c r="A1119" s="160">
        <v>1037810093</v>
      </c>
      <c r="B1119" s="161" t="s">
        <v>3422</v>
      </c>
      <c r="C1119" s="162" t="s">
        <v>3423</v>
      </c>
      <c r="D1119" s="163">
        <v>6711000</v>
      </c>
      <c r="E1119" s="164">
        <v>44153</v>
      </c>
      <c r="F1119" s="165" t="s">
        <v>35</v>
      </c>
      <c r="G1119" s="165" t="s">
        <v>720</v>
      </c>
      <c r="H1119" s="165" t="s">
        <v>60</v>
      </c>
      <c r="I1119" s="165" t="s">
        <v>813</v>
      </c>
      <c r="J1119" s="165" t="s">
        <v>78</v>
      </c>
      <c r="K1119" s="166" t="s">
        <v>9496</v>
      </c>
    </row>
    <row r="1120" spans="1:11" ht="25.5" x14ac:dyDescent="0.2">
      <c r="A1120" s="160">
        <v>1034950093</v>
      </c>
      <c r="B1120" s="161" t="s">
        <v>3424</v>
      </c>
      <c r="C1120" s="162" t="s">
        <v>3425</v>
      </c>
      <c r="D1120" s="163">
        <v>7100000</v>
      </c>
      <c r="E1120" s="164">
        <v>44193</v>
      </c>
      <c r="F1120" s="165" t="s">
        <v>16</v>
      </c>
      <c r="G1120" s="165" t="s">
        <v>12</v>
      </c>
      <c r="H1120" s="165" t="s">
        <v>60</v>
      </c>
      <c r="I1120" s="165" t="s">
        <v>813</v>
      </c>
      <c r="J1120" s="165" t="s">
        <v>78</v>
      </c>
      <c r="K1120" s="166" t="s">
        <v>9497</v>
      </c>
    </row>
    <row r="1121" spans="1:11" ht="25.5" x14ac:dyDescent="0.2">
      <c r="A1121" s="160">
        <v>1027389004</v>
      </c>
      <c r="B1121" s="161" t="s">
        <v>3426</v>
      </c>
      <c r="C1121" s="162" t="s">
        <v>3427</v>
      </c>
      <c r="D1121" s="163">
        <v>7100000</v>
      </c>
      <c r="E1121" s="164">
        <v>44152</v>
      </c>
      <c r="F1121" s="165" t="s">
        <v>16</v>
      </c>
      <c r="G1121" s="165" t="s">
        <v>12</v>
      </c>
      <c r="H1121" s="165" t="s">
        <v>60</v>
      </c>
      <c r="I1121" s="165" t="s">
        <v>813</v>
      </c>
      <c r="J1121" s="165" t="s">
        <v>78</v>
      </c>
      <c r="K1121" s="166" t="s">
        <v>9498</v>
      </c>
    </row>
    <row r="1122" spans="1:11" ht="25.5" x14ac:dyDescent="0.2">
      <c r="A1122" s="160">
        <v>1036569093</v>
      </c>
      <c r="B1122" s="161" t="s">
        <v>3428</v>
      </c>
      <c r="C1122" s="162" t="s">
        <v>3429</v>
      </c>
      <c r="D1122" s="163">
        <v>7200000</v>
      </c>
      <c r="E1122" s="164">
        <v>44069</v>
      </c>
      <c r="F1122" s="165" t="s">
        <v>35</v>
      </c>
      <c r="G1122" s="165" t="s">
        <v>720</v>
      </c>
      <c r="H1122" s="165" t="s">
        <v>60</v>
      </c>
      <c r="I1122" s="165" t="s">
        <v>813</v>
      </c>
      <c r="J1122" s="165" t="s">
        <v>9499</v>
      </c>
      <c r="K1122" s="166" t="s">
        <v>9500</v>
      </c>
    </row>
    <row r="1123" spans="1:11" ht="25.5" x14ac:dyDescent="0.2">
      <c r="A1123" s="160">
        <v>1037935093</v>
      </c>
      <c r="B1123" s="161" t="s">
        <v>3430</v>
      </c>
      <c r="C1123" s="162" t="s">
        <v>3431</v>
      </c>
      <c r="D1123" s="163">
        <v>7015000</v>
      </c>
      <c r="E1123" s="164">
        <v>44153</v>
      </c>
      <c r="F1123" s="165" t="s">
        <v>35</v>
      </c>
      <c r="G1123" s="165" t="s">
        <v>720</v>
      </c>
      <c r="H1123" s="165" t="s">
        <v>60</v>
      </c>
      <c r="I1123" s="165" t="s">
        <v>813</v>
      </c>
      <c r="J1123" s="165" t="s">
        <v>9499</v>
      </c>
      <c r="K1123" s="166" t="s">
        <v>9501</v>
      </c>
    </row>
    <row r="1124" spans="1:11" ht="25.5" x14ac:dyDescent="0.2">
      <c r="A1124" s="160">
        <v>1002466101</v>
      </c>
      <c r="B1124" s="161" t="s">
        <v>3432</v>
      </c>
      <c r="C1124" s="162" t="s">
        <v>3433</v>
      </c>
      <c r="D1124" s="163">
        <v>7100000</v>
      </c>
      <c r="E1124" s="164">
        <v>44168</v>
      </c>
      <c r="F1124" s="165" t="s">
        <v>16</v>
      </c>
      <c r="G1124" s="165" t="s">
        <v>12</v>
      </c>
      <c r="H1124" s="165" t="s">
        <v>60</v>
      </c>
      <c r="I1124" s="165" t="s">
        <v>813</v>
      </c>
      <c r="J1124" s="165" t="s">
        <v>9499</v>
      </c>
      <c r="K1124" s="166" t="s">
        <v>9502</v>
      </c>
    </row>
    <row r="1125" spans="1:11" ht="25.5" x14ac:dyDescent="0.2">
      <c r="A1125" s="160">
        <v>1028761004</v>
      </c>
      <c r="B1125" s="161" t="s">
        <v>3434</v>
      </c>
      <c r="C1125" s="162" t="s">
        <v>3435</v>
      </c>
      <c r="D1125" s="163">
        <v>7100000</v>
      </c>
      <c r="E1125" s="164">
        <v>44168</v>
      </c>
      <c r="F1125" s="165" t="s">
        <v>16</v>
      </c>
      <c r="G1125" s="165" t="s">
        <v>12</v>
      </c>
      <c r="H1125" s="165" t="s">
        <v>60</v>
      </c>
      <c r="I1125" s="165" t="s">
        <v>119</v>
      </c>
      <c r="J1125" s="165" t="s">
        <v>119</v>
      </c>
      <c r="K1125" s="166" t="s">
        <v>9503</v>
      </c>
    </row>
    <row r="1126" spans="1:11" x14ac:dyDescent="0.2">
      <c r="A1126" s="160">
        <v>1028555004</v>
      </c>
      <c r="B1126" s="161" t="s">
        <v>3436</v>
      </c>
      <c r="C1126" s="162" t="s">
        <v>3437</v>
      </c>
      <c r="D1126" s="163">
        <v>7100000</v>
      </c>
      <c r="E1126" s="164">
        <v>44168</v>
      </c>
      <c r="F1126" s="165" t="s">
        <v>11</v>
      </c>
      <c r="G1126" s="165" t="s">
        <v>12</v>
      </c>
      <c r="H1126" s="165" t="s">
        <v>60</v>
      </c>
      <c r="I1126" s="165" t="s">
        <v>119</v>
      </c>
      <c r="J1126" s="165" t="s">
        <v>119</v>
      </c>
      <c r="K1126" s="166" t="s">
        <v>9504</v>
      </c>
    </row>
    <row r="1127" spans="1:11" ht="25.5" x14ac:dyDescent="0.2">
      <c r="A1127" s="160">
        <v>1026972004</v>
      </c>
      <c r="B1127" s="161" t="s">
        <v>3438</v>
      </c>
      <c r="C1127" s="162" t="s">
        <v>3439</v>
      </c>
      <c r="D1127" s="163">
        <v>7100000</v>
      </c>
      <c r="E1127" s="164">
        <v>44118</v>
      </c>
      <c r="F1127" s="165" t="s">
        <v>16</v>
      </c>
      <c r="G1127" s="165" t="s">
        <v>12</v>
      </c>
      <c r="H1127" s="165" t="s">
        <v>60</v>
      </c>
      <c r="I1127" s="165" t="s">
        <v>119</v>
      </c>
      <c r="J1127" s="165" t="s">
        <v>119</v>
      </c>
      <c r="K1127" s="166" t="s">
        <v>9505</v>
      </c>
    </row>
    <row r="1128" spans="1:11" ht="25.5" x14ac:dyDescent="0.2">
      <c r="A1128" s="160">
        <v>1001011110</v>
      </c>
      <c r="B1128" s="161" t="s">
        <v>3440</v>
      </c>
      <c r="C1128" s="162" t="s">
        <v>3441</v>
      </c>
      <c r="D1128" s="163">
        <v>7368000</v>
      </c>
      <c r="E1128" s="164">
        <v>44000</v>
      </c>
      <c r="F1128" s="165" t="s">
        <v>16</v>
      </c>
      <c r="G1128" s="165" t="s">
        <v>12</v>
      </c>
      <c r="H1128" s="165" t="s">
        <v>60</v>
      </c>
      <c r="I1128" s="165" t="s">
        <v>119</v>
      </c>
      <c r="J1128" s="165" t="s">
        <v>119</v>
      </c>
      <c r="K1128" s="166" t="s">
        <v>9506</v>
      </c>
    </row>
    <row r="1129" spans="1:11" ht="38.25" x14ac:dyDescent="0.2">
      <c r="A1129" s="160">
        <v>1027072004</v>
      </c>
      <c r="B1129" s="161" t="s">
        <v>3442</v>
      </c>
      <c r="C1129" s="162" t="s">
        <v>3443</v>
      </c>
      <c r="D1129" s="163">
        <v>6519000</v>
      </c>
      <c r="E1129" s="164">
        <v>44133</v>
      </c>
      <c r="F1129" s="165" t="s">
        <v>16</v>
      </c>
      <c r="G1129" s="165" t="s">
        <v>12</v>
      </c>
      <c r="H1129" s="165" t="s">
        <v>60</v>
      </c>
      <c r="I1129" s="165" t="s">
        <v>119</v>
      </c>
      <c r="J1129" s="165" t="s">
        <v>119</v>
      </c>
      <c r="K1129" s="166" t="s">
        <v>9507</v>
      </c>
    </row>
    <row r="1130" spans="1:11" ht="25.5" x14ac:dyDescent="0.2">
      <c r="A1130" s="160">
        <v>1006451027</v>
      </c>
      <c r="B1130" s="161" t="s">
        <v>3444</v>
      </c>
      <c r="C1130" s="162" t="s">
        <v>3445</v>
      </c>
      <c r="D1130" s="163">
        <v>7410000</v>
      </c>
      <c r="E1130" s="164">
        <v>44019</v>
      </c>
      <c r="F1130" s="165" t="s">
        <v>11</v>
      </c>
      <c r="G1130" s="165" t="s">
        <v>12</v>
      </c>
      <c r="H1130" s="165" t="s">
        <v>60</v>
      </c>
      <c r="I1130" s="165" t="s">
        <v>119</v>
      </c>
      <c r="J1130" s="165" t="s">
        <v>119</v>
      </c>
      <c r="K1130" s="166" t="s">
        <v>9508</v>
      </c>
    </row>
    <row r="1131" spans="1:11" ht="25.5" x14ac:dyDescent="0.2">
      <c r="A1131" s="160">
        <v>1006346014</v>
      </c>
      <c r="B1131" s="161" t="s">
        <v>3446</v>
      </c>
      <c r="C1131" s="162" t="s">
        <v>3447</v>
      </c>
      <c r="D1131" s="163">
        <v>7410000</v>
      </c>
      <c r="E1131" s="164">
        <v>44019</v>
      </c>
      <c r="F1131" s="165" t="s">
        <v>16</v>
      </c>
      <c r="G1131" s="165" t="s">
        <v>12</v>
      </c>
      <c r="H1131" s="165" t="s">
        <v>60</v>
      </c>
      <c r="I1131" s="165" t="s">
        <v>119</v>
      </c>
      <c r="J1131" s="165" t="s">
        <v>119</v>
      </c>
      <c r="K1131" s="166" t="s">
        <v>9509</v>
      </c>
    </row>
    <row r="1132" spans="1:11" ht="25.5" x14ac:dyDescent="0.2">
      <c r="A1132" s="160">
        <v>1027074004</v>
      </c>
      <c r="B1132" s="161" t="s">
        <v>3448</v>
      </c>
      <c r="C1132" s="162" t="s">
        <v>3449</v>
      </c>
      <c r="D1132" s="163">
        <v>7100000</v>
      </c>
      <c r="E1132" s="164">
        <v>44133</v>
      </c>
      <c r="F1132" s="165" t="s">
        <v>16</v>
      </c>
      <c r="G1132" s="165" t="s">
        <v>12</v>
      </c>
      <c r="H1132" s="165" t="s">
        <v>60</v>
      </c>
      <c r="I1132" s="165" t="s">
        <v>119</v>
      </c>
      <c r="J1132" s="165" t="s">
        <v>119</v>
      </c>
      <c r="K1132" s="166" t="s">
        <v>9510</v>
      </c>
    </row>
    <row r="1133" spans="1:11" ht="25.5" x14ac:dyDescent="0.2">
      <c r="A1133" s="160">
        <v>1006352014</v>
      </c>
      <c r="B1133" s="161" t="s">
        <v>3450</v>
      </c>
      <c r="C1133" s="162" t="s">
        <v>3451</v>
      </c>
      <c r="D1133" s="163">
        <v>7410000</v>
      </c>
      <c r="E1133" s="164">
        <v>44019</v>
      </c>
      <c r="F1133" s="165" t="s">
        <v>16</v>
      </c>
      <c r="G1133" s="165" t="s">
        <v>12</v>
      </c>
      <c r="H1133" s="165" t="s">
        <v>60</v>
      </c>
      <c r="I1133" s="165" t="s">
        <v>119</v>
      </c>
      <c r="J1133" s="165" t="s">
        <v>119</v>
      </c>
      <c r="K1133" s="166" t="s">
        <v>9511</v>
      </c>
    </row>
    <row r="1134" spans="1:11" ht="25.5" x14ac:dyDescent="0.2">
      <c r="A1134" s="160">
        <v>1009290028</v>
      </c>
      <c r="B1134" s="161" t="s">
        <v>3452</v>
      </c>
      <c r="C1134" s="162" t="s">
        <v>3453</v>
      </c>
      <c r="D1134" s="163">
        <v>7090000</v>
      </c>
      <c r="E1134" s="164">
        <v>44124</v>
      </c>
      <c r="F1134" s="165" t="s">
        <v>16</v>
      </c>
      <c r="G1134" s="165" t="s">
        <v>12</v>
      </c>
      <c r="H1134" s="165" t="s">
        <v>60</v>
      </c>
      <c r="I1134" s="165" t="s">
        <v>119</v>
      </c>
      <c r="J1134" s="165" t="s">
        <v>119</v>
      </c>
      <c r="K1134" s="166" t="s">
        <v>9512</v>
      </c>
    </row>
    <row r="1135" spans="1:11" ht="25.5" x14ac:dyDescent="0.2">
      <c r="A1135" s="160">
        <v>1017993032</v>
      </c>
      <c r="B1135" s="161" t="s">
        <v>3454</v>
      </c>
      <c r="C1135" s="162" t="s">
        <v>3455</v>
      </c>
      <c r="D1135" s="163">
        <v>7100000</v>
      </c>
      <c r="E1135" s="164">
        <v>44168</v>
      </c>
      <c r="F1135" s="165" t="s">
        <v>16</v>
      </c>
      <c r="G1135" s="165" t="s">
        <v>12</v>
      </c>
      <c r="H1135" s="165" t="s">
        <v>60</v>
      </c>
      <c r="I1135" s="165" t="s">
        <v>119</v>
      </c>
      <c r="J1135" s="165" t="s">
        <v>119</v>
      </c>
      <c r="K1135" s="166" t="s">
        <v>9513</v>
      </c>
    </row>
    <row r="1136" spans="1:11" ht="51" x14ac:dyDescent="0.2">
      <c r="A1136" s="160">
        <v>1008553087</v>
      </c>
      <c r="B1136" s="161" t="s">
        <v>3456</v>
      </c>
      <c r="C1136" s="162" t="s">
        <v>3457</v>
      </c>
      <c r="D1136" s="163">
        <v>7100000</v>
      </c>
      <c r="E1136" s="164">
        <v>44168</v>
      </c>
      <c r="F1136" s="165" t="s">
        <v>16</v>
      </c>
      <c r="G1136" s="165" t="s">
        <v>12</v>
      </c>
      <c r="H1136" s="165" t="s">
        <v>60</v>
      </c>
      <c r="I1136" s="165" t="s">
        <v>119</v>
      </c>
      <c r="J1136" s="165" t="s">
        <v>119</v>
      </c>
      <c r="K1136" s="166" t="s">
        <v>9514</v>
      </c>
    </row>
    <row r="1137" spans="1:11" ht="38.25" x14ac:dyDescent="0.2">
      <c r="A1137" s="160">
        <v>1026819004</v>
      </c>
      <c r="B1137" s="161" t="s">
        <v>3458</v>
      </c>
      <c r="C1137" s="162" t="s">
        <v>3459</v>
      </c>
      <c r="D1137" s="163">
        <v>7100000</v>
      </c>
      <c r="E1137" s="164">
        <v>44133</v>
      </c>
      <c r="F1137" s="165" t="s">
        <v>16</v>
      </c>
      <c r="G1137" s="165" t="s">
        <v>12</v>
      </c>
      <c r="H1137" s="165" t="s">
        <v>60</v>
      </c>
      <c r="I1137" s="165" t="s">
        <v>119</v>
      </c>
      <c r="J1137" s="165" t="s">
        <v>119</v>
      </c>
      <c r="K1137" s="166" t="s">
        <v>9515</v>
      </c>
    </row>
    <row r="1138" spans="1:11" ht="51" x14ac:dyDescent="0.2">
      <c r="A1138" s="160">
        <v>1006822027</v>
      </c>
      <c r="B1138" s="161" t="s">
        <v>3460</v>
      </c>
      <c r="C1138" s="162" t="s">
        <v>3461</v>
      </c>
      <c r="D1138" s="163">
        <v>7100000</v>
      </c>
      <c r="E1138" s="164">
        <v>44147</v>
      </c>
      <c r="F1138" s="165" t="s">
        <v>16</v>
      </c>
      <c r="G1138" s="165" t="s">
        <v>12</v>
      </c>
      <c r="H1138" s="165" t="s">
        <v>60</v>
      </c>
      <c r="I1138" s="165" t="s">
        <v>119</v>
      </c>
      <c r="J1138" s="165" t="s">
        <v>119</v>
      </c>
      <c r="K1138" s="166" t="s">
        <v>9516</v>
      </c>
    </row>
    <row r="1139" spans="1:11" ht="38.25" x14ac:dyDescent="0.2">
      <c r="A1139" s="160">
        <v>1008408087</v>
      </c>
      <c r="B1139" s="161" t="s">
        <v>3462</v>
      </c>
      <c r="C1139" s="162" t="s">
        <v>3463</v>
      </c>
      <c r="D1139" s="163">
        <v>7015000</v>
      </c>
      <c r="E1139" s="164">
        <v>44119</v>
      </c>
      <c r="F1139" s="165" t="s">
        <v>16</v>
      </c>
      <c r="G1139" s="165" t="s">
        <v>12</v>
      </c>
      <c r="H1139" s="165" t="s">
        <v>60</v>
      </c>
      <c r="I1139" s="165" t="s">
        <v>119</v>
      </c>
      <c r="J1139" s="165" t="s">
        <v>119</v>
      </c>
      <c r="K1139" s="166" t="s">
        <v>9517</v>
      </c>
    </row>
    <row r="1140" spans="1:11" ht="51" x14ac:dyDescent="0.2">
      <c r="A1140" s="160">
        <v>1000938110</v>
      </c>
      <c r="B1140" s="161" t="s">
        <v>3464</v>
      </c>
      <c r="C1140" s="162" t="s">
        <v>3465</v>
      </c>
      <c r="D1140" s="163">
        <v>7312000</v>
      </c>
      <c r="E1140" s="164">
        <v>43937</v>
      </c>
      <c r="F1140" s="165" t="s">
        <v>16</v>
      </c>
      <c r="G1140" s="165" t="s">
        <v>12</v>
      </c>
      <c r="H1140" s="165" t="s">
        <v>60</v>
      </c>
      <c r="I1140" s="165" t="s">
        <v>119</v>
      </c>
      <c r="J1140" s="165" t="s">
        <v>119</v>
      </c>
      <c r="K1140" s="166" t="s">
        <v>9518</v>
      </c>
    </row>
    <row r="1141" spans="1:11" ht="38.25" x14ac:dyDescent="0.2">
      <c r="A1141" s="160">
        <v>1017987032</v>
      </c>
      <c r="B1141" s="161" t="s">
        <v>3466</v>
      </c>
      <c r="C1141" s="162" t="s">
        <v>3467</v>
      </c>
      <c r="D1141" s="163">
        <v>7100000</v>
      </c>
      <c r="E1141" s="164">
        <v>44168</v>
      </c>
      <c r="F1141" s="165" t="s">
        <v>11</v>
      </c>
      <c r="G1141" s="165" t="s">
        <v>12</v>
      </c>
      <c r="H1141" s="165" t="s">
        <v>60</v>
      </c>
      <c r="I1141" s="165" t="s">
        <v>119</v>
      </c>
      <c r="J1141" s="165" t="s">
        <v>119</v>
      </c>
      <c r="K1141" s="166" t="s">
        <v>9519</v>
      </c>
    </row>
    <row r="1142" spans="1:11" ht="38.25" x14ac:dyDescent="0.2">
      <c r="A1142" s="160">
        <v>1028763004</v>
      </c>
      <c r="B1142" s="161" t="s">
        <v>3468</v>
      </c>
      <c r="C1142" s="162" t="s">
        <v>3469</v>
      </c>
      <c r="D1142" s="163">
        <v>7100000</v>
      </c>
      <c r="E1142" s="164">
        <v>44168</v>
      </c>
      <c r="F1142" s="165" t="s">
        <v>16</v>
      </c>
      <c r="G1142" s="165" t="s">
        <v>12</v>
      </c>
      <c r="H1142" s="165" t="s">
        <v>60</v>
      </c>
      <c r="I1142" s="165" t="s">
        <v>119</v>
      </c>
      <c r="J1142" s="165" t="s">
        <v>119</v>
      </c>
      <c r="K1142" s="166" t="s">
        <v>9520</v>
      </c>
    </row>
    <row r="1143" spans="1:11" ht="51" x14ac:dyDescent="0.2">
      <c r="A1143" s="160">
        <v>1028079004</v>
      </c>
      <c r="B1143" s="161" t="s">
        <v>3470</v>
      </c>
      <c r="C1143" s="162" t="s">
        <v>3471</v>
      </c>
      <c r="D1143" s="163">
        <v>7100000</v>
      </c>
      <c r="E1143" s="164">
        <v>44168</v>
      </c>
      <c r="F1143" s="165" t="s">
        <v>16</v>
      </c>
      <c r="G1143" s="165" t="s">
        <v>12</v>
      </c>
      <c r="H1143" s="165" t="s">
        <v>60</v>
      </c>
      <c r="I1143" s="165" t="s">
        <v>119</v>
      </c>
      <c r="J1143" s="165" t="s">
        <v>119</v>
      </c>
      <c r="K1143" s="166" t="s">
        <v>9521</v>
      </c>
    </row>
    <row r="1144" spans="1:11" ht="25.5" x14ac:dyDescent="0.2">
      <c r="A1144" s="160">
        <v>1027459004</v>
      </c>
      <c r="B1144" s="161" t="s">
        <v>3472</v>
      </c>
      <c r="C1144" s="162" t="s">
        <v>3473</v>
      </c>
      <c r="D1144" s="163">
        <v>6070000</v>
      </c>
      <c r="E1144" s="164">
        <v>44152</v>
      </c>
      <c r="F1144" s="165" t="s">
        <v>16</v>
      </c>
      <c r="G1144" s="165" t="s">
        <v>12</v>
      </c>
      <c r="H1144" s="165" t="s">
        <v>60</v>
      </c>
      <c r="I1144" s="165" t="s">
        <v>119</v>
      </c>
      <c r="J1144" s="165" t="s">
        <v>119</v>
      </c>
      <c r="K1144" s="166" t="s">
        <v>9522</v>
      </c>
    </row>
    <row r="1145" spans="1:11" ht="25.5" x14ac:dyDescent="0.2">
      <c r="A1145" s="160">
        <v>1028652004</v>
      </c>
      <c r="B1145" s="161" t="s">
        <v>3474</v>
      </c>
      <c r="C1145" s="162" t="s">
        <v>3475</v>
      </c>
      <c r="D1145" s="163">
        <v>7100000</v>
      </c>
      <c r="E1145" s="164">
        <v>44168</v>
      </c>
      <c r="F1145" s="165" t="s">
        <v>16</v>
      </c>
      <c r="G1145" s="165" t="s">
        <v>12</v>
      </c>
      <c r="H1145" s="165" t="s">
        <v>60</v>
      </c>
      <c r="I1145" s="165" t="s">
        <v>119</v>
      </c>
      <c r="J1145" s="165" t="s">
        <v>119</v>
      </c>
      <c r="K1145" s="166" t="s">
        <v>9523</v>
      </c>
    </row>
    <row r="1146" spans="1:11" ht="38.25" x14ac:dyDescent="0.2">
      <c r="A1146" s="160">
        <v>1017372032</v>
      </c>
      <c r="B1146" s="161" t="s">
        <v>3476</v>
      </c>
      <c r="C1146" s="162" t="s">
        <v>3477</v>
      </c>
      <c r="D1146" s="163">
        <v>7301000</v>
      </c>
      <c r="E1146" s="164">
        <v>43910</v>
      </c>
      <c r="F1146" s="165" t="s">
        <v>16</v>
      </c>
      <c r="G1146" s="165" t="s">
        <v>12</v>
      </c>
      <c r="H1146" s="165" t="s">
        <v>60</v>
      </c>
      <c r="I1146" s="165" t="s">
        <v>119</v>
      </c>
      <c r="J1146" s="165" t="s">
        <v>119</v>
      </c>
      <c r="K1146" s="166" t="s">
        <v>9524</v>
      </c>
    </row>
    <row r="1147" spans="1:11" ht="25.5" x14ac:dyDescent="0.2">
      <c r="A1147" s="160">
        <v>1027806004</v>
      </c>
      <c r="B1147" s="161" t="s">
        <v>3478</v>
      </c>
      <c r="C1147" s="162" t="s">
        <v>3479</v>
      </c>
      <c r="D1147" s="163">
        <v>7100000</v>
      </c>
      <c r="E1147" s="164">
        <v>44168</v>
      </c>
      <c r="F1147" s="165" t="s">
        <v>16</v>
      </c>
      <c r="G1147" s="165" t="s">
        <v>12</v>
      </c>
      <c r="H1147" s="165" t="s">
        <v>60</v>
      </c>
      <c r="I1147" s="165" t="s">
        <v>119</v>
      </c>
      <c r="J1147" s="165" t="s">
        <v>119</v>
      </c>
      <c r="K1147" s="166" t="s">
        <v>9525</v>
      </c>
    </row>
    <row r="1148" spans="1:11" ht="25.5" x14ac:dyDescent="0.2">
      <c r="A1148" s="160">
        <v>1027689004</v>
      </c>
      <c r="B1148" s="161" t="s">
        <v>3480</v>
      </c>
      <c r="C1148" s="162" t="s">
        <v>3481</v>
      </c>
      <c r="D1148" s="163">
        <v>7100000</v>
      </c>
      <c r="E1148" s="164">
        <v>44168</v>
      </c>
      <c r="F1148" s="165" t="s">
        <v>16</v>
      </c>
      <c r="G1148" s="165" t="s">
        <v>12</v>
      </c>
      <c r="H1148" s="165" t="s">
        <v>60</v>
      </c>
      <c r="I1148" s="165" t="s">
        <v>119</v>
      </c>
      <c r="J1148" s="165" t="s">
        <v>119</v>
      </c>
      <c r="K1148" s="166" t="s">
        <v>9526</v>
      </c>
    </row>
    <row r="1149" spans="1:11" ht="25.5" x14ac:dyDescent="0.2">
      <c r="A1149" s="160">
        <v>1025230004</v>
      </c>
      <c r="B1149" s="161" t="s">
        <v>3482</v>
      </c>
      <c r="C1149" s="162" t="s">
        <v>3483</v>
      </c>
      <c r="D1149" s="163">
        <v>7410000</v>
      </c>
      <c r="E1149" s="164">
        <v>43920</v>
      </c>
      <c r="F1149" s="165" t="s">
        <v>16</v>
      </c>
      <c r="G1149" s="165" t="s">
        <v>12</v>
      </c>
      <c r="H1149" s="165" t="s">
        <v>60</v>
      </c>
      <c r="I1149" s="165" t="s">
        <v>119</v>
      </c>
      <c r="J1149" s="165" t="s">
        <v>119</v>
      </c>
      <c r="K1149" s="166" t="s">
        <v>9527</v>
      </c>
    </row>
    <row r="1150" spans="1:11" ht="38.25" x14ac:dyDescent="0.2">
      <c r="A1150" s="160">
        <v>1027807004</v>
      </c>
      <c r="B1150" s="161" t="s">
        <v>3484</v>
      </c>
      <c r="C1150" s="162" t="s">
        <v>3485</v>
      </c>
      <c r="D1150" s="163">
        <v>7100000</v>
      </c>
      <c r="E1150" s="164">
        <v>44168</v>
      </c>
      <c r="F1150" s="165" t="s">
        <v>16</v>
      </c>
      <c r="G1150" s="165" t="s">
        <v>12</v>
      </c>
      <c r="H1150" s="165" t="s">
        <v>60</v>
      </c>
      <c r="I1150" s="165" t="s">
        <v>119</v>
      </c>
      <c r="J1150" s="165" t="s">
        <v>119</v>
      </c>
      <c r="K1150" s="166" t="s">
        <v>9528</v>
      </c>
    </row>
    <row r="1151" spans="1:11" ht="25.5" x14ac:dyDescent="0.2">
      <c r="A1151" s="160">
        <v>1027812004</v>
      </c>
      <c r="B1151" s="161" t="s">
        <v>3486</v>
      </c>
      <c r="C1151" s="162" t="s">
        <v>3487</v>
      </c>
      <c r="D1151" s="163">
        <v>7100000</v>
      </c>
      <c r="E1151" s="164">
        <v>44168</v>
      </c>
      <c r="F1151" s="165" t="s">
        <v>16</v>
      </c>
      <c r="G1151" s="165" t="s">
        <v>12</v>
      </c>
      <c r="H1151" s="165" t="s">
        <v>60</v>
      </c>
      <c r="I1151" s="165" t="s">
        <v>119</v>
      </c>
      <c r="J1151" s="165" t="s">
        <v>119</v>
      </c>
      <c r="K1151" s="166" t="s">
        <v>9529</v>
      </c>
    </row>
    <row r="1152" spans="1:11" ht="25.5" x14ac:dyDescent="0.2">
      <c r="A1152" s="160">
        <v>1027813004</v>
      </c>
      <c r="B1152" s="161" t="s">
        <v>3488</v>
      </c>
      <c r="C1152" s="162" t="s">
        <v>3489</v>
      </c>
      <c r="D1152" s="163">
        <v>7100000</v>
      </c>
      <c r="E1152" s="164">
        <v>44168</v>
      </c>
      <c r="F1152" s="165" t="s">
        <v>16</v>
      </c>
      <c r="G1152" s="165" t="s">
        <v>12</v>
      </c>
      <c r="H1152" s="165" t="s">
        <v>60</v>
      </c>
      <c r="I1152" s="165" t="s">
        <v>119</v>
      </c>
      <c r="J1152" s="165" t="s">
        <v>119</v>
      </c>
      <c r="K1152" s="166" t="s">
        <v>9530</v>
      </c>
    </row>
    <row r="1153" spans="1:11" ht="25.5" x14ac:dyDescent="0.2">
      <c r="A1153" s="160">
        <v>1028536004</v>
      </c>
      <c r="B1153" s="161" t="s">
        <v>3490</v>
      </c>
      <c r="C1153" s="162" t="s">
        <v>3491</v>
      </c>
      <c r="D1153" s="163">
        <v>7100000</v>
      </c>
      <c r="E1153" s="164">
        <v>44193</v>
      </c>
      <c r="F1153" s="165" t="s">
        <v>16</v>
      </c>
      <c r="G1153" s="165" t="s">
        <v>12</v>
      </c>
      <c r="H1153" s="165" t="s">
        <v>60</v>
      </c>
      <c r="I1153" s="165" t="s">
        <v>119</v>
      </c>
      <c r="J1153" s="165" t="s">
        <v>119</v>
      </c>
      <c r="K1153" s="166" t="s">
        <v>9531</v>
      </c>
    </row>
    <row r="1154" spans="1:11" ht="38.25" x14ac:dyDescent="0.2">
      <c r="A1154" s="160">
        <v>1021167004</v>
      </c>
      <c r="B1154" s="161" t="s">
        <v>3492</v>
      </c>
      <c r="C1154" s="162" t="s">
        <v>3493</v>
      </c>
      <c r="D1154" s="163">
        <v>7100000</v>
      </c>
      <c r="E1154" s="164">
        <v>44193</v>
      </c>
      <c r="F1154" s="165" t="s">
        <v>16</v>
      </c>
      <c r="G1154" s="165" t="s">
        <v>12</v>
      </c>
      <c r="H1154" s="165" t="s">
        <v>60</v>
      </c>
      <c r="I1154" s="165" t="s">
        <v>119</v>
      </c>
      <c r="J1154" s="165" t="s">
        <v>119</v>
      </c>
      <c r="K1154" s="166" t="s">
        <v>9532</v>
      </c>
    </row>
    <row r="1155" spans="1:11" ht="25.5" x14ac:dyDescent="0.2">
      <c r="A1155" s="160">
        <v>1000406105</v>
      </c>
      <c r="B1155" s="161" t="s">
        <v>3494</v>
      </c>
      <c r="C1155" s="162" t="s">
        <v>3495</v>
      </c>
      <c r="D1155" s="163">
        <v>7100000</v>
      </c>
      <c r="E1155" s="164">
        <v>44168</v>
      </c>
      <c r="F1155" s="165" t="s">
        <v>16</v>
      </c>
      <c r="G1155" s="165" t="s">
        <v>12</v>
      </c>
      <c r="H1155" s="165" t="s">
        <v>60</v>
      </c>
      <c r="I1155" s="165" t="s">
        <v>119</v>
      </c>
      <c r="J1155" s="165" t="s">
        <v>119</v>
      </c>
      <c r="K1155" s="166" t="s">
        <v>9533</v>
      </c>
    </row>
    <row r="1156" spans="1:11" ht="25.5" x14ac:dyDescent="0.2">
      <c r="A1156" s="160">
        <v>1027400004</v>
      </c>
      <c r="B1156" s="161" t="s">
        <v>3496</v>
      </c>
      <c r="C1156" s="162" t="s">
        <v>3497</v>
      </c>
      <c r="D1156" s="163">
        <v>7100000</v>
      </c>
      <c r="E1156" s="164">
        <v>44152</v>
      </c>
      <c r="F1156" s="165" t="s">
        <v>16</v>
      </c>
      <c r="G1156" s="165" t="s">
        <v>12</v>
      </c>
      <c r="H1156" s="165" t="s">
        <v>60</v>
      </c>
      <c r="I1156" s="165" t="s">
        <v>119</v>
      </c>
      <c r="J1156" s="165" t="s">
        <v>119</v>
      </c>
      <c r="K1156" s="166" t="s">
        <v>9534</v>
      </c>
    </row>
    <row r="1157" spans="1:11" ht="25.5" x14ac:dyDescent="0.2">
      <c r="A1157" s="160">
        <v>1027916004</v>
      </c>
      <c r="B1157" s="161" t="s">
        <v>3498</v>
      </c>
      <c r="C1157" s="162" t="s">
        <v>3499</v>
      </c>
      <c r="D1157" s="163">
        <v>7100000</v>
      </c>
      <c r="E1157" s="164">
        <v>44168</v>
      </c>
      <c r="F1157" s="165" t="s">
        <v>16</v>
      </c>
      <c r="G1157" s="165" t="s">
        <v>12</v>
      </c>
      <c r="H1157" s="165" t="s">
        <v>60</v>
      </c>
      <c r="I1157" s="165" t="s">
        <v>119</v>
      </c>
      <c r="J1157" s="165" t="s">
        <v>119</v>
      </c>
      <c r="K1157" s="166" t="s">
        <v>9535</v>
      </c>
    </row>
    <row r="1158" spans="1:11" ht="38.25" x14ac:dyDescent="0.2">
      <c r="A1158" s="160">
        <v>1026743004</v>
      </c>
      <c r="B1158" s="161" t="s">
        <v>3500</v>
      </c>
      <c r="C1158" s="162" t="s">
        <v>3501</v>
      </c>
      <c r="D1158" s="163">
        <v>7100000</v>
      </c>
      <c r="E1158" s="164">
        <v>44168</v>
      </c>
      <c r="F1158" s="165" t="s">
        <v>16</v>
      </c>
      <c r="G1158" s="165" t="s">
        <v>12</v>
      </c>
      <c r="H1158" s="165" t="s">
        <v>60</v>
      </c>
      <c r="I1158" s="165" t="s">
        <v>119</v>
      </c>
      <c r="J1158" s="165" t="s">
        <v>119</v>
      </c>
      <c r="K1158" s="166" t="s">
        <v>9536</v>
      </c>
    </row>
    <row r="1159" spans="1:11" ht="25.5" x14ac:dyDescent="0.2">
      <c r="A1159" s="160">
        <v>1027914004</v>
      </c>
      <c r="B1159" s="161" t="s">
        <v>3502</v>
      </c>
      <c r="C1159" s="162" t="s">
        <v>3503</v>
      </c>
      <c r="D1159" s="163">
        <v>7095000</v>
      </c>
      <c r="E1159" s="164">
        <v>44168</v>
      </c>
      <c r="F1159" s="165" t="s">
        <v>16</v>
      </c>
      <c r="G1159" s="165" t="s">
        <v>12</v>
      </c>
      <c r="H1159" s="165" t="s">
        <v>60</v>
      </c>
      <c r="I1159" s="165" t="s">
        <v>119</v>
      </c>
      <c r="J1159" s="165" t="s">
        <v>119</v>
      </c>
      <c r="K1159" s="166" t="s">
        <v>9537</v>
      </c>
    </row>
    <row r="1160" spans="1:11" ht="25.5" x14ac:dyDescent="0.2">
      <c r="A1160" s="160">
        <v>1027915004</v>
      </c>
      <c r="B1160" s="161" t="s">
        <v>3504</v>
      </c>
      <c r="C1160" s="162" t="s">
        <v>3505</v>
      </c>
      <c r="D1160" s="163">
        <v>7100000</v>
      </c>
      <c r="E1160" s="164">
        <v>44168</v>
      </c>
      <c r="F1160" s="165" t="s">
        <v>16</v>
      </c>
      <c r="G1160" s="165" t="s">
        <v>12</v>
      </c>
      <c r="H1160" s="165" t="s">
        <v>60</v>
      </c>
      <c r="I1160" s="165" t="s">
        <v>119</v>
      </c>
      <c r="J1160" s="165" t="s">
        <v>119</v>
      </c>
      <c r="K1160" s="166" t="s">
        <v>9538</v>
      </c>
    </row>
    <row r="1161" spans="1:11" ht="25.5" x14ac:dyDescent="0.2">
      <c r="A1161" s="160">
        <v>1027401004</v>
      </c>
      <c r="B1161" s="161" t="s">
        <v>3506</v>
      </c>
      <c r="C1161" s="162" t="s">
        <v>3507</v>
      </c>
      <c r="D1161" s="163">
        <v>7100000</v>
      </c>
      <c r="E1161" s="164">
        <v>44152</v>
      </c>
      <c r="F1161" s="165" t="s">
        <v>16</v>
      </c>
      <c r="G1161" s="165" t="s">
        <v>12</v>
      </c>
      <c r="H1161" s="165" t="s">
        <v>60</v>
      </c>
      <c r="I1161" s="165" t="s">
        <v>119</v>
      </c>
      <c r="J1161" s="165" t="s">
        <v>119</v>
      </c>
      <c r="K1161" s="166" t="s">
        <v>9539</v>
      </c>
    </row>
    <row r="1162" spans="1:11" ht="25.5" x14ac:dyDescent="0.2">
      <c r="A1162" s="160">
        <v>1027642004</v>
      </c>
      <c r="B1162" s="161" t="s">
        <v>3508</v>
      </c>
      <c r="C1162" s="162" t="s">
        <v>3509</v>
      </c>
      <c r="D1162" s="163">
        <v>7020000</v>
      </c>
      <c r="E1162" s="164">
        <v>44152</v>
      </c>
      <c r="F1162" s="165" t="s">
        <v>16</v>
      </c>
      <c r="G1162" s="165" t="s">
        <v>12</v>
      </c>
      <c r="H1162" s="165" t="s">
        <v>60</v>
      </c>
      <c r="I1162" s="165" t="s">
        <v>119</v>
      </c>
      <c r="J1162" s="165" t="s">
        <v>119</v>
      </c>
      <c r="K1162" s="166" t="s">
        <v>9540</v>
      </c>
    </row>
    <row r="1163" spans="1:11" ht="38.25" x14ac:dyDescent="0.2">
      <c r="A1163" s="160">
        <v>1028556004</v>
      </c>
      <c r="B1163" s="161" t="s">
        <v>3510</v>
      </c>
      <c r="C1163" s="162" t="s">
        <v>3511</v>
      </c>
      <c r="D1163" s="163">
        <v>7100000</v>
      </c>
      <c r="E1163" s="164">
        <v>44193</v>
      </c>
      <c r="F1163" s="165" t="s">
        <v>16</v>
      </c>
      <c r="G1163" s="165" t="s">
        <v>12</v>
      </c>
      <c r="H1163" s="165" t="s">
        <v>60</v>
      </c>
      <c r="I1163" s="165" t="s">
        <v>119</v>
      </c>
      <c r="J1163" s="165" t="s">
        <v>119</v>
      </c>
      <c r="K1163" s="166" t="s">
        <v>9541</v>
      </c>
    </row>
    <row r="1164" spans="1:11" ht="25.5" x14ac:dyDescent="0.2">
      <c r="A1164" s="160">
        <v>1027403004</v>
      </c>
      <c r="B1164" s="161" t="s">
        <v>3512</v>
      </c>
      <c r="C1164" s="162" t="s">
        <v>3513</v>
      </c>
      <c r="D1164" s="163">
        <v>7100000</v>
      </c>
      <c r="E1164" s="164">
        <v>44152</v>
      </c>
      <c r="F1164" s="165" t="s">
        <v>16</v>
      </c>
      <c r="G1164" s="165" t="s">
        <v>12</v>
      </c>
      <c r="H1164" s="165" t="s">
        <v>60</v>
      </c>
      <c r="I1164" s="165" t="s">
        <v>119</v>
      </c>
      <c r="J1164" s="165" t="s">
        <v>119</v>
      </c>
      <c r="K1164" s="166" t="s">
        <v>9542</v>
      </c>
    </row>
    <row r="1165" spans="1:11" ht="38.25" x14ac:dyDescent="0.2">
      <c r="A1165" s="160">
        <v>1028474004</v>
      </c>
      <c r="B1165" s="161" t="s">
        <v>3514</v>
      </c>
      <c r="C1165" s="162" t="s">
        <v>3515</v>
      </c>
      <c r="D1165" s="163">
        <v>7100000</v>
      </c>
      <c r="E1165" s="164">
        <v>44193</v>
      </c>
      <c r="F1165" s="165" t="s">
        <v>16</v>
      </c>
      <c r="G1165" s="165" t="s">
        <v>12</v>
      </c>
      <c r="H1165" s="165" t="s">
        <v>60</v>
      </c>
      <c r="I1165" s="165" t="s">
        <v>119</v>
      </c>
      <c r="J1165" s="165" t="s">
        <v>119</v>
      </c>
      <c r="K1165" s="166" t="s">
        <v>9543</v>
      </c>
    </row>
    <row r="1166" spans="1:11" ht="25.5" x14ac:dyDescent="0.2">
      <c r="A1166" s="160">
        <v>1027645004</v>
      </c>
      <c r="B1166" s="161" t="s">
        <v>3516</v>
      </c>
      <c r="C1166" s="162" t="s">
        <v>3517</v>
      </c>
      <c r="D1166" s="163">
        <v>7095000</v>
      </c>
      <c r="E1166" s="164">
        <v>44152</v>
      </c>
      <c r="F1166" s="165" t="s">
        <v>16</v>
      </c>
      <c r="G1166" s="165" t="s">
        <v>12</v>
      </c>
      <c r="H1166" s="165" t="s">
        <v>60</v>
      </c>
      <c r="I1166" s="165" t="s">
        <v>119</v>
      </c>
      <c r="J1166" s="165" t="s">
        <v>119</v>
      </c>
      <c r="K1166" s="166" t="s">
        <v>9544</v>
      </c>
    </row>
    <row r="1167" spans="1:11" ht="38.25" x14ac:dyDescent="0.2">
      <c r="A1167" s="160">
        <v>1000408105</v>
      </c>
      <c r="B1167" s="161" t="s">
        <v>3518</v>
      </c>
      <c r="C1167" s="162" t="s">
        <v>3519</v>
      </c>
      <c r="D1167" s="163">
        <v>7100000</v>
      </c>
      <c r="E1167" s="164">
        <v>44168</v>
      </c>
      <c r="F1167" s="165" t="s">
        <v>16</v>
      </c>
      <c r="G1167" s="165" t="s">
        <v>12</v>
      </c>
      <c r="H1167" s="165" t="s">
        <v>60</v>
      </c>
      <c r="I1167" s="165" t="s">
        <v>119</v>
      </c>
      <c r="J1167" s="165" t="s">
        <v>119</v>
      </c>
      <c r="K1167" s="166" t="s">
        <v>9545</v>
      </c>
    </row>
    <row r="1168" spans="1:11" ht="25.5" x14ac:dyDescent="0.2">
      <c r="A1168" s="160">
        <v>1028738004</v>
      </c>
      <c r="B1168" s="161" t="s">
        <v>3520</v>
      </c>
      <c r="C1168" s="162" t="s">
        <v>3521</v>
      </c>
      <c r="D1168" s="163">
        <v>7100000</v>
      </c>
      <c r="E1168" s="164">
        <v>44168</v>
      </c>
      <c r="F1168" s="165" t="s">
        <v>16</v>
      </c>
      <c r="G1168" s="165" t="s">
        <v>12</v>
      </c>
      <c r="H1168" s="165" t="s">
        <v>60</v>
      </c>
      <c r="I1168" s="165" t="s">
        <v>119</v>
      </c>
      <c r="J1168" s="165" t="s">
        <v>251</v>
      </c>
      <c r="K1168" s="166" t="s">
        <v>9546</v>
      </c>
    </row>
    <row r="1169" spans="1:11" ht="38.25" x14ac:dyDescent="0.2">
      <c r="A1169" s="160">
        <v>1017576032</v>
      </c>
      <c r="B1169" s="161" t="s">
        <v>3522</v>
      </c>
      <c r="C1169" s="162" t="s">
        <v>3523</v>
      </c>
      <c r="D1169" s="163">
        <v>7100000</v>
      </c>
      <c r="E1169" s="164">
        <v>44119</v>
      </c>
      <c r="F1169" s="165" t="s">
        <v>320</v>
      </c>
      <c r="G1169" s="165" t="s">
        <v>12</v>
      </c>
      <c r="H1169" s="165" t="s">
        <v>60</v>
      </c>
      <c r="I1169" s="165" t="s">
        <v>119</v>
      </c>
      <c r="J1169" s="165" t="s">
        <v>251</v>
      </c>
      <c r="K1169" s="166" t="s">
        <v>9547</v>
      </c>
    </row>
    <row r="1170" spans="1:11" x14ac:dyDescent="0.2">
      <c r="A1170" s="160">
        <v>1028651004</v>
      </c>
      <c r="B1170" s="161" t="s">
        <v>3524</v>
      </c>
      <c r="C1170" s="162" t="s">
        <v>3525</v>
      </c>
      <c r="D1170" s="163">
        <v>7100000</v>
      </c>
      <c r="E1170" s="164">
        <v>44168</v>
      </c>
      <c r="F1170" s="165" t="s">
        <v>16</v>
      </c>
      <c r="G1170" s="165" t="s">
        <v>12</v>
      </c>
      <c r="H1170" s="165" t="s">
        <v>60</v>
      </c>
      <c r="I1170" s="165" t="s">
        <v>119</v>
      </c>
      <c r="J1170" s="165" t="s">
        <v>251</v>
      </c>
      <c r="K1170" s="166" t="s">
        <v>9548</v>
      </c>
    </row>
    <row r="1171" spans="1:11" ht="38.25" x14ac:dyDescent="0.2">
      <c r="A1171" s="160">
        <v>1008490087</v>
      </c>
      <c r="B1171" s="161" t="s">
        <v>3526</v>
      </c>
      <c r="C1171" s="162" t="s">
        <v>3527</v>
      </c>
      <c r="D1171" s="163">
        <v>7100000</v>
      </c>
      <c r="E1171" s="164">
        <v>44133</v>
      </c>
      <c r="F1171" s="165" t="s">
        <v>16</v>
      </c>
      <c r="G1171" s="165" t="s">
        <v>12</v>
      </c>
      <c r="H1171" s="165" t="s">
        <v>60</v>
      </c>
      <c r="I1171" s="165" t="s">
        <v>119</v>
      </c>
      <c r="J1171" s="165" t="s">
        <v>251</v>
      </c>
      <c r="K1171" s="166" t="s">
        <v>9549</v>
      </c>
    </row>
    <row r="1172" spans="1:11" ht="38.25" x14ac:dyDescent="0.2">
      <c r="A1172" s="160">
        <v>1006047027</v>
      </c>
      <c r="B1172" s="161" t="s">
        <v>3528</v>
      </c>
      <c r="C1172" s="162" t="s">
        <v>3529</v>
      </c>
      <c r="D1172" s="163">
        <v>6562000</v>
      </c>
      <c r="E1172" s="164">
        <v>44019</v>
      </c>
      <c r="F1172" s="165" t="s">
        <v>16</v>
      </c>
      <c r="G1172" s="165" t="s">
        <v>12</v>
      </c>
      <c r="H1172" s="165" t="s">
        <v>60</v>
      </c>
      <c r="I1172" s="165" t="s">
        <v>119</v>
      </c>
      <c r="J1172" s="165" t="s">
        <v>251</v>
      </c>
      <c r="K1172" s="166" t="s">
        <v>9550</v>
      </c>
    </row>
    <row r="1173" spans="1:11" ht="25.5" x14ac:dyDescent="0.2">
      <c r="A1173" s="160">
        <v>1018004032</v>
      </c>
      <c r="B1173" s="161" t="s">
        <v>3530</v>
      </c>
      <c r="C1173" s="162" t="s">
        <v>3531</v>
      </c>
      <c r="D1173" s="163">
        <v>10460000</v>
      </c>
      <c r="E1173" s="164">
        <v>44147</v>
      </c>
      <c r="F1173" s="165" t="s">
        <v>16</v>
      </c>
      <c r="G1173" s="165" t="s">
        <v>101</v>
      </c>
      <c r="H1173" s="165" t="s">
        <v>60</v>
      </c>
      <c r="I1173" s="165" t="s">
        <v>119</v>
      </c>
      <c r="J1173" s="165" t="s">
        <v>251</v>
      </c>
      <c r="K1173" s="166" t="s">
        <v>9551</v>
      </c>
    </row>
    <row r="1174" spans="1:11" ht="25.5" x14ac:dyDescent="0.2">
      <c r="A1174" s="160">
        <v>1006363014</v>
      </c>
      <c r="B1174" s="161" t="s">
        <v>3532</v>
      </c>
      <c r="C1174" s="162" t="s">
        <v>3533</v>
      </c>
      <c r="D1174" s="163">
        <v>7410000</v>
      </c>
      <c r="E1174" s="164">
        <v>44019</v>
      </c>
      <c r="F1174" s="165" t="s">
        <v>16</v>
      </c>
      <c r="G1174" s="165" t="s">
        <v>12</v>
      </c>
      <c r="H1174" s="165" t="s">
        <v>60</v>
      </c>
      <c r="I1174" s="165" t="s">
        <v>119</v>
      </c>
      <c r="J1174" s="165" t="s">
        <v>251</v>
      </c>
      <c r="K1174" s="166" t="s">
        <v>9552</v>
      </c>
    </row>
    <row r="1175" spans="1:11" ht="25.5" x14ac:dyDescent="0.2">
      <c r="A1175" s="160">
        <v>1028082004</v>
      </c>
      <c r="B1175" s="161" t="s">
        <v>3534</v>
      </c>
      <c r="C1175" s="162" t="s">
        <v>3535</v>
      </c>
      <c r="D1175" s="163">
        <v>7100000</v>
      </c>
      <c r="E1175" s="164">
        <v>44168</v>
      </c>
      <c r="F1175" s="165" t="s">
        <v>16</v>
      </c>
      <c r="G1175" s="165" t="s">
        <v>12</v>
      </c>
      <c r="H1175" s="165" t="s">
        <v>60</v>
      </c>
      <c r="I1175" s="165" t="s">
        <v>119</v>
      </c>
      <c r="J1175" s="165" t="s">
        <v>251</v>
      </c>
      <c r="K1175" s="166" t="s">
        <v>9553</v>
      </c>
    </row>
    <row r="1176" spans="1:11" ht="25.5" x14ac:dyDescent="0.2">
      <c r="A1176" s="160">
        <v>1000442105</v>
      </c>
      <c r="B1176" s="161" t="s">
        <v>3536</v>
      </c>
      <c r="C1176" s="162" t="s">
        <v>3537</v>
      </c>
      <c r="D1176" s="163">
        <v>7100000</v>
      </c>
      <c r="E1176" s="164">
        <v>44168</v>
      </c>
      <c r="F1176" s="165" t="s">
        <v>16</v>
      </c>
      <c r="G1176" s="165" t="s">
        <v>12</v>
      </c>
      <c r="H1176" s="165" t="s">
        <v>60</v>
      </c>
      <c r="I1176" s="165" t="s">
        <v>119</v>
      </c>
      <c r="J1176" s="165" t="s">
        <v>251</v>
      </c>
      <c r="K1176" s="166" t="s">
        <v>9554</v>
      </c>
    </row>
    <row r="1177" spans="1:11" ht="25.5" x14ac:dyDescent="0.2">
      <c r="A1177" s="160">
        <v>1027921004</v>
      </c>
      <c r="B1177" s="161" t="s">
        <v>3538</v>
      </c>
      <c r="C1177" s="162" t="s">
        <v>3539</v>
      </c>
      <c r="D1177" s="163">
        <v>7100000</v>
      </c>
      <c r="E1177" s="164">
        <v>44168</v>
      </c>
      <c r="F1177" s="165" t="s">
        <v>16</v>
      </c>
      <c r="G1177" s="165" t="s">
        <v>12</v>
      </c>
      <c r="H1177" s="165" t="s">
        <v>60</v>
      </c>
      <c r="I1177" s="165" t="s">
        <v>119</v>
      </c>
      <c r="J1177" s="165" t="s">
        <v>251</v>
      </c>
      <c r="K1177" s="166" t="s">
        <v>9555</v>
      </c>
    </row>
    <row r="1178" spans="1:11" ht="25.5" x14ac:dyDescent="0.2">
      <c r="A1178" s="160">
        <v>1028083004</v>
      </c>
      <c r="B1178" s="161" t="s">
        <v>3540</v>
      </c>
      <c r="C1178" s="162" t="s">
        <v>3541</v>
      </c>
      <c r="D1178" s="163">
        <v>7100000</v>
      </c>
      <c r="E1178" s="164">
        <v>44168</v>
      </c>
      <c r="F1178" s="165" t="s">
        <v>16</v>
      </c>
      <c r="G1178" s="165" t="s">
        <v>12</v>
      </c>
      <c r="H1178" s="165" t="s">
        <v>60</v>
      </c>
      <c r="I1178" s="165" t="s">
        <v>119</v>
      </c>
      <c r="J1178" s="165" t="s">
        <v>251</v>
      </c>
      <c r="K1178" s="166" t="s">
        <v>9556</v>
      </c>
    </row>
    <row r="1179" spans="1:11" x14ac:dyDescent="0.2">
      <c r="A1179" s="160">
        <v>1027647004</v>
      </c>
      <c r="B1179" s="161" t="s">
        <v>3542</v>
      </c>
      <c r="C1179" s="162" t="s">
        <v>3543</v>
      </c>
      <c r="D1179" s="163">
        <v>7100000</v>
      </c>
      <c r="E1179" s="164">
        <v>44152</v>
      </c>
      <c r="F1179" s="165" t="s">
        <v>16</v>
      </c>
      <c r="G1179" s="165" t="s">
        <v>12</v>
      </c>
      <c r="H1179" s="165" t="s">
        <v>60</v>
      </c>
      <c r="I1179" s="165" t="s">
        <v>119</v>
      </c>
      <c r="J1179" s="165" t="s">
        <v>251</v>
      </c>
      <c r="K1179" s="166" t="s">
        <v>9557</v>
      </c>
    </row>
    <row r="1180" spans="1:11" ht="38.25" x14ac:dyDescent="0.2">
      <c r="A1180" s="160">
        <v>1006191027</v>
      </c>
      <c r="B1180" s="161" t="s">
        <v>3544</v>
      </c>
      <c r="C1180" s="162" t="s">
        <v>3545</v>
      </c>
      <c r="D1180" s="163">
        <v>3790000</v>
      </c>
      <c r="E1180" s="164">
        <v>43888</v>
      </c>
      <c r="F1180" s="165" t="s">
        <v>11</v>
      </c>
      <c r="G1180" s="165" t="s">
        <v>12</v>
      </c>
      <c r="H1180" s="165" t="s">
        <v>60</v>
      </c>
      <c r="I1180" s="165" t="s">
        <v>119</v>
      </c>
      <c r="J1180" s="165" t="s">
        <v>251</v>
      </c>
      <c r="K1180" s="166" t="s">
        <v>9558</v>
      </c>
    </row>
    <row r="1181" spans="1:11" ht="38.25" x14ac:dyDescent="0.2">
      <c r="A1181" s="160">
        <v>1008593087</v>
      </c>
      <c r="B1181" s="161" t="s">
        <v>3546</v>
      </c>
      <c r="C1181" s="162" t="s">
        <v>3547</v>
      </c>
      <c r="D1181" s="163">
        <v>7100000</v>
      </c>
      <c r="E1181" s="164">
        <v>44193</v>
      </c>
      <c r="F1181" s="165" t="s">
        <v>16</v>
      </c>
      <c r="G1181" s="165" t="s">
        <v>12</v>
      </c>
      <c r="H1181" s="165" t="s">
        <v>60</v>
      </c>
      <c r="I1181" s="165" t="s">
        <v>119</v>
      </c>
      <c r="J1181" s="165" t="s">
        <v>251</v>
      </c>
      <c r="K1181" s="166" t="s">
        <v>9559</v>
      </c>
    </row>
    <row r="1182" spans="1:11" ht="25.5" x14ac:dyDescent="0.2">
      <c r="A1182" s="160">
        <v>1027248004</v>
      </c>
      <c r="B1182" s="161" t="s">
        <v>3548</v>
      </c>
      <c r="C1182" s="162" t="s">
        <v>3549</v>
      </c>
      <c r="D1182" s="163">
        <v>7100000</v>
      </c>
      <c r="E1182" s="164">
        <v>44152</v>
      </c>
      <c r="F1182" s="165" t="s">
        <v>16</v>
      </c>
      <c r="G1182" s="165" t="s">
        <v>12</v>
      </c>
      <c r="H1182" s="165" t="s">
        <v>60</v>
      </c>
      <c r="I1182" s="165" t="s">
        <v>119</v>
      </c>
      <c r="J1182" s="165" t="s">
        <v>251</v>
      </c>
      <c r="K1182" s="166" t="s">
        <v>9560</v>
      </c>
    </row>
    <row r="1183" spans="1:11" ht="25.5" x14ac:dyDescent="0.2">
      <c r="A1183" s="160">
        <v>1027379004</v>
      </c>
      <c r="B1183" s="161" t="s">
        <v>3550</v>
      </c>
      <c r="C1183" s="162" t="s">
        <v>3551</v>
      </c>
      <c r="D1183" s="163">
        <v>7100000</v>
      </c>
      <c r="E1183" s="164">
        <v>44152</v>
      </c>
      <c r="F1183" s="165" t="s">
        <v>16</v>
      </c>
      <c r="G1183" s="165" t="s">
        <v>12</v>
      </c>
      <c r="H1183" s="165" t="s">
        <v>60</v>
      </c>
      <c r="I1183" s="165" t="s">
        <v>119</v>
      </c>
      <c r="J1183" s="165" t="s">
        <v>251</v>
      </c>
      <c r="K1183" s="166" t="s">
        <v>9561</v>
      </c>
    </row>
    <row r="1184" spans="1:11" ht="38.25" x14ac:dyDescent="0.2">
      <c r="A1184" s="160">
        <v>1002633096</v>
      </c>
      <c r="B1184" s="161" t="s">
        <v>3552</v>
      </c>
      <c r="C1184" s="162" t="s">
        <v>3553</v>
      </c>
      <c r="D1184" s="163">
        <v>7100000</v>
      </c>
      <c r="E1184" s="164">
        <v>44168</v>
      </c>
      <c r="F1184" s="165" t="s">
        <v>11</v>
      </c>
      <c r="G1184" s="165" t="s">
        <v>12</v>
      </c>
      <c r="H1184" s="165" t="s">
        <v>60</v>
      </c>
      <c r="I1184" s="165" t="s">
        <v>119</v>
      </c>
      <c r="J1184" s="165" t="s">
        <v>251</v>
      </c>
      <c r="K1184" s="166" t="s">
        <v>9562</v>
      </c>
    </row>
    <row r="1185" spans="1:11" ht="25.5" x14ac:dyDescent="0.2">
      <c r="A1185" s="160">
        <v>1028760004</v>
      </c>
      <c r="B1185" s="161" t="s">
        <v>3554</v>
      </c>
      <c r="C1185" s="162" t="s">
        <v>3555</v>
      </c>
      <c r="D1185" s="163">
        <v>7100000</v>
      </c>
      <c r="E1185" s="164">
        <v>44168</v>
      </c>
      <c r="F1185" s="165" t="s">
        <v>16</v>
      </c>
      <c r="G1185" s="165" t="s">
        <v>12</v>
      </c>
      <c r="H1185" s="165" t="s">
        <v>60</v>
      </c>
      <c r="I1185" s="165" t="s">
        <v>119</v>
      </c>
      <c r="J1185" s="165" t="s">
        <v>231</v>
      </c>
      <c r="K1185" s="166" t="s">
        <v>9563</v>
      </c>
    </row>
    <row r="1186" spans="1:11" x14ac:dyDescent="0.2">
      <c r="A1186" s="160">
        <v>1006359014</v>
      </c>
      <c r="B1186" s="161" t="s">
        <v>3556</v>
      </c>
      <c r="C1186" s="162" t="s">
        <v>3557</v>
      </c>
      <c r="D1186" s="163">
        <v>7410000</v>
      </c>
      <c r="E1186" s="164">
        <v>44019</v>
      </c>
      <c r="F1186" s="165" t="s">
        <v>16</v>
      </c>
      <c r="G1186" s="165" t="s">
        <v>12</v>
      </c>
      <c r="H1186" s="165" t="s">
        <v>60</v>
      </c>
      <c r="I1186" s="165" t="s">
        <v>119</v>
      </c>
      <c r="J1186" s="165" t="s">
        <v>231</v>
      </c>
      <c r="K1186" s="166" t="s">
        <v>9564</v>
      </c>
    </row>
    <row r="1187" spans="1:11" ht="25.5" x14ac:dyDescent="0.2">
      <c r="A1187" s="160">
        <v>1009731028</v>
      </c>
      <c r="B1187" s="161" t="s">
        <v>3558</v>
      </c>
      <c r="C1187" s="162" t="s">
        <v>3559</v>
      </c>
      <c r="D1187" s="163">
        <v>7100000</v>
      </c>
      <c r="E1187" s="164">
        <v>44168</v>
      </c>
      <c r="F1187" s="165" t="s">
        <v>16</v>
      </c>
      <c r="G1187" s="165" t="s">
        <v>12</v>
      </c>
      <c r="H1187" s="165" t="s">
        <v>60</v>
      </c>
      <c r="I1187" s="165" t="s">
        <v>119</v>
      </c>
      <c r="J1187" s="165" t="s">
        <v>231</v>
      </c>
      <c r="K1187" s="166" t="s">
        <v>9565</v>
      </c>
    </row>
    <row r="1188" spans="1:11" ht="25.5" x14ac:dyDescent="0.2">
      <c r="A1188" s="160">
        <v>1008414087</v>
      </c>
      <c r="B1188" s="161" t="s">
        <v>3560</v>
      </c>
      <c r="C1188" s="162" t="s">
        <v>3561</v>
      </c>
      <c r="D1188" s="163">
        <v>7100000</v>
      </c>
      <c r="E1188" s="164">
        <v>44133</v>
      </c>
      <c r="F1188" s="165" t="s">
        <v>16</v>
      </c>
      <c r="G1188" s="165" t="s">
        <v>12</v>
      </c>
      <c r="H1188" s="165" t="s">
        <v>60</v>
      </c>
      <c r="I1188" s="165" t="s">
        <v>119</v>
      </c>
      <c r="J1188" s="165" t="s">
        <v>231</v>
      </c>
      <c r="K1188" s="166" t="s">
        <v>9566</v>
      </c>
    </row>
    <row r="1189" spans="1:11" ht="25.5" x14ac:dyDescent="0.2">
      <c r="A1189" s="160">
        <v>1009700028</v>
      </c>
      <c r="B1189" s="161" t="s">
        <v>3562</v>
      </c>
      <c r="C1189" s="162" t="s">
        <v>3563</v>
      </c>
      <c r="D1189" s="163">
        <v>7100000</v>
      </c>
      <c r="E1189" s="164">
        <v>44124</v>
      </c>
      <c r="F1189" s="165" t="s">
        <v>16</v>
      </c>
      <c r="G1189" s="165" t="s">
        <v>12</v>
      </c>
      <c r="H1189" s="165" t="s">
        <v>60</v>
      </c>
      <c r="I1189" s="165" t="s">
        <v>119</v>
      </c>
      <c r="J1189" s="165" t="s">
        <v>231</v>
      </c>
      <c r="K1189" s="166" t="s">
        <v>9567</v>
      </c>
    </row>
    <row r="1190" spans="1:11" ht="25.5" x14ac:dyDescent="0.2">
      <c r="A1190" s="160">
        <v>1027106004</v>
      </c>
      <c r="B1190" s="161" t="s">
        <v>3564</v>
      </c>
      <c r="C1190" s="162" t="s">
        <v>3565</v>
      </c>
      <c r="D1190" s="163">
        <v>7100000</v>
      </c>
      <c r="E1190" s="164">
        <v>44138</v>
      </c>
      <c r="F1190" s="165" t="s">
        <v>16</v>
      </c>
      <c r="G1190" s="165" t="s">
        <v>12</v>
      </c>
      <c r="H1190" s="165" t="s">
        <v>60</v>
      </c>
      <c r="I1190" s="165" t="s">
        <v>119</v>
      </c>
      <c r="J1190" s="165" t="s">
        <v>231</v>
      </c>
      <c r="K1190" s="166" t="s">
        <v>9568</v>
      </c>
    </row>
    <row r="1191" spans="1:11" ht="25.5" x14ac:dyDescent="0.2">
      <c r="A1191" s="160">
        <v>1028593004</v>
      </c>
      <c r="B1191" s="161" t="s">
        <v>3566</v>
      </c>
      <c r="C1191" s="162" t="s">
        <v>3567</v>
      </c>
      <c r="D1191" s="163">
        <v>7085000</v>
      </c>
      <c r="E1191" s="164">
        <v>44168</v>
      </c>
      <c r="F1191" s="165" t="s">
        <v>16</v>
      </c>
      <c r="G1191" s="165" t="s">
        <v>12</v>
      </c>
      <c r="H1191" s="165" t="s">
        <v>60</v>
      </c>
      <c r="I1191" s="165" t="s">
        <v>119</v>
      </c>
      <c r="J1191" s="165" t="s">
        <v>231</v>
      </c>
      <c r="K1191" s="166" t="s">
        <v>9569</v>
      </c>
    </row>
    <row r="1192" spans="1:11" ht="25.5" x14ac:dyDescent="0.2">
      <c r="A1192" s="160">
        <v>1028762004</v>
      </c>
      <c r="B1192" s="161" t="s">
        <v>3568</v>
      </c>
      <c r="C1192" s="162" t="s">
        <v>3569</v>
      </c>
      <c r="D1192" s="163">
        <v>7100000</v>
      </c>
      <c r="E1192" s="164">
        <v>44168</v>
      </c>
      <c r="F1192" s="165" t="s">
        <v>16</v>
      </c>
      <c r="G1192" s="165" t="s">
        <v>12</v>
      </c>
      <c r="H1192" s="165" t="s">
        <v>60</v>
      </c>
      <c r="I1192" s="165" t="s">
        <v>119</v>
      </c>
      <c r="J1192" s="165" t="s">
        <v>231</v>
      </c>
      <c r="K1192" s="166" t="s">
        <v>9570</v>
      </c>
    </row>
    <row r="1193" spans="1:11" ht="38.25" x14ac:dyDescent="0.2">
      <c r="A1193" s="160">
        <v>1008357087</v>
      </c>
      <c r="B1193" s="161" t="s">
        <v>3570</v>
      </c>
      <c r="C1193" s="162" t="s">
        <v>3571</v>
      </c>
      <c r="D1193" s="163">
        <v>7100000</v>
      </c>
      <c r="E1193" s="164">
        <v>44133</v>
      </c>
      <c r="F1193" s="165" t="s">
        <v>16</v>
      </c>
      <c r="G1193" s="165" t="s">
        <v>12</v>
      </c>
      <c r="H1193" s="165" t="s">
        <v>60</v>
      </c>
      <c r="I1193" s="165" t="s">
        <v>119</v>
      </c>
      <c r="J1193" s="165" t="s">
        <v>231</v>
      </c>
      <c r="K1193" s="166" t="s">
        <v>9571</v>
      </c>
    </row>
    <row r="1194" spans="1:11" ht="25.5" x14ac:dyDescent="0.2">
      <c r="A1194" s="160">
        <v>1002540094</v>
      </c>
      <c r="B1194" s="161" t="s">
        <v>3572</v>
      </c>
      <c r="C1194" s="162" t="s">
        <v>3573</v>
      </c>
      <c r="D1194" s="163">
        <v>7100000</v>
      </c>
      <c r="E1194" s="164">
        <v>44133</v>
      </c>
      <c r="F1194" s="165" t="s">
        <v>16</v>
      </c>
      <c r="G1194" s="165" t="s">
        <v>12</v>
      </c>
      <c r="H1194" s="165" t="s">
        <v>60</v>
      </c>
      <c r="I1194" s="165" t="s">
        <v>119</v>
      </c>
      <c r="J1194" s="165" t="s">
        <v>231</v>
      </c>
      <c r="K1194" s="166" t="s">
        <v>9572</v>
      </c>
    </row>
    <row r="1195" spans="1:11" ht="38.25" x14ac:dyDescent="0.2">
      <c r="A1195" s="160">
        <v>1008326087</v>
      </c>
      <c r="B1195" s="161" t="s">
        <v>3574</v>
      </c>
      <c r="C1195" s="162" t="s">
        <v>3575</v>
      </c>
      <c r="D1195" s="163">
        <v>7075000</v>
      </c>
      <c r="E1195" s="164">
        <v>44133</v>
      </c>
      <c r="F1195" s="165" t="s">
        <v>16</v>
      </c>
      <c r="G1195" s="165" t="s">
        <v>12</v>
      </c>
      <c r="H1195" s="165" t="s">
        <v>60</v>
      </c>
      <c r="I1195" s="165" t="s">
        <v>119</v>
      </c>
      <c r="J1195" s="165" t="s">
        <v>231</v>
      </c>
      <c r="K1195" s="166" t="s">
        <v>9573</v>
      </c>
    </row>
    <row r="1196" spans="1:11" ht="25.5" x14ac:dyDescent="0.2">
      <c r="A1196" s="160">
        <v>1028673004</v>
      </c>
      <c r="B1196" s="161" t="s">
        <v>3576</v>
      </c>
      <c r="C1196" s="162" t="s">
        <v>3577</v>
      </c>
      <c r="D1196" s="163">
        <v>10650000</v>
      </c>
      <c r="E1196" s="164">
        <v>44168</v>
      </c>
      <c r="F1196" s="165" t="s">
        <v>16</v>
      </c>
      <c r="G1196" s="165" t="s">
        <v>101</v>
      </c>
      <c r="H1196" s="165" t="s">
        <v>60</v>
      </c>
      <c r="I1196" s="165" t="s">
        <v>119</v>
      </c>
      <c r="J1196" s="165" t="s">
        <v>231</v>
      </c>
      <c r="K1196" s="166" t="s">
        <v>9574</v>
      </c>
    </row>
    <row r="1197" spans="1:11" ht="25.5" x14ac:dyDescent="0.2">
      <c r="A1197" s="160">
        <v>1028764004</v>
      </c>
      <c r="B1197" s="161" t="s">
        <v>3578</v>
      </c>
      <c r="C1197" s="162" t="s">
        <v>3579</v>
      </c>
      <c r="D1197" s="163">
        <v>7100000</v>
      </c>
      <c r="E1197" s="164">
        <v>44168</v>
      </c>
      <c r="F1197" s="165" t="s">
        <v>16</v>
      </c>
      <c r="G1197" s="165" t="s">
        <v>12</v>
      </c>
      <c r="H1197" s="165" t="s">
        <v>60</v>
      </c>
      <c r="I1197" s="165" t="s">
        <v>119</v>
      </c>
      <c r="J1197" s="165" t="s">
        <v>231</v>
      </c>
      <c r="K1197" s="166" t="s">
        <v>9575</v>
      </c>
    </row>
    <row r="1198" spans="1:11" ht="25.5" x14ac:dyDescent="0.2">
      <c r="A1198" s="160">
        <v>1027071004</v>
      </c>
      <c r="B1198" s="161" t="s">
        <v>3580</v>
      </c>
      <c r="C1198" s="162" t="s">
        <v>3581</v>
      </c>
      <c r="D1198" s="163">
        <v>7100000</v>
      </c>
      <c r="E1198" s="164">
        <v>44133</v>
      </c>
      <c r="F1198" s="165" t="s">
        <v>16</v>
      </c>
      <c r="G1198" s="165" t="s">
        <v>12</v>
      </c>
      <c r="H1198" s="165" t="s">
        <v>60</v>
      </c>
      <c r="I1198" s="165" t="s">
        <v>119</v>
      </c>
      <c r="J1198" s="165" t="s">
        <v>231</v>
      </c>
      <c r="K1198" s="166" t="s">
        <v>9576</v>
      </c>
    </row>
    <row r="1199" spans="1:11" ht="25.5" x14ac:dyDescent="0.2">
      <c r="A1199" s="160">
        <v>1028650004</v>
      </c>
      <c r="B1199" s="161" t="s">
        <v>3582</v>
      </c>
      <c r="C1199" s="162" t="s">
        <v>3583</v>
      </c>
      <c r="D1199" s="163">
        <v>7045000</v>
      </c>
      <c r="E1199" s="164">
        <v>44168</v>
      </c>
      <c r="F1199" s="165" t="s">
        <v>16</v>
      </c>
      <c r="G1199" s="165" t="s">
        <v>12</v>
      </c>
      <c r="H1199" s="165" t="s">
        <v>60</v>
      </c>
      <c r="I1199" s="165" t="s">
        <v>119</v>
      </c>
      <c r="J1199" s="165" t="s">
        <v>231</v>
      </c>
      <c r="K1199" s="166" t="s">
        <v>9577</v>
      </c>
    </row>
    <row r="1200" spans="1:11" ht="25.5" x14ac:dyDescent="0.2">
      <c r="A1200" s="160">
        <v>1026471004</v>
      </c>
      <c r="B1200" s="161" t="s">
        <v>3584</v>
      </c>
      <c r="C1200" s="162" t="s">
        <v>3585</v>
      </c>
      <c r="D1200" s="163">
        <v>7100000</v>
      </c>
      <c r="E1200" s="164">
        <v>44118</v>
      </c>
      <c r="F1200" s="165" t="s">
        <v>11</v>
      </c>
      <c r="G1200" s="165" t="s">
        <v>12</v>
      </c>
      <c r="H1200" s="165" t="s">
        <v>60</v>
      </c>
      <c r="I1200" s="165" t="s">
        <v>119</v>
      </c>
      <c r="J1200" s="165" t="s">
        <v>231</v>
      </c>
      <c r="K1200" s="166" t="s">
        <v>9578</v>
      </c>
    </row>
    <row r="1201" spans="1:11" ht="38.25" x14ac:dyDescent="0.2">
      <c r="A1201" s="160">
        <v>1008409087</v>
      </c>
      <c r="B1201" s="161" t="s">
        <v>3586</v>
      </c>
      <c r="C1201" s="162" t="s">
        <v>3587</v>
      </c>
      <c r="D1201" s="163">
        <v>7100000</v>
      </c>
      <c r="E1201" s="164">
        <v>44119</v>
      </c>
      <c r="F1201" s="165" t="s">
        <v>16</v>
      </c>
      <c r="G1201" s="165" t="s">
        <v>12</v>
      </c>
      <c r="H1201" s="165" t="s">
        <v>60</v>
      </c>
      <c r="I1201" s="165" t="s">
        <v>119</v>
      </c>
      <c r="J1201" s="165" t="s">
        <v>231</v>
      </c>
      <c r="K1201" s="166" t="s">
        <v>9579</v>
      </c>
    </row>
    <row r="1202" spans="1:11" ht="51" x14ac:dyDescent="0.2">
      <c r="A1202" s="160">
        <v>1008410087</v>
      </c>
      <c r="B1202" s="161" t="s">
        <v>3588</v>
      </c>
      <c r="C1202" s="162" t="s">
        <v>3589</v>
      </c>
      <c r="D1202" s="163">
        <v>7100000</v>
      </c>
      <c r="E1202" s="164">
        <v>44119</v>
      </c>
      <c r="F1202" s="165" t="s">
        <v>16</v>
      </c>
      <c r="G1202" s="165" t="s">
        <v>12</v>
      </c>
      <c r="H1202" s="165" t="s">
        <v>60</v>
      </c>
      <c r="I1202" s="165" t="s">
        <v>119</v>
      </c>
      <c r="J1202" s="165" t="s">
        <v>231</v>
      </c>
      <c r="K1202" s="166" t="s">
        <v>9580</v>
      </c>
    </row>
    <row r="1203" spans="1:11" ht="25.5" x14ac:dyDescent="0.2">
      <c r="A1203" s="160">
        <v>1026596004</v>
      </c>
      <c r="B1203" s="161" t="s">
        <v>3590</v>
      </c>
      <c r="C1203" s="162" t="s">
        <v>3591</v>
      </c>
      <c r="D1203" s="163">
        <v>7410000</v>
      </c>
      <c r="E1203" s="164">
        <v>44026</v>
      </c>
      <c r="F1203" s="165" t="s">
        <v>16</v>
      </c>
      <c r="G1203" s="165" t="s">
        <v>12</v>
      </c>
      <c r="H1203" s="165" t="s">
        <v>60</v>
      </c>
      <c r="I1203" s="165" t="s">
        <v>119</v>
      </c>
      <c r="J1203" s="165" t="s">
        <v>231</v>
      </c>
      <c r="K1203" s="166" t="s">
        <v>9581</v>
      </c>
    </row>
    <row r="1204" spans="1:11" ht="38.25" x14ac:dyDescent="0.2">
      <c r="A1204" s="160">
        <v>1026598004</v>
      </c>
      <c r="B1204" s="161" t="s">
        <v>3592</v>
      </c>
      <c r="C1204" s="162" t="s">
        <v>3593</v>
      </c>
      <c r="D1204" s="163">
        <v>7410000</v>
      </c>
      <c r="E1204" s="164">
        <v>44026</v>
      </c>
      <c r="F1204" s="165" t="s">
        <v>16</v>
      </c>
      <c r="G1204" s="165" t="s">
        <v>12</v>
      </c>
      <c r="H1204" s="165" t="s">
        <v>60</v>
      </c>
      <c r="I1204" s="165" t="s">
        <v>119</v>
      </c>
      <c r="J1204" s="165" t="s">
        <v>231</v>
      </c>
      <c r="K1204" s="166" t="s">
        <v>9582</v>
      </c>
    </row>
    <row r="1205" spans="1:11" ht="38.25" x14ac:dyDescent="0.2">
      <c r="A1205" s="160">
        <v>1008540087</v>
      </c>
      <c r="B1205" s="161" t="s">
        <v>3594</v>
      </c>
      <c r="C1205" s="162" t="s">
        <v>3595</v>
      </c>
      <c r="D1205" s="163">
        <v>7100000</v>
      </c>
      <c r="E1205" s="164">
        <v>44147</v>
      </c>
      <c r="F1205" s="165" t="s">
        <v>16</v>
      </c>
      <c r="G1205" s="165" t="s">
        <v>12</v>
      </c>
      <c r="H1205" s="165" t="s">
        <v>60</v>
      </c>
      <c r="I1205" s="165" t="s">
        <v>119</v>
      </c>
      <c r="J1205" s="165" t="s">
        <v>231</v>
      </c>
      <c r="K1205" s="166" t="s">
        <v>9583</v>
      </c>
    </row>
    <row r="1206" spans="1:11" ht="25.5" x14ac:dyDescent="0.2">
      <c r="A1206" s="160">
        <v>1028015004</v>
      </c>
      <c r="B1206" s="161" t="s">
        <v>3596</v>
      </c>
      <c r="C1206" s="162" t="s">
        <v>3597</v>
      </c>
      <c r="D1206" s="163">
        <v>7100000</v>
      </c>
      <c r="E1206" s="164">
        <v>44168</v>
      </c>
      <c r="F1206" s="165" t="s">
        <v>16</v>
      </c>
      <c r="G1206" s="165" t="s">
        <v>12</v>
      </c>
      <c r="H1206" s="165" t="s">
        <v>60</v>
      </c>
      <c r="I1206" s="165" t="s">
        <v>119</v>
      </c>
      <c r="J1206" s="165" t="s">
        <v>231</v>
      </c>
      <c r="K1206" s="166" t="s">
        <v>9584</v>
      </c>
    </row>
    <row r="1207" spans="1:11" ht="38.25" x14ac:dyDescent="0.2">
      <c r="A1207" s="160">
        <v>1001924101</v>
      </c>
      <c r="B1207" s="161" t="s">
        <v>820</v>
      </c>
      <c r="C1207" s="162" t="s">
        <v>821</v>
      </c>
      <c r="D1207" s="163">
        <v>7100000</v>
      </c>
      <c r="E1207" s="164">
        <v>43670</v>
      </c>
      <c r="F1207" s="165" t="s">
        <v>16</v>
      </c>
      <c r="G1207" s="165" t="s">
        <v>12</v>
      </c>
      <c r="H1207" s="165" t="s">
        <v>60</v>
      </c>
      <c r="I1207" s="165" t="s">
        <v>119</v>
      </c>
      <c r="J1207" s="165" t="s">
        <v>231</v>
      </c>
      <c r="K1207" s="166" t="s">
        <v>822</v>
      </c>
    </row>
    <row r="1208" spans="1:11" ht="25.5" x14ac:dyDescent="0.2">
      <c r="A1208" s="160">
        <v>1008635087</v>
      </c>
      <c r="B1208" s="161" t="s">
        <v>3598</v>
      </c>
      <c r="C1208" s="162" t="s">
        <v>3599</v>
      </c>
      <c r="D1208" s="163">
        <v>10650000</v>
      </c>
      <c r="E1208" s="164">
        <v>44193</v>
      </c>
      <c r="F1208" s="165" t="s">
        <v>16</v>
      </c>
      <c r="G1208" s="165" t="s">
        <v>101</v>
      </c>
      <c r="H1208" s="165" t="s">
        <v>60</v>
      </c>
      <c r="I1208" s="165" t="s">
        <v>119</v>
      </c>
      <c r="J1208" s="165" t="s">
        <v>231</v>
      </c>
      <c r="K1208" s="166" t="s">
        <v>9585</v>
      </c>
    </row>
    <row r="1209" spans="1:11" ht="25.5" x14ac:dyDescent="0.2">
      <c r="A1209" s="160">
        <v>1001753101</v>
      </c>
      <c r="B1209" s="161" t="s">
        <v>867</v>
      </c>
      <c r="C1209" s="162" t="s">
        <v>868</v>
      </c>
      <c r="D1209" s="163">
        <v>7100000</v>
      </c>
      <c r="E1209" s="164">
        <v>43545</v>
      </c>
      <c r="F1209" s="165" t="s">
        <v>16</v>
      </c>
      <c r="G1209" s="165" t="s">
        <v>12</v>
      </c>
      <c r="H1209" s="165" t="s">
        <v>60</v>
      </c>
      <c r="I1209" s="165" t="s">
        <v>119</v>
      </c>
      <c r="J1209" s="165" t="s">
        <v>231</v>
      </c>
      <c r="K1209" s="166" t="s">
        <v>869</v>
      </c>
    </row>
    <row r="1210" spans="1:11" ht="25.5" x14ac:dyDescent="0.2">
      <c r="A1210" s="160">
        <v>1001913101</v>
      </c>
      <c r="B1210" s="161" t="s">
        <v>823</v>
      </c>
      <c r="C1210" s="162" t="s">
        <v>824</v>
      </c>
      <c r="D1210" s="163">
        <v>7100000</v>
      </c>
      <c r="E1210" s="164">
        <v>43670</v>
      </c>
      <c r="F1210" s="165" t="s">
        <v>16</v>
      </c>
      <c r="G1210" s="165" t="s">
        <v>12</v>
      </c>
      <c r="H1210" s="165" t="s">
        <v>60</v>
      </c>
      <c r="I1210" s="165" t="s">
        <v>119</v>
      </c>
      <c r="J1210" s="165" t="s">
        <v>231</v>
      </c>
      <c r="K1210" s="166" t="s">
        <v>825</v>
      </c>
    </row>
    <row r="1211" spans="1:11" ht="25.5" x14ac:dyDescent="0.2">
      <c r="A1211" s="160">
        <v>1007756090</v>
      </c>
      <c r="B1211" s="161" t="s">
        <v>3600</v>
      </c>
      <c r="C1211" s="162" t="s">
        <v>3601</v>
      </c>
      <c r="D1211" s="163">
        <v>7100000</v>
      </c>
      <c r="E1211" s="164">
        <v>44111</v>
      </c>
      <c r="F1211" s="165" t="s">
        <v>16</v>
      </c>
      <c r="G1211" s="165" t="s">
        <v>12</v>
      </c>
      <c r="H1211" s="165" t="s">
        <v>60</v>
      </c>
      <c r="I1211" s="165" t="s">
        <v>119</v>
      </c>
      <c r="J1211" s="165" t="s">
        <v>231</v>
      </c>
      <c r="K1211" s="166" t="s">
        <v>9586</v>
      </c>
    </row>
    <row r="1212" spans="1:11" ht="25.5" x14ac:dyDescent="0.2">
      <c r="A1212" s="160">
        <v>1001745101</v>
      </c>
      <c r="B1212" s="161" t="s">
        <v>817</v>
      </c>
      <c r="C1212" s="162" t="s">
        <v>818</v>
      </c>
      <c r="D1212" s="163">
        <v>7100000</v>
      </c>
      <c r="E1212" s="164">
        <v>43545</v>
      </c>
      <c r="F1212" s="165" t="s">
        <v>16</v>
      </c>
      <c r="G1212" s="165" t="s">
        <v>12</v>
      </c>
      <c r="H1212" s="165" t="s">
        <v>60</v>
      </c>
      <c r="I1212" s="165" t="s">
        <v>119</v>
      </c>
      <c r="J1212" s="165" t="s">
        <v>231</v>
      </c>
      <c r="K1212" s="166" t="s">
        <v>819</v>
      </c>
    </row>
    <row r="1213" spans="1:11" ht="25.5" x14ac:dyDescent="0.2">
      <c r="A1213" s="160">
        <v>1001844101</v>
      </c>
      <c r="B1213" s="161" t="s">
        <v>829</v>
      </c>
      <c r="C1213" s="162" t="s">
        <v>830</v>
      </c>
      <c r="D1213" s="163">
        <v>7100000</v>
      </c>
      <c r="E1213" s="164">
        <v>43626</v>
      </c>
      <c r="F1213" s="165" t="s">
        <v>16</v>
      </c>
      <c r="G1213" s="165" t="s">
        <v>12</v>
      </c>
      <c r="H1213" s="165" t="s">
        <v>60</v>
      </c>
      <c r="I1213" s="165" t="s">
        <v>119</v>
      </c>
      <c r="J1213" s="165" t="s">
        <v>231</v>
      </c>
      <c r="K1213" s="166" t="s">
        <v>831</v>
      </c>
    </row>
    <row r="1214" spans="1:11" ht="25.5" x14ac:dyDescent="0.2">
      <c r="A1214" s="160">
        <v>1001631101</v>
      </c>
      <c r="B1214" s="161" t="s">
        <v>853</v>
      </c>
      <c r="C1214" s="162" t="s">
        <v>854</v>
      </c>
      <c r="D1214" s="163">
        <v>7100000</v>
      </c>
      <c r="E1214" s="164">
        <v>43500</v>
      </c>
      <c r="F1214" s="165" t="s">
        <v>16</v>
      </c>
      <c r="G1214" s="165" t="s">
        <v>12</v>
      </c>
      <c r="H1214" s="165" t="s">
        <v>60</v>
      </c>
      <c r="I1214" s="165" t="s">
        <v>119</v>
      </c>
      <c r="J1214" s="165" t="s">
        <v>231</v>
      </c>
      <c r="K1214" s="166" t="s">
        <v>855</v>
      </c>
    </row>
    <row r="1215" spans="1:11" ht="25.5" x14ac:dyDescent="0.2">
      <c r="A1215" s="160">
        <v>1027649004</v>
      </c>
      <c r="B1215" s="161" t="s">
        <v>3602</v>
      </c>
      <c r="C1215" s="162" t="s">
        <v>3603</v>
      </c>
      <c r="D1215" s="163">
        <v>7100000</v>
      </c>
      <c r="E1215" s="164">
        <v>44152</v>
      </c>
      <c r="F1215" s="165" t="s">
        <v>16</v>
      </c>
      <c r="G1215" s="165" t="s">
        <v>12</v>
      </c>
      <c r="H1215" s="165" t="s">
        <v>60</v>
      </c>
      <c r="I1215" s="165" t="s">
        <v>119</v>
      </c>
      <c r="J1215" s="165" t="s">
        <v>231</v>
      </c>
      <c r="K1215" s="166" t="s">
        <v>9587</v>
      </c>
    </row>
    <row r="1216" spans="1:11" ht="25.5" x14ac:dyDescent="0.2">
      <c r="A1216" s="160">
        <v>1001755101</v>
      </c>
      <c r="B1216" s="161" t="s">
        <v>838</v>
      </c>
      <c r="C1216" s="162" t="s">
        <v>839</v>
      </c>
      <c r="D1216" s="163">
        <v>7100000</v>
      </c>
      <c r="E1216" s="164">
        <v>43545</v>
      </c>
      <c r="F1216" s="165" t="s">
        <v>16</v>
      </c>
      <c r="G1216" s="165" t="s">
        <v>12</v>
      </c>
      <c r="H1216" s="165" t="s">
        <v>60</v>
      </c>
      <c r="I1216" s="165" t="s">
        <v>119</v>
      </c>
      <c r="J1216" s="165" t="s">
        <v>231</v>
      </c>
      <c r="K1216" s="166" t="s">
        <v>840</v>
      </c>
    </row>
    <row r="1217" spans="1:11" ht="25.5" x14ac:dyDescent="0.2">
      <c r="A1217" s="160">
        <v>1001939101</v>
      </c>
      <c r="B1217" s="161" t="s">
        <v>870</v>
      </c>
      <c r="C1217" s="162" t="s">
        <v>871</v>
      </c>
      <c r="D1217" s="163">
        <v>7100000</v>
      </c>
      <c r="E1217" s="164">
        <v>43670</v>
      </c>
      <c r="F1217" s="165" t="s">
        <v>16</v>
      </c>
      <c r="G1217" s="165" t="s">
        <v>12</v>
      </c>
      <c r="H1217" s="165" t="s">
        <v>60</v>
      </c>
      <c r="I1217" s="165" t="s">
        <v>119</v>
      </c>
      <c r="J1217" s="165" t="s">
        <v>231</v>
      </c>
      <c r="K1217" s="166" t="s">
        <v>872</v>
      </c>
    </row>
    <row r="1218" spans="1:11" ht="25.5" x14ac:dyDescent="0.2">
      <c r="A1218" s="160">
        <v>1017423032</v>
      </c>
      <c r="B1218" s="161" t="s">
        <v>3604</v>
      </c>
      <c r="C1218" s="162" t="s">
        <v>3605</v>
      </c>
      <c r="D1218" s="163">
        <v>7301000</v>
      </c>
      <c r="E1218" s="164">
        <v>43910</v>
      </c>
      <c r="F1218" s="165" t="s">
        <v>16</v>
      </c>
      <c r="G1218" s="165" t="s">
        <v>12</v>
      </c>
      <c r="H1218" s="165" t="s">
        <v>60</v>
      </c>
      <c r="I1218" s="165" t="s">
        <v>119</v>
      </c>
      <c r="J1218" s="165" t="s">
        <v>231</v>
      </c>
      <c r="K1218" s="166" t="s">
        <v>9588</v>
      </c>
    </row>
    <row r="1219" spans="1:11" ht="25.5" x14ac:dyDescent="0.2">
      <c r="A1219" s="160">
        <v>1002588094</v>
      </c>
      <c r="B1219" s="161" t="s">
        <v>3606</v>
      </c>
      <c r="C1219" s="162" t="s">
        <v>3607</v>
      </c>
      <c r="D1219" s="163">
        <v>7100000</v>
      </c>
      <c r="E1219" s="164">
        <v>44168</v>
      </c>
      <c r="F1219" s="165" t="s">
        <v>16</v>
      </c>
      <c r="G1219" s="165" t="s">
        <v>12</v>
      </c>
      <c r="H1219" s="165" t="s">
        <v>60</v>
      </c>
      <c r="I1219" s="165" t="s">
        <v>119</v>
      </c>
      <c r="J1219" s="165" t="s">
        <v>231</v>
      </c>
      <c r="K1219" s="166" t="s">
        <v>9589</v>
      </c>
    </row>
    <row r="1220" spans="1:11" ht="25.5" x14ac:dyDescent="0.2">
      <c r="A1220" s="160">
        <v>1001613101</v>
      </c>
      <c r="B1220" s="161" t="s">
        <v>859</v>
      </c>
      <c r="C1220" s="162" t="s">
        <v>860</v>
      </c>
      <c r="D1220" s="163">
        <v>7100000</v>
      </c>
      <c r="E1220" s="164">
        <v>43500</v>
      </c>
      <c r="F1220" s="165" t="s">
        <v>16</v>
      </c>
      <c r="G1220" s="165" t="s">
        <v>12</v>
      </c>
      <c r="H1220" s="165" t="s">
        <v>60</v>
      </c>
      <c r="I1220" s="165" t="s">
        <v>119</v>
      </c>
      <c r="J1220" s="165" t="s">
        <v>231</v>
      </c>
      <c r="K1220" s="166" t="s">
        <v>861</v>
      </c>
    </row>
    <row r="1221" spans="1:11" ht="51" x14ac:dyDescent="0.2">
      <c r="A1221" s="160">
        <v>1027650004</v>
      </c>
      <c r="B1221" s="161" t="s">
        <v>3608</v>
      </c>
      <c r="C1221" s="162" t="s">
        <v>3609</v>
      </c>
      <c r="D1221" s="163">
        <v>7100000</v>
      </c>
      <c r="E1221" s="164">
        <v>44152</v>
      </c>
      <c r="F1221" s="165" t="s">
        <v>16</v>
      </c>
      <c r="G1221" s="165" t="s">
        <v>12</v>
      </c>
      <c r="H1221" s="165" t="s">
        <v>60</v>
      </c>
      <c r="I1221" s="165" t="s">
        <v>119</v>
      </c>
      <c r="J1221" s="165" t="s">
        <v>231</v>
      </c>
      <c r="K1221" s="166" t="s">
        <v>9590</v>
      </c>
    </row>
    <row r="1222" spans="1:11" ht="38.25" x14ac:dyDescent="0.2">
      <c r="A1222" s="160">
        <v>1008592087</v>
      </c>
      <c r="B1222" s="161" t="s">
        <v>3610</v>
      </c>
      <c r="C1222" s="162" t="s">
        <v>3611</v>
      </c>
      <c r="D1222" s="163">
        <v>7100000</v>
      </c>
      <c r="E1222" s="164">
        <v>44193</v>
      </c>
      <c r="F1222" s="165" t="s">
        <v>16</v>
      </c>
      <c r="G1222" s="165" t="s">
        <v>12</v>
      </c>
      <c r="H1222" s="165" t="s">
        <v>60</v>
      </c>
      <c r="I1222" s="165" t="s">
        <v>119</v>
      </c>
      <c r="J1222" s="165" t="s">
        <v>231</v>
      </c>
      <c r="K1222" s="166" t="s">
        <v>9591</v>
      </c>
    </row>
    <row r="1223" spans="1:11" ht="25.5" x14ac:dyDescent="0.2">
      <c r="A1223" s="160">
        <v>1001846101</v>
      </c>
      <c r="B1223" s="161" t="s">
        <v>826</v>
      </c>
      <c r="C1223" s="162" t="s">
        <v>827</v>
      </c>
      <c r="D1223" s="163">
        <v>7100000</v>
      </c>
      <c r="E1223" s="164">
        <v>43608</v>
      </c>
      <c r="F1223" s="165" t="s">
        <v>16</v>
      </c>
      <c r="G1223" s="165" t="s">
        <v>12</v>
      </c>
      <c r="H1223" s="165" t="s">
        <v>60</v>
      </c>
      <c r="I1223" s="165" t="s">
        <v>119</v>
      </c>
      <c r="J1223" s="165" t="s">
        <v>231</v>
      </c>
      <c r="K1223" s="166" t="s">
        <v>828</v>
      </c>
    </row>
    <row r="1224" spans="1:11" ht="25.5" x14ac:dyDescent="0.2">
      <c r="A1224" s="160">
        <v>1001730101</v>
      </c>
      <c r="B1224" s="161" t="s">
        <v>850</v>
      </c>
      <c r="C1224" s="162" t="s">
        <v>851</v>
      </c>
      <c r="D1224" s="163">
        <v>10650000</v>
      </c>
      <c r="E1224" s="164">
        <v>43626</v>
      </c>
      <c r="F1224" s="165" t="s">
        <v>16</v>
      </c>
      <c r="G1224" s="165" t="s">
        <v>101</v>
      </c>
      <c r="H1224" s="165" t="s">
        <v>60</v>
      </c>
      <c r="I1224" s="165" t="s">
        <v>119</v>
      </c>
      <c r="J1224" s="165" t="s">
        <v>231</v>
      </c>
      <c r="K1224" s="166" t="s">
        <v>852</v>
      </c>
    </row>
    <row r="1225" spans="1:11" ht="51" x14ac:dyDescent="0.2">
      <c r="A1225" s="160">
        <v>1027522004</v>
      </c>
      <c r="B1225" s="161" t="s">
        <v>3612</v>
      </c>
      <c r="C1225" s="162" t="s">
        <v>3613</v>
      </c>
      <c r="D1225" s="163">
        <v>7100000</v>
      </c>
      <c r="E1225" s="164">
        <v>44168</v>
      </c>
      <c r="F1225" s="165" t="s">
        <v>11</v>
      </c>
      <c r="G1225" s="165" t="s">
        <v>65</v>
      </c>
      <c r="H1225" s="165" t="s">
        <v>60</v>
      </c>
      <c r="I1225" s="165" t="s">
        <v>119</v>
      </c>
      <c r="J1225" s="165" t="s">
        <v>231</v>
      </c>
      <c r="K1225" s="166" t="s">
        <v>9592</v>
      </c>
    </row>
    <row r="1226" spans="1:11" ht="25.5" x14ac:dyDescent="0.2">
      <c r="A1226" s="160">
        <v>1002269101</v>
      </c>
      <c r="B1226" s="161" t="s">
        <v>835</v>
      </c>
      <c r="C1226" s="162" t="s">
        <v>836</v>
      </c>
      <c r="D1226" s="163">
        <v>7410000</v>
      </c>
      <c r="E1226" s="164">
        <v>43979</v>
      </c>
      <c r="F1226" s="165" t="s">
        <v>16</v>
      </c>
      <c r="G1226" s="165" t="s">
        <v>12</v>
      </c>
      <c r="H1226" s="165" t="s">
        <v>60</v>
      </c>
      <c r="I1226" s="165" t="s">
        <v>119</v>
      </c>
      <c r="J1226" s="165" t="s">
        <v>231</v>
      </c>
      <c r="K1226" s="166" t="s">
        <v>837</v>
      </c>
    </row>
    <row r="1227" spans="1:11" ht="25.5" x14ac:dyDescent="0.2">
      <c r="A1227" s="160">
        <v>1028093004</v>
      </c>
      <c r="B1227" s="161" t="s">
        <v>3614</v>
      </c>
      <c r="C1227" s="162" t="s">
        <v>3615</v>
      </c>
      <c r="D1227" s="163">
        <v>7100000</v>
      </c>
      <c r="E1227" s="164">
        <v>44168</v>
      </c>
      <c r="F1227" s="165" t="s">
        <v>16</v>
      </c>
      <c r="G1227" s="165" t="s">
        <v>12</v>
      </c>
      <c r="H1227" s="165" t="s">
        <v>60</v>
      </c>
      <c r="I1227" s="165" t="s">
        <v>119</v>
      </c>
      <c r="J1227" s="165" t="s">
        <v>231</v>
      </c>
      <c r="K1227" s="166" t="s">
        <v>9593</v>
      </c>
    </row>
    <row r="1228" spans="1:11" ht="25.5" x14ac:dyDescent="0.2">
      <c r="A1228" s="160">
        <v>1001603101</v>
      </c>
      <c r="B1228" s="161" t="s">
        <v>862</v>
      </c>
      <c r="C1228" s="162" t="s">
        <v>863</v>
      </c>
      <c r="D1228" s="163">
        <v>7100000</v>
      </c>
      <c r="E1228" s="164">
        <v>43500</v>
      </c>
      <c r="F1228" s="165" t="s">
        <v>16</v>
      </c>
      <c r="G1228" s="165" t="s">
        <v>12</v>
      </c>
      <c r="H1228" s="165" t="s">
        <v>60</v>
      </c>
      <c r="I1228" s="165" t="s">
        <v>119</v>
      </c>
      <c r="J1228" s="165" t="s">
        <v>231</v>
      </c>
      <c r="K1228" s="166" t="s">
        <v>864</v>
      </c>
    </row>
    <row r="1229" spans="1:11" ht="25.5" x14ac:dyDescent="0.2">
      <c r="A1229" s="160">
        <v>1001627101</v>
      </c>
      <c r="B1229" s="161" t="s">
        <v>856</v>
      </c>
      <c r="C1229" s="162" t="s">
        <v>857</v>
      </c>
      <c r="D1229" s="163">
        <v>7100000</v>
      </c>
      <c r="E1229" s="164">
        <v>43545</v>
      </c>
      <c r="F1229" s="165" t="s">
        <v>16</v>
      </c>
      <c r="G1229" s="165" t="s">
        <v>12</v>
      </c>
      <c r="H1229" s="165" t="s">
        <v>60</v>
      </c>
      <c r="I1229" s="165" t="s">
        <v>119</v>
      </c>
      <c r="J1229" s="165" t="s">
        <v>231</v>
      </c>
      <c r="K1229" s="166" t="s">
        <v>858</v>
      </c>
    </row>
    <row r="1230" spans="1:11" ht="25.5" x14ac:dyDescent="0.2">
      <c r="A1230" s="160">
        <v>1001735101</v>
      </c>
      <c r="B1230" s="161" t="s">
        <v>847</v>
      </c>
      <c r="C1230" s="162" t="s">
        <v>848</v>
      </c>
      <c r="D1230" s="163">
        <v>7100000</v>
      </c>
      <c r="E1230" s="164">
        <v>43545</v>
      </c>
      <c r="F1230" s="165" t="s">
        <v>16</v>
      </c>
      <c r="G1230" s="165" t="s">
        <v>12</v>
      </c>
      <c r="H1230" s="165" t="s">
        <v>60</v>
      </c>
      <c r="I1230" s="165" t="s">
        <v>119</v>
      </c>
      <c r="J1230" s="165" t="s">
        <v>231</v>
      </c>
      <c r="K1230" s="166" t="s">
        <v>849</v>
      </c>
    </row>
    <row r="1231" spans="1:11" ht="25.5" x14ac:dyDescent="0.2">
      <c r="A1231" s="160">
        <v>1001628101</v>
      </c>
      <c r="B1231" s="161" t="s">
        <v>865</v>
      </c>
      <c r="C1231" s="162" t="s">
        <v>866</v>
      </c>
      <c r="D1231" s="163">
        <v>7100000</v>
      </c>
      <c r="E1231" s="164">
        <v>43545</v>
      </c>
      <c r="F1231" s="165" t="s">
        <v>16</v>
      </c>
      <c r="G1231" s="165" t="s">
        <v>12</v>
      </c>
      <c r="H1231" s="165" t="s">
        <v>60</v>
      </c>
      <c r="I1231" s="165" t="s">
        <v>119</v>
      </c>
      <c r="J1231" s="165" t="s">
        <v>231</v>
      </c>
      <c r="K1231" s="166" t="s">
        <v>846</v>
      </c>
    </row>
    <row r="1232" spans="1:11" ht="25.5" x14ac:dyDescent="0.2">
      <c r="A1232" s="160">
        <v>1001839101</v>
      </c>
      <c r="B1232" s="161" t="s">
        <v>832</v>
      </c>
      <c r="C1232" s="162" t="s">
        <v>833</v>
      </c>
      <c r="D1232" s="163">
        <v>7100000</v>
      </c>
      <c r="E1232" s="164">
        <v>43626</v>
      </c>
      <c r="F1232" s="165" t="s">
        <v>16</v>
      </c>
      <c r="G1232" s="165" t="s">
        <v>12</v>
      </c>
      <c r="H1232" s="165" t="s">
        <v>60</v>
      </c>
      <c r="I1232" s="165" t="s">
        <v>119</v>
      </c>
      <c r="J1232" s="165" t="s">
        <v>231</v>
      </c>
      <c r="K1232" s="166" t="s">
        <v>834</v>
      </c>
    </row>
    <row r="1233" spans="1:11" ht="25.5" x14ac:dyDescent="0.2">
      <c r="A1233" s="160">
        <v>1027672004</v>
      </c>
      <c r="B1233" s="161" t="s">
        <v>3616</v>
      </c>
      <c r="C1233" s="162" t="s">
        <v>3617</v>
      </c>
      <c r="D1233" s="163">
        <v>7100000</v>
      </c>
      <c r="E1233" s="164">
        <v>44152</v>
      </c>
      <c r="F1233" s="165" t="s">
        <v>16</v>
      </c>
      <c r="G1233" s="165" t="s">
        <v>12</v>
      </c>
      <c r="H1233" s="165" t="s">
        <v>60</v>
      </c>
      <c r="I1233" s="165" t="s">
        <v>119</v>
      </c>
      <c r="J1233" s="165" t="s">
        <v>231</v>
      </c>
      <c r="K1233" s="166" t="s">
        <v>9594</v>
      </c>
    </row>
    <row r="1234" spans="1:11" ht="38.25" x14ac:dyDescent="0.2">
      <c r="A1234" s="160">
        <v>1028077004</v>
      </c>
      <c r="B1234" s="161" t="s">
        <v>3618</v>
      </c>
      <c r="C1234" s="162" t="s">
        <v>3619</v>
      </c>
      <c r="D1234" s="163">
        <v>7100000</v>
      </c>
      <c r="E1234" s="164">
        <v>44168</v>
      </c>
      <c r="F1234" s="165" t="s">
        <v>16</v>
      </c>
      <c r="G1234" s="165" t="s">
        <v>12</v>
      </c>
      <c r="H1234" s="165" t="s">
        <v>60</v>
      </c>
      <c r="I1234" s="165" t="s">
        <v>119</v>
      </c>
      <c r="J1234" s="165" t="s">
        <v>231</v>
      </c>
      <c r="K1234" s="166" t="s">
        <v>9595</v>
      </c>
    </row>
    <row r="1235" spans="1:11" ht="25.5" x14ac:dyDescent="0.2">
      <c r="A1235" s="160">
        <v>1001747101</v>
      </c>
      <c r="B1235" s="161" t="s">
        <v>841</v>
      </c>
      <c r="C1235" s="162" t="s">
        <v>842</v>
      </c>
      <c r="D1235" s="163">
        <v>7100000</v>
      </c>
      <c r="E1235" s="164">
        <v>43545</v>
      </c>
      <c r="F1235" s="165" t="s">
        <v>16</v>
      </c>
      <c r="G1235" s="165" t="s">
        <v>12</v>
      </c>
      <c r="H1235" s="165" t="s">
        <v>60</v>
      </c>
      <c r="I1235" s="165" t="s">
        <v>119</v>
      </c>
      <c r="J1235" s="165" t="s">
        <v>231</v>
      </c>
      <c r="K1235" s="166" t="s">
        <v>843</v>
      </c>
    </row>
    <row r="1236" spans="1:11" ht="25.5" x14ac:dyDescent="0.2">
      <c r="A1236" s="160">
        <v>1027651004</v>
      </c>
      <c r="B1236" s="161" t="s">
        <v>3620</v>
      </c>
      <c r="C1236" s="162" t="s">
        <v>3621</v>
      </c>
      <c r="D1236" s="163">
        <v>7100000</v>
      </c>
      <c r="E1236" s="164">
        <v>44152</v>
      </c>
      <c r="F1236" s="165" t="s">
        <v>16</v>
      </c>
      <c r="G1236" s="165" t="s">
        <v>12</v>
      </c>
      <c r="H1236" s="165" t="s">
        <v>60</v>
      </c>
      <c r="I1236" s="165" t="s">
        <v>119</v>
      </c>
      <c r="J1236" s="165" t="s">
        <v>231</v>
      </c>
      <c r="K1236" s="166" t="s">
        <v>9596</v>
      </c>
    </row>
    <row r="1237" spans="1:11" ht="25.5" x14ac:dyDescent="0.2">
      <c r="A1237" s="160">
        <v>1001624101</v>
      </c>
      <c r="B1237" s="161" t="s">
        <v>844</v>
      </c>
      <c r="C1237" s="162" t="s">
        <v>845</v>
      </c>
      <c r="D1237" s="163">
        <v>7100000</v>
      </c>
      <c r="E1237" s="164">
        <v>43545</v>
      </c>
      <c r="F1237" s="165" t="s">
        <v>16</v>
      </c>
      <c r="G1237" s="165" t="s">
        <v>12</v>
      </c>
      <c r="H1237" s="165" t="s">
        <v>60</v>
      </c>
      <c r="I1237" s="165" t="s">
        <v>119</v>
      </c>
      <c r="J1237" s="165" t="s">
        <v>231</v>
      </c>
      <c r="K1237" s="166" t="s">
        <v>846</v>
      </c>
    </row>
    <row r="1238" spans="1:11" ht="25.5" x14ac:dyDescent="0.2">
      <c r="A1238" s="160">
        <v>1028559004</v>
      </c>
      <c r="B1238" s="161" t="s">
        <v>3622</v>
      </c>
      <c r="C1238" s="162" t="s">
        <v>3623</v>
      </c>
      <c r="D1238" s="163">
        <v>7100000</v>
      </c>
      <c r="E1238" s="164">
        <v>44193</v>
      </c>
      <c r="F1238" s="165" t="s">
        <v>16</v>
      </c>
      <c r="G1238" s="165" t="s">
        <v>12</v>
      </c>
      <c r="H1238" s="165" t="s">
        <v>60</v>
      </c>
      <c r="I1238" s="165" t="s">
        <v>119</v>
      </c>
      <c r="J1238" s="165" t="s">
        <v>231</v>
      </c>
      <c r="K1238" s="166" t="s">
        <v>9597</v>
      </c>
    </row>
    <row r="1239" spans="1:11" ht="25.5" x14ac:dyDescent="0.2">
      <c r="A1239" s="160">
        <v>1002635096</v>
      </c>
      <c r="B1239" s="161" t="s">
        <v>3624</v>
      </c>
      <c r="C1239" s="162" t="s">
        <v>3625</v>
      </c>
      <c r="D1239" s="163">
        <v>7100000</v>
      </c>
      <c r="E1239" s="164">
        <v>44168</v>
      </c>
      <c r="F1239" s="165" t="s">
        <v>16</v>
      </c>
      <c r="G1239" s="165" t="s">
        <v>12</v>
      </c>
      <c r="H1239" s="165" t="s">
        <v>60</v>
      </c>
      <c r="I1239" s="165" t="s">
        <v>119</v>
      </c>
      <c r="J1239" s="165" t="s">
        <v>231</v>
      </c>
      <c r="K1239" s="166" t="s">
        <v>9598</v>
      </c>
    </row>
    <row r="1240" spans="1:11" ht="38.25" x14ac:dyDescent="0.2">
      <c r="A1240" s="160">
        <v>1008422087</v>
      </c>
      <c r="B1240" s="161" t="s">
        <v>3626</v>
      </c>
      <c r="C1240" s="162" t="s">
        <v>3627</v>
      </c>
      <c r="D1240" s="163">
        <v>11115000</v>
      </c>
      <c r="E1240" s="164">
        <v>44074</v>
      </c>
      <c r="F1240" s="165" t="s">
        <v>16</v>
      </c>
      <c r="G1240" s="165" t="s">
        <v>101</v>
      </c>
      <c r="H1240" s="165" t="s">
        <v>60</v>
      </c>
      <c r="I1240" s="165" t="s">
        <v>119</v>
      </c>
      <c r="J1240" s="165" t="s">
        <v>231</v>
      </c>
      <c r="K1240" s="166" t="s">
        <v>9599</v>
      </c>
    </row>
    <row r="1241" spans="1:11" ht="38.25" x14ac:dyDescent="0.2">
      <c r="A1241" s="160">
        <v>1008327087</v>
      </c>
      <c r="B1241" s="161" t="s">
        <v>3628</v>
      </c>
      <c r="C1241" s="162" t="s">
        <v>3629</v>
      </c>
      <c r="D1241" s="163">
        <v>11115000</v>
      </c>
      <c r="E1241" s="164">
        <v>44074</v>
      </c>
      <c r="F1241" s="165" t="s">
        <v>16</v>
      </c>
      <c r="G1241" s="165" t="s">
        <v>101</v>
      </c>
      <c r="H1241" s="165" t="s">
        <v>60</v>
      </c>
      <c r="I1241" s="165" t="s">
        <v>119</v>
      </c>
      <c r="J1241" s="165" t="s">
        <v>231</v>
      </c>
      <c r="K1241" s="166" t="s">
        <v>9600</v>
      </c>
    </row>
    <row r="1242" spans="1:11" x14ac:dyDescent="0.2">
      <c r="A1242" s="160">
        <v>1027399004</v>
      </c>
      <c r="B1242" s="161" t="s">
        <v>3630</v>
      </c>
      <c r="C1242" s="162" t="s">
        <v>3631</v>
      </c>
      <c r="D1242" s="163">
        <v>7100000</v>
      </c>
      <c r="E1242" s="164">
        <v>44152</v>
      </c>
      <c r="F1242" s="165" t="s">
        <v>16</v>
      </c>
      <c r="G1242" s="165" t="s">
        <v>12</v>
      </c>
      <c r="H1242" s="165" t="s">
        <v>60</v>
      </c>
      <c r="I1242" s="165" t="s">
        <v>119</v>
      </c>
      <c r="J1242" s="165" t="s">
        <v>231</v>
      </c>
      <c r="K1242" s="166" t="s">
        <v>68</v>
      </c>
    </row>
    <row r="1243" spans="1:11" ht="25.5" x14ac:dyDescent="0.2">
      <c r="A1243" s="160">
        <v>1028310004</v>
      </c>
      <c r="B1243" s="161" t="s">
        <v>3632</v>
      </c>
      <c r="C1243" s="162" t="s">
        <v>3633</v>
      </c>
      <c r="D1243" s="163">
        <v>7100000</v>
      </c>
      <c r="E1243" s="164">
        <v>44168</v>
      </c>
      <c r="F1243" s="165" t="s">
        <v>16</v>
      </c>
      <c r="G1243" s="165" t="s">
        <v>12</v>
      </c>
      <c r="H1243" s="165" t="s">
        <v>60</v>
      </c>
      <c r="I1243" s="165" t="s">
        <v>119</v>
      </c>
      <c r="J1243" s="165" t="s">
        <v>231</v>
      </c>
      <c r="K1243" s="166" t="s">
        <v>9601</v>
      </c>
    </row>
    <row r="1244" spans="1:11" ht="38.25" x14ac:dyDescent="0.2">
      <c r="A1244" s="160">
        <v>1000397105</v>
      </c>
      <c r="B1244" s="161" t="s">
        <v>3634</v>
      </c>
      <c r="C1244" s="162" t="s">
        <v>3635</v>
      </c>
      <c r="D1244" s="163">
        <v>7100000</v>
      </c>
      <c r="E1244" s="164">
        <v>44168</v>
      </c>
      <c r="F1244" s="165" t="s">
        <v>16</v>
      </c>
      <c r="G1244" s="165" t="s">
        <v>12</v>
      </c>
      <c r="H1244" s="165" t="s">
        <v>60</v>
      </c>
      <c r="I1244" s="165" t="s">
        <v>119</v>
      </c>
      <c r="J1244" s="165" t="s">
        <v>231</v>
      </c>
      <c r="K1244" s="166" t="s">
        <v>9602</v>
      </c>
    </row>
    <row r="1245" spans="1:11" ht="38.25" x14ac:dyDescent="0.2">
      <c r="A1245" s="160">
        <v>1002539094</v>
      </c>
      <c r="B1245" s="161" t="s">
        <v>3636</v>
      </c>
      <c r="C1245" s="162" t="s">
        <v>3637</v>
      </c>
      <c r="D1245" s="163">
        <v>7100000</v>
      </c>
      <c r="E1245" s="164">
        <v>44133</v>
      </c>
      <c r="F1245" s="165" t="s">
        <v>16</v>
      </c>
      <c r="G1245" s="165" t="s">
        <v>12</v>
      </c>
      <c r="H1245" s="165" t="s">
        <v>60</v>
      </c>
      <c r="I1245" s="165" t="s">
        <v>119</v>
      </c>
      <c r="J1245" s="165" t="s">
        <v>231</v>
      </c>
      <c r="K1245" s="166" t="s">
        <v>9603</v>
      </c>
    </row>
    <row r="1246" spans="1:11" ht="25.5" x14ac:dyDescent="0.2">
      <c r="A1246" s="160">
        <v>1006415014</v>
      </c>
      <c r="B1246" s="161" t="s">
        <v>3638</v>
      </c>
      <c r="C1246" s="162" t="s">
        <v>3639</v>
      </c>
      <c r="D1246" s="163">
        <v>7100000</v>
      </c>
      <c r="E1246" s="164">
        <v>44193</v>
      </c>
      <c r="F1246" s="165" t="s">
        <v>16</v>
      </c>
      <c r="G1246" s="165" t="s">
        <v>12</v>
      </c>
      <c r="H1246" s="165" t="s">
        <v>60</v>
      </c>
      <c r="I1246" s="165" t="s">
        <v>119</v>
      </c>
      <c r="J1246" s="165" t="s">
        <v>231</v>
      </c>
      <c r="K1246" s="166" t="s">
        <v>9604</v>
      </c>
    </row>
    <row r="1247" spans="1:11" ht="25.5" x14ac:dyDescent="0.2">
      <c r="A1247" s="160">
        <v>1027467004</v>
      </c>
      <c r="B1247" s="161" t="s">
        <v>3640</v>
      </c>
      <c r="C1247" s="162" t="s">
        <v>3641</v>
      </c>
      <c r="D1247" s="163">
        <v>7100000</v>
      </c>
      <c r="E1247" s="164">
        <v>44152</v>
      </c>
      <c r="F1247" s="165" t="s">
        <v>16</v>
      </c>
      <c r="G1247" s="165" t="s">
        <v>12</v>
      </c>
      <c r="H1247" s="165" t="s">
        <v>60</v>
      </c>
      <c r="I1247" s="165" t="s">
        <v>119</v>
      </c>
      <c r="J1247" s="165" t="s">
        <v>231</v>
      </c>
      <c r="K1247" s="166" t="s">
        <v>9605</v>
      </c>
    </row>
    <row r="1248" spans="1:11" ht="38.25" x14ac:dyDescent="0.2">
      <c r="A1248" s="160">
        <v>1028076004</v>
      </c>
      <c r="B1248" s="161" t="s">
        <v>3642</v>
      </c>
      <c r="C1248" s="162" t="s">
        <v>3643</v>
      </c>
      <c r="D1248" s="163">
        <v>7090000</v>
      </c>
      <c r="E1248" s="164">
        <v>44168</v>
      </c>
      <c r="F1248" s="165" t="s">
        <v>16</v>
      </c>
      <c r="G1248" s="165" t="s">
        <v>12</v>
      </c>
      <c r="H1248" s="165" t="s">
        <v>60</v>
      </c>
      <c r="I1248" s="165" t="s">
        <v>119</v>
      </c>
      <c r="J1248" s="165" t="s">
        <v>231</v>
      </c>
      <c r="K1248" s="166" t="s">
        <v>9606</v>
      </c>
    </row>
    <row r="1249" spans="1:11" ht="25.5" x14ac:dyDescent="0.2">
      <c r="A1249" s="160">
        <v>1028551004</v>
      </c>
      <c r="B1249" s="161" t="s">
        <v>3644</v>
      </c>
      <c r="C1249" s="162" t="s">
        <v>3645</v>
      </c>
      <c r="D1249" s="163">
        <v>7100000</v>
      </c>
      <c r="E1249" s="164">
        <v>44193</v>
      </c>
      <c r="F1249" s="165" t="s">
        <v>16</v>
      </c>
      <c r="G1249" s="165" t="s">
        <v>12</v>
      </c>
      <c r="H1249" s="165" t="s">
        <v>60</v>
      </c>
      <c r="I1249" s="165" t="s">
        <v>119</v>
      </c>
      <c r="J1249" s="165" t="s">
        <v>231</v>
      </c>
      <c r="K1249" s="166" t="s">
        <v>9607</v>
      </c>
    </row>
    <row r="1250" spans="1:11" ht="25.5" x14ac:dyDescent="0.2">
      <c r="A1250" s="160">
        <v>1002631096</v>
      </c>
      <c r="B1250" s="161" t="s">
        <v>3646</v>
      </c>
      <c r="C1250" s="162" t="s">
        <v>3647</v>
      </c>
      <c r="D1250" s="163">
        <v>7100000</v>
      </c>
      <c r="E1250" s="164">
        <v>44168</v>
      </c>
      <c r="F1250" s="165" t="s">
        <v>16</v>
      </c>
      <c r="G1250" s="165" t="s">
        <v>12</v>
      </c>
      <c r="H1250" s="165" t="s">
        <v>60</v>
      </c>
      <c r="I1250" s="165" t="s">
        <v>119</v>
      </c>
      <c r="J1250" s="165" t="s">
        <v>231</v>
      </c>
      <c r="K1250" s="166" t="s">
        <v>9608</v>
      </c>
    </row>
    <row r="1251" spans="1:11" ht="25.5" x14ac:dyDescent="0.2">
      <c r="A1251" s="160">
        <v>1027404004</v>
      </c>
      <c r="B1251" s="161" t="s">
        <v>3648</v>
      </c>
      <c r="C1251" s="162" t="s">
        <v>3649</v>
      </c>
      <c r="D1251" s="163">
        <v>7100000</v>
      </c>
      <c r="E1251" s="164">
        <v>44152</v>
      </c>
      <c r="F1251" s="165" t="s">
        <v>16</v>
      </c>
      <c r="G1251" s="165" t="s">
        <v>12</v>
      </c>
      <c r="H1251" s="165" t="s">
        <v>60</v>
      </c>
      <c r="I1251" s="165" t="s">
        <v>119</v>
      </c>
      <c r="J1251" s="165" t="s">
        <v>231</v>
      </c>
      <c r="K1251" s="166" t="s">
        <v>9609</v>
      </c>
    </row>
    <row r="1252" spans="1:11" ht="38.25" x14ac:dyDescent="0.2">
      <c r="A1252" s="160">
        <v>1037840093</v>
      </c>
      <c r="B1252" s="161" t="s">
        <v>3650</v>
      </c>
      <c r="C1252" s="162" t="s">
        <v>3651</v>
      </c>
      <c r="D1252" s="163">
        <v>7100000</v>
      </c>
      <c r="E1252" s="164">
        <v>44193</v>
      </c>
      <c r="F1252" s="165" t="s">
        <v>16</v>
      </c>
      <c r="G1252" s="165" t="s">
        <v>12</v>
      </c>
      <c r="H1252" s="165" t="s">
        <v>60</v>
      </c>
      <c r="I1252" s="165" t="s">
        <v>119</v>
      </c>
      <c r="J1252" s="165" t="s">
        <v>231</v>
      </c>
      <c r="K1252" s="166" t="s">
        <v>9610</v>
      </c>
    </row>
    <row r="1253" spans="1:11" ht="25.5" x14ac:dyDescent="0.2">
      <c r="A1253" s="160">
        <v>1000240105</v>
      </c>
      <c r="B1253" s="161" t="s">
        <v>3652</v>
      </c>
      <c r="C1253" s="162" t="s">
        <v>3653</v>
      </c>
      <c r="D1253" s="163">
        <v>7075000</v>
      </c>
      <c r="E1253" s="164">
        <v>44168</v>
      </c>
      <c r="F1253" s="165" t="s">
        <v>16</v>
      </c>
      <c r="G1253" s="165" t="s">
        <v>12</v>
      </c>
      <c r="H1253" s="165" t="s">
        <v>60</v>
      </c>
      <c r="I1253" s="165" t="s">
        <v>119</v>
      </c>
      <c r="J1253" s="165" t="s">
        <v>231</v>
      </c>
      <c r="K1253" s="166" t="s">
        <v>9611</v>
      </c>
    </row>
    <row r="1254" spans="1:11" ht="38.25" x14ac:dyDescent="0.2">
      <c r="A1254" s="160">
        <v>1028558004</v>
      </c>
      <c r="B1254" s="161" t="s">
        <v>3654</v>
      </c>
      <c r="C1254" s="162" t="s">
        <v>3655</v>
      </c>
      <c r="D1254" s="163">
        <v>7100000</v>
      </c>
      <c r="E1254" s="164">
        <v>44193</v>
      </c>
      <c r="F1254" s="165" t="s">
        <v>16</v>
      </c>
      <c r="G1254" s="165" t="s">
        <v>12</v>
      </c>
      <c r="H1254" s="165" t="s">
        <v>60</v>
      </c>
      <c r="I1254" s="165" t="s">
        <v>119</v>
      </c>
      <c r="J1254" s="165" t="s">
        <v>231</v>
      </c>
      <c r="K1254" s="166" t="s">
        <v>9612</v>
      </c>
    </row>
    <row r="1255" spans="1:11" ht="38.25" x14ac:dyDescent="0.2">
      <c r="A1255" s="160">
        <v>1027993004</v>
      </c>
      <c r="B1255" s="161" t="s">
        <v>3656</v>
      </c>
      <c r="C1255" s="162" t="s">
        <v>3657</v>
      </c>
      <c r="D1255" s="163">
        <v>7100000</v>
      </c>
      <c r="E1255" s="164">
        <v>44168</v>
      </c>
      <c r="F1255" s="165" t="s">
        <v>16</v>
      </c>
      <c r="G1255" s="165" t="s">
        <v>12</v>
      </c>
      <c r="H1255" s="165" t="s">
        <v>60</v>
      </c>
      <c r="I1255" s="165" t="s">
        <v>119</v>
      </c>
      <c r="J1255" s="165" t="s">
        <v>231</v>
      </c>
      <c r="K1255" s="166" t="s">
        <v>9613</v>
      </c>
    </row>
    <row r="1256" spans="1:11" ht="25.5" x14ac:dyDescent="0.2">
      <c r="A1256" s="160">
        <v>1028472004</v>
      </c>
      <c r="B1256" s="161" t="s">
        <v>3658</v>
      </c>
      <c r="C1256" s="162" t="s">
        <v>3659</v>
      </c>
      <c r="D1256" s="163">
        <v>7100000</v>
      </c>
      <c r="E1256" s="164">
        <v>44193</v>
      </c>
      <c r="F1256" s="165" t="s">
        <v>16</v>
      </c>
      <c r="G1256" s="165" t="s">
        <v>12</v>
      </c>
      <c r="H1256" s="165" t="s">
        <v>60</v>
      </c>
      <c r="I1256" s="165" t="s">
        <v>119</v>
      </c>
      <c r="J1256" s="165" t="s">
        <v>231</v>
      </c>
      <c r="K1256" s="166" t="s">
        <v>9614</v>
      </c>
    </row>
    <row r="1257" spans="1:11" ht="38.25" x14ac:dyDescent="0.2">
      <c r="A1257" s="160">
        <v>1028473004</v>
      </c>
      <c r="B1257" s="161" t="s">
        <v>3660</v>
      </c>
      <c r="C1257" s="162" t="s">
        <v>3661</v>
      </c>
      <c r="D1257" s="163">
        <v>7100000</v>
      </c>
      <c r="E1257" s="164">
        <v>44193</v>
      </c>
      <c r="F1257" s="165" t="s">
        <v>16</v>
      </c>
      <c r="G1257" s="165" t="s">
        <v>12</v>
      </c>
      <c r="H1257" s="165" t="s">
        <v>60</v>
      </c>
      <c r="I1257" s="165" t="s">
        <v>119</v>
      </c>
      <c r="J1257" s="165" t="s">
        <v>231</v>
      </c>
      <c r="K1257" s="166" t="s">
        <v>9615</v>
      </c>
    </row>
    <row r="1258" spans="1:11" ht="25.5" x14ac:dyDescent="0.2">
      <c r="A1258" s="160">
        <v>1027648004</v>
      </c>
      <c r="B1258" s="161" t="s">
        <v>3662</v>
      </c>
      <c r="C1258" s="162" t="s">
        <v>3663</v>
      </c>
      <c r="D1258" s="163">
        <v>7075000</v>
      </c>
      <c r="E1258" s="164">
        <v>44152</v>
      </c>
      <c r="F1258" s="165" t="s">
        <v>16</v>
      </c>
      <c r="G1258" s="165" t="s">
        <v>12</v>
      </c>
      <c r="H1258" s="165" t="s">
        <v>60</v>
      </c>
      <c r="I1258" s="165" t="s">
        <v>119</v>
      </c>
      <c r="J1258" s="165" t="s">
        <v>231</v>
      </c>
      <c r="K1258" s="166" t="s">
        <v>9616</v>
      </c>
    </row>
    <row r="1259" spans="1:11" ht="51" x14ac:dyDescent="0.2">
      <c r="A1259" s="160">
        <v>1028554004</v>
      </c>
      <c r="B1259" s="161" t="s">
        <v>3664</v>
      </c>
      <c r="C1259" s="162" t="s">
        <v>3665</v>
      </c>
      <c r="D1259" s="163">
        <v>7100000</v>
      </c>
      <c r="E1259" s="164">
        <v>44193</v>
      </c>
      <c r="F1259" s="165" t="s">
        <v>16</v>
      </c>
      <c r="G1259" s="165" t="s">
        <v>12</v>
      </c>
      <c r="H1259" s="165" t="s">
        <v>60</v>
      </c>
      <c r="I1259" s="165" t="s">
        <v>119</v>
      </c>
      <c r="J1259" s="165" t="s">
        <v>231</v>
      </c>
      <c r="K1259" s="166" t="s">
        <v>9617</v>
      </c>
    </row>
    <row r="1260" spans="1:11" ht="25.5" x14ac:dyDescent="0.2">
      <c r="A1260" s="160">
        <v>1017984032</v>
      </c>
      <c r="B1260" s="161" t="s">
        <v>3666</v>
      </c>
      <c r="C1260" s="162" t="s">
        <v>3667</v>
      </c>
      <c r="D1260" s="163">
        <v>7100000</v>
      </c>
      <c r="E1260" s="164">
        <v>44168</v>
      </c>
      <c r="F1260" s="165" t="s">
        <v>16</v>
      </c>
      <c r="G1260" s="165" t="s">
        <v>12</v>
      </c>
      <c r="H1260" s="165" t="s">
        <v>60</v>
      </c>
      <c r="I1260" s="165" t="s">
        <v>119</v>
      </c>
      <c r="J1260" s="165" t="s">
        <v>191</v>
      </c>
      <c r="K1260" s="166" t="s">
        <v>9618</v>
      </c>
    </row>
    <row r="1261" spans="1:11" ht="25.5" x14ac:dyDescent="0.2">
      <c r="A1261" s="160">
        <v>1006366014</v>
      </c>
      <c r="B1261" s="161" t="s">
        <v>3668</v>
      </c>
      <c r="C1261" s="162" t="s">
        <v>3669</v>
      </c>
      <c r="D1261" s="163">
        <v>7410000</v>
      </c>
      <c r="E1261" s="164">
        <v>44019</v>
      </c>
      <c r="F1261" s="165" t="s">
        <v>16</v>
      </c>
      <c r="G1261" s="165" t="s">
        <v>12</v>
      </c>
      <c r="H1261" s="165" t="s">
        <v>60</v>
      </c>
      <c r="I1261" s="165" t="s">
        <v>119</v>
      </c>
      <c r="J1261" s="165" t="s">
        <v>191</v>
      </c>
      <c r="K1261" s="166" t="s">
        <v>9619</v>
      </c>
    </row>
    <row r="1262" spans="1:11" ht="25.5" x14ac:dyDescent="0.2">
      <c r="A1262" s="160">
        <v>1027104004</v>
      </c>
      <c r="B1262" s="161" t="s">
        <v>3670</v>
      </c>
      <c r="C1262" s="162" t="s">
        <v>3671</v>
      </c>
      <c r="D1262" s="163">
        <v>7100000</v>
      </c>
      <c r="E1262" s="164">
        <v>44138</v>
      </c>
      <c r="F1262" s="165" t="s">
        <v>16</v>
      </c>
      <c r="G1262" s="165" t="s">
        <v>12</v>
      </c>
      <c r="H1262" s="165" t="s">
        <v>60</v>
      </c>
      <c r="I1262" s="165" t="s">
        <v>119</v>
      </c>
      <c r="J1262" s="165" t="s">
        <v>191</v>
      </c>
      <c r="K1262" s="166" t="s">
        <v>9620</v>
      </c>
    </row>
    <row r="1263" spans="1:11" ht="25.5" x14ac:dyDescent="0.2">
      <c r="A1263" s="160">
        <v>1008394087</v>
      </c>
      <c r="B1263" s="161" t="s">
        <v>3672</v>
      </c>
      <c r="C1263" s="162" t="s">
        <v>3673</v>
      </c>
      <c r="D1263" s="163">
        <v>7100000</v>
      </c>
      <c r="E1263" s="164">
        <v>44119</v>
      </c>
      <c r="F1263" s="165" t="s">
        <v>16</v>
      </c>
      <c r="G1263" s="165" t="s">
        <v>12</v>
      </c>
      <c r="H1263" s="165" t="s">
        <v>60</v>
      </c>
      <c r="I1263" s="165" t="s">
        <v>119</v>
      </c>
      <c r="J1263" s="165" t="s">
        <v>191</v>
      </c>
      <c r="K1263" s="166" t="s">
        <v>9621</v>
      </c>
    </row>
    <row r="1264" spans="1:11" ht="38.25" x14ac:dyDescent="0.2">
      <c r="A1264" s="160">
        <v>1008555087</v>
      </c>
      <c r="B1264" s="161" t="s">
        <v>3674</v>
      </c>
      <c r="C1264" s="162" t="s">
        <v>3675</v>
      </c>
      <c r="D1264" s="163">
        <v>7100000</v>
      </c>
      <c r="E1264" s="164">
        <v>44147</v>
      </c>
      <c r="F1264" s="165" t="s">
        <v>16</v>
      </c>
      <c r="G1264" s="165" t="s">
        <v>12</v>
      </c>
      <c r="H1264" s="165" t="s">
        <v>60</v>
      </c>
      <c r="I1264" s="165" t="s">
        <v>119</v>
      </c>
      <c r="J1264" s="165" t="s">
        <v>191</v>
      </c>
      <c r="K1264" s="166" t="s">
        <v>9622</v>
      </c>
    </row>
    <row r="1265" spans="1:11" ht="38.25" x14ac:dyDescent="0.2">
      <c r="A1265" s="160">
        <v>1032934093</v>
      </c>
      <c r="B1265" s="161" t="s">
        <v>3676</v>
      </c>
      <c r="C1265" s="162" t="s">
        <v>3677</v>
      </c>
      <c r="D1265" s="163">
        <v>7075000</v>
      </c>
      <c r="E1265" s="164">
        <v>44112</v>
      </c>
      <c r="F1265" s="165" t="s">
        <v>16</v>
      </c>
      <c r="G1265" s="165" t="s">
        <v>12</v>
      </c>
      <c r="H1265" s="165" t="s">
        <v>60</v>
      </c>
      <c r="I1265" s="165" t="s">
        <v>119</v>
      </c>
      <c r="J1265" s="165" t="s">
        <v>191</v>
      </c>
      <c r="K1265" s="166" t="s">
        <v>9623</v>
      </c>
    </row>
    <row r="1266" spans="1:11" ht="38.25" x14ac:dyDescent="0.2">
      <c r="A1266" s="160">
        <v>1027481004</v>
      </c>
      <c r="B1266" s="161" t="s">
        <v>3678</v>
      </c>
      <c r="C1266" s="162" t="s">
        <v>3679</v>
      </c>
      <c r="D1266" s="163">
        <v>7100000</v>
      </c>
      <c r="E1266" s="164">
        <v>44152</v>
      </c>
      <c r="F1266" s="165" t="s">
        <v>16</v>
      </c>
      <c r="G1266" s="165" t="s">
        <v>12</v>
      </c>
      <c r="H1266" s="165" t="s">
        <v>60</v>
      </c>
      <c r="I1266" s="165" t="s">
        <v>119</v>
      </c>
      <c r="J1266" s="165" t="s">
        <v>191</v>
      </c>
      <c r="K1266" s="166" t="s">
        <v>9624</v>
      </c>
    </row>
    <row r="1267" spans="1:11" ht="25.5" x14ac:dyDescent="0.2">
      <c r="A1267" s="160">
        <v>1008549087</v>
      </c>
      <c r="B1267" s="161" t="s">
        <v>3680</v>
      </c>
      <c r="C1267" s="162" t="s">
        <v>3681</v>
      </c>
      <c r="D1267" s="163">
        <v>7030000</v>
      </c>
      <c r="E1267" s="164">
        <v>44193</v>
      </c>
      <c r="F1267" s="165" t="s">
        <v>16</v>
      </c>
      <c r="G1267" s="165" t="s">
        <v>12</v>
      </c>
      <c r="H1267" s="165" t="s">
        <v>60</v>
      </c>
      <c r="I1267" s="165" t="s">
        <v>119</v>
      </c>
      <c r="J1267" s="165" t="s">
        <v>191</v>
      </c>
      <c r="K1267" s="166" t="s">
        <v>9625</v>
      </c>
    </row>
    <row r="1268" spans="1:11" ht="38.25" x14ac:dyDescent="0.2">
      <c r="A1268" s="160">
        <v>1003270027</v>
      </c>
      <c r="B1268" s="161" t="s">
        <v>3682</v>
      </c>
      <c r="C1268" s="162" t="s">
        <v>3683</v>
      </c>
      <c r="D1268" s="163">
        <v>7100000</v>
      </c>
      <c r="E1268" s="164">
        <v>44193</v>
      </c>
      <c r="F1268" s="165" t="s">
        <v>16</v>
      </c>
      <c r="G1268" s="165" t="s">
        <v>12</v>
      </c>
      <c r="H1268" s="165" t="s">
        <v>60</v>
      </c>
      <c r="I1268" s="165" t="s">
        <v>119</v>
      </c>
      <c r="J1268" s="165" t="s">
        <v>191</v>
      </c>
      <c r="K1268" s="166" t="s">
        <v>9626</v>
      </c>
    </row>
    <row r="1269" spans="1:11" ht="38.25" x14ac:dyDescent="0.2">
      <c r="A1269" s="160">
        <v>1028553004</v>
      </c>
      <c r="B1269" s="161" t="s">
        <v>3684</v>
      </c>
      <c r="C1269" s="162" t="s">
        <v>3685</v>
      </c>
      <c r="D1269" s="163">
        <v>7100000</v>
      </c>
      <c r="E1269" s="164">
        <v>44193</v>
      </c>
      <c r="F1269" s="165" t="s">
        <v>16</v>
      </c>
      <c r="G1269" s="165" t="s">
        <v>12</v>
      </c>
      <c r="H1269" s="165" t="s">
        <v>60</v>
      </c>
      <c r="I1269" s="165" t="s">
        <v>119</v>
      </c>
      <c r="J1269" s="165" t="s">
        <v>191</v>
      </c>
      <c r="K1269" s="166" t="s">
        <v>9627</v>
      </c>
    </row>
    <row r="1270" spans="1:11" ht="38.25" x14ac:dyDescent="0.2">
      <c r="A1270" s="160">
        <v>1027291004</v>
      </c>
      <c r="B1270" s="161" t="s">
        <v>3686</v>
      </c>
      <c r="C1270" s="162" t="s">
        <v>3687</v>
      </c>
      <c r="D1270" s="163">
        <v>7100000</v>
      </c>
      <c r="E1270" s="164">
        <v>44152</v>
      </c>
      <c r="F1270" s="165" t="s">
        <v>16</v>
      </c>
      <c r="G1270" s="165" t="s">
        <v>12</v>
      </c>
      <c r="H1270" s="165" t="s">
        <v>60</v>
      </c>
      <c r="I1270" s="165" t="s">
        <v>119</v>
      </c>
      <c r="J1270" s="165" t="s">
        <v>191</v>
      </c>
      <c r="K1270" s="166" t="s">
        <v>9628</v>
      </c>
    </row>
    <row r="1271" spans="1:11" ht="25.5" x14ac:dyDescent="0.2">
      <c r="A1271" s="160">
        <v>1027810004</v>
      </c>
      <c r="B1271" s="161" t="s">
        <v>3688</v>
      </c>
      <c r="C1271" s="162" t="s">
        <v>3689</v>
      </c>
      <c r="D1271" s="163">
        <v>7100000</v>
      </c>
      <c r="E1271" s="164">
        <v>44168</v>
      </c>
      <c r="F1271" s="165" t="s">
        <v>16</v>
      </c>
      <c r="G1271" s="165" t="s">
        <v>12</v>
      </c>
      <c r="H1271" s="165" t="s">
        <v>60</v>
      </c>
      <c r="I1271" s="165" t="s">
        <v>119</v>
      </c>
      <c r="J1271" s="165" t="s">
        <v>191</v>
      </c>
      <c r="K1271" s="166" t="s">
        <v>9629</v>
      </c>
    </row>
    <row r="1272" spans="1:11" ht="38.25" x14ac:dyDescent="0.2">
      <c r="A1272" s="160">
        <v>1037462093</v>
      </c>
      <c r="B1272" s="161" t="s">
        <v>3690</v>
      </c>
      <c r="C1272" s="162" t="s">
        <v>3691</v>
      </c>
      <c r="D1272" s="163">
        <v>7100000</v>
      </c>
      <c r="E1272" s="164">
        <v>44193</v>
      </c>
      <c r="F1272" s="165" t="s">
        <v>16</v>
      </c>
      <c r="G1272" s="165" t="s">
        <v>12</v>
      </c>
      <c r="H1272" s="165" t="s">
        <v>60</v>
      </c>
      <c r="I1272" s="165" t="s">
        <v>119</v>
      </c>
      <c r="J1272" s="165" t="s">
        <v>191</v>
      </c>
      <c r="K1272" s="166" t="s">
        <v>9630</v>
      </c>
    </row>
    <row r="1273" spans="1:11" ht="25.5" x14ac:dyDescent="0.2">
      <c r="A1273" s="160">
        <v>1027482004</v>
      </c>
      <c r="B1273" s="161" t="s">
        <v>3692</v>
      </c>
      <c r="C1273" s="162" t="s">
        <v>3693</v>
      </c>
      <c r="D1273" s="163">
        <v>7100000</v>
      </c>
      <c r="E1273" s="164">
        <v>44152</v>
      </c>
      <c r="F1273" s="165" t="s">
        <v>16</v>
      </c>
      <c r="G1273" s="165" t="s">
        <v>12</v>
      </c>
      <c r="H1273" s="165" t="s">
        <v>60</v>
      </c>
      <c r="I1273" s="165" t="s">
        <v>119</v>
      </c>
      <c r="J1273" s="165" t="s">
        <v>191</v>
      </c>
      <c r="K1273" s="166" t="s">
        <v>9631</v>
      </c>
    </row>
    <row r="1274" spans="1:11" ht="25.5" x14ac:dyDescent="0.2">
      <c r="A1274" s="160">
        <v>1006410014</v>
      </c>
      <c r="B1274" s="161" t="s">
        <v>3694</v>
      </c>
      <c r="C1274" s="162" t="s">
        <v>3695</v>
      </c>
      <c r="D1274" s="163">
        <v>7100000</v>
      </c>
      <c r="E1274" s="164">
        <v>44193</v>
      </c>
      <c r="F1274" s="165" t="s">
        <v>16</v>
      </c>
      <c r="G1274" s="165" t="s">
        <v>12</v>
      </c>
      <c r="H1274" s="165" t="s">
        <v>60</v>
      </c>
      <c r="I1274" s="165" t="s">
        <v>119</v>
      </c>
      <c r="J1274" s="165" t="s">
        <v>191</v>
      </c>
      <c r="K1274" s="166" t="s">
        <v>9632</v>
      </c>
    </row>
    <row r="1275" spans="1:11" ht="25.5" x14ac:dyDescent="0.2">
      <c r="A1275" s="160">
        <v>1000405105</v>
      </c>
      <c r="B1275" s="161" t="s">
        <v>3696</v>
      </c>
      <c r="C1275" s="162" t="s">
        <v>3697</v>
      </c>
      <c r="D1275" s="163">
        <v>7070000</v>
      </c>
      <c r="E1275" s="164">
        <v>44168</v>
      </c>
      <c r="F1275" s="165" t="s">
        <v>16</v>
      </c>
      <c r="G1275" s="165" t="s">
        <v>12</v>
      </c>
      <c r="H1275" s="165" t="s">
        <v>60</v>
      </c>
      <c r="I1275" s="165" t="s">
        <v>119</v>
      </c>
      <c r="J1275" s="165" t="s">
        <v>191</v>
      </c>
      <c r="K1275" s="166" t="s">
        <v>9633</v>
      </c>
    </row>
    <row r="1276" spans="1:11" x14ac:dyDescent="0.2">
      <c r="A1276" s="160">
        <v>1006360014</v>
      </c>
      <c r="B1276" s="161" t="s">
        <v>3698</v>
      </c>
      <c r="C1276" s="162" t="s">
        <v>3699</v>
      </c>
      <c r="D1276" s="163">
        <v>7410000</v>
      </c>
      <c r="E1276" s="164">
        <v>44019</v>
      </c>
      <c r="F1276" s="165" t="s">
        <v>16</v>
      </c>
      <c r="G1276" s="165" t="s">
        <v>12</v>
      </c>
      <c r="H1276" s="165" t="s">
        <v>60</v>
      </c>
      <c r="I1276" s="165" t="s">
        <v>119</v>
      </c>
      <c r="J1276" s="165" t="s">
        <v>273</v>
      </c>
      <c r="K1276" s="166" t="s">
        <v>9634</v>
      </c>
    </row>
    <row r="1277" spans="1:11" ht="25.5" x14ac:dyDescent="0.2">
      <c r="A1277" s="160">
        <v>1000362105</v>
      </c>
      <c r="B1277" s="161" t="s">
        <v>3700</v>
      </c>
      <c r="C1277" s="162" t="s">
        <v>3701</v>
      </c>
      <c r="D1277" s="163">
        <v>7100000</v>
      </c>
      <c r="E1277" s="164">
        <v>44110</v>
      </c>
      <c r="F1277" s="165" t="s">
        <v>16</v>
      </c>
      <c r="G1277" s="165" t="s">
        <v>12</v>
      </c>
      <c r="H1277" s="165" t="s">
        <v>60</v>
      </c>
      <c r="I1277" s="165" t="s">
        <v>119</v>
      </c>
      <c r="J1277" s="165" t="s">
        <v>273</v>
      </c>
      <c r="K1277" s="166" t="s">
        <v>9635</v>
      </c>
    </row>
    <row r="1278" spans="1:11" ht="25.5" x14ac:dyDescent="0.2">
      <c r="A1278" s="160">
        <v>1028759004</v>
      </c>
      <c r="B1278" s="161" t="s">
        <v>3702</v>
      </c>
      <c r="C1278" s="162" t="s">
        <v>3703</v>
      </c>
      <c r="D1278" s="163">
        <v>7100000</v>
      </c>
      <c r="E1278" s="164">
        <v>44168</v>
      </c>
      <c r="F1278" s="165" t="s">
        <v>16</v>
      </c>
      <c r="G1278" s="165" t="s">
        <v>12</v>
      </c>
      <c r="H1278" s="165" t="s">
        <v>60</v>
      </c>
      <c r="I1278" s="165" t="s">
        <v>119</v>
      </c>
      <c r="J1278" s="165" t="s">
        <v>273</v>
      </c>
      <c r="K1278" s="166" t="s">
        <v>9636</v>
      </c>
    </row>
    <row r="1279" spans="1:11" ht="38.25" x14ac:dyDescent="0.2">
      <c r="A1279" s="160">
        <v>1008430087</v>
      </c>
      <c r="B1279" s="161" t="s">
        <v>3704</v>
      </c>
      <c r="C1279" s="162" t="s">
        <v>3705</v>
      </c>
      <c r="D1279" s="163">
        <v>7100000</v>
      </c>
      <c r="E1279" s="164">
        <v>44133</v>
      </c>
      <c r="F1279" s="165" t="s">
        <v>16</v>
      </c>
      <c r="G1279" s="165" t="s">
        <v>12</v>
      </c>
      <c r="H1279" s="165" t="s">
        <v>60</v>
      </c>
      <c r="I1279" s="165" t="s">
        <v>119</v>
      </c>
      <c r="J1279" s="165" t="s">
        <v>273</v>
      </c>
      <c r="K1279" s="166" t="s">
        <v>9637</v>
      </c>
    </row>
    <row r="1280" spans="1:11" ht="25.5" x14ac:dyDescent="0.2">
      <c r="A1280" s="160">
        <v>1008369087</v>
      </c>
      <c r="B1280" s="161" t="s">
        <v>3706</v>
      </c>
      <c r="C1280" s="162" t="s">
        <v>3707</v>
      </c>
      <c r="D1280" s="163">
        <v>7100000</v>
      </c>
      <c r="E1280" s="164">
        <v>44119</v>
      </c>
      <c r="F1280" s="165" t="s">
        <v>16</v>
      </c>
      <c r="G1280" s="165" t="s">
        <v>12</v>
      </c>
      <c r="H1280" s="165" t="s">
        <v>60</v>
      </c>
      <c r="I1280" s="165" t="s">
        <v>119</v>
      </c>
      <c r="J1280" s="165" t="s">
        <v>273</v>
      </c>
      <c r="K1280" s="166" t="s">
        <v>9638</v>
      </c>
    </row>
    <row r="1281" spans="1:11" ht="25.5" x14ac:dyDescent="0.2">
      <c r="A1281" s="160">
        <v>1027827004</v>
      </c>
      <c r="B1281" s="161" t="s">
        <v>3708</v>
      </c>
      <c r="C1281" s="162" t="s">
        <v>3709</v>
      </c>
      <c r="D1281" s="163">
        <v>7100000</v>
      </c>
      <c r="E1281" s="164">
        <v>44168</v>
      </c>
      <c r="F1281" s="165" t="s">
        <v>16</v>
      </c>
      <c r="G1281" s="165" t="s">
        <v>12</v>
      </c>
      <c r="H1281" s="165" t="s">
        <v>60</v>
      </c>
      <c r="I1281" s="165" t="s">
        <v>119</v>
      </c>
      <c r="J1281" s="165" t="s">
        <v>273</v>
      </c>
      <c r="K1281" s="166" t="s">
        <v>9639</v>
      </c>
    </row>
    <row r="1282" spans="1:11" ht="25.5" x14ac:dyDescent="0.2">
      <c r="A1282" s="160">
        <v>1027809004</v>
      </c>
      <c r="B1282" s="161" t="s">
        <v>3710</v>
      </c>
      <c r="C1282" s="162" t="s">
        <v>3711</v>
      </c>
      <c r="D1282" s="163">
        <v>7100000</v>
      </c>
      <c r="E1282" s="164">
        <v>44168</v>
      </c>
      <c r="F1282" s="165" t="s">
        <v>16</v>
      </c>
      <c r="G1282" s="165" t="s">
        <v>12</v>
      </c>
      <c r="H1282" s="165" t="s">
        <v>60</v>
      </c>
      <c r="I1282" s="165" t="s">
        <v>119</v>
      </c>
      <c r="J1282" s="165" t="s">
        <v>273</v>
      </c>
      <c r="K1282" s="166" t="s">
        <v>9640</v>
      </c>
    </row>
    <row r="1283" spans="1:11" ht="25.5" x14ac:dyDescent="0.2">
      <c r="A1283" s="160">
        <v>1017424032</v>
      </c>
      <c r="B1283" s="161" t="s">
        <v>3712</v>
      </c>
      <c r="C1283" s="162" t="s">
        <v>3713</v>
      </c>
      <c r="D1283" s="163">
        <v>7301000</v>
      </c>
      <c r="E1283" s="164">
        <v>43910</v>
      </c>
      <c r="F1283" s="165" t="s">
        <v>16</v>
      </c>
      <c r="G1283" s="165" t="s">
        <v>12</v>
      </c>
      <c r="H1283" s="165" t="s">
        <v>60</v>
      </c>
      <c r="I1283" s="165" t="s">
        <v>119</v>
      </c>
      <c r="J1283" s="165" t="s">
        <v>273</v>
      </c>
      <c r="K1283" s="166" t="s">
        <v>9641</v>
      </c>
    </row>
    <row r="1284" spans="1:11" ht="25.5" x14ac:dyDescent="0.2">
      <c r="A1284" s="160">
        <v>1028655004</v>
      </c>
      <c r="B1284" s="161" t="s">
        <v>3714</v>
      </c>
      <c r="C1284" s="162" t="s">
        <v>3715</v>
      </c>
      <c r="D1284" s="163">
        <v>7100000</v>
      </c>
      <c r="E1284" s="164">
        <v>44168</v>
      </c>
      <c r="F1284" s="165" t="s">
        <v>16</v>
      </c>
      <c r="G1284" s="165" t="s">
        <v>12</v>
      </c>
      <c r="H1284" s="165" t="s">
        <v>60</v>
      </c>
      <c r="I1284" s="165" t="s">
        <v>119</v>
      </c>
      <c r="J1284" s="165" t="s">
        <v>273</v>
      </c>
      <c r="K1284" s="166" t="s">
        <v>9642</v>
      </c>
    </row>
    <row r="1285" spans="1:11" ht="51" x14ac:dyDescent="0.2">
      <c r="A1285" s="160">
        <v>1027644004</v>
      </c>
      <c r="B1285" s="161" t="s">
        <v>3716</v>
      </c>
      <c r="C1285" s="162" t="s">
        <v>3717</v>
      </c>
      <c r="D1285" s="163">
        <v>7100000</v>
      </c>
      <c r="E1285" s="164">
        <v>44152</v>
      </c>
      <c r="F1285" s="165" t="s">
        <v>16</v>
      </c>
      <c r="G1285" s="165" t="s">
        <v>12</v>
      </c>
      <c r="H1285" s="165" t="s">
        <v>60</v>
      </c>
      <c r="I1285" s="165" t="s">
        <v>119</v>
      </c>
      <c r="J1285" s="165" t="s">
        <v>273</v>
      </c>
      <c r="K1285" s="166" t="s">
        <v>9643</v>
      </c>
    </row>
    <row r="1286" spans="1:11" ht="51" x14ac:dyDescent="0.2">
      <c r="A1286" s="160">
        <v>1027688004</v>
      </c>
      <c r="B1286" s="161" t="s">
        <v>3718</v>
      </c>
      <c r="C1286" s="162" t="s">
        <v>3719</v>
      </c>
      <c r="D1286" s="163">
        <v>7100000</v>
      </c>
      <c r="E1286" s="164">
        <v>44168</v>
      </c>
      <c r="F1286" s="165" t="s">
        <v>16</v>
      </c>
      <c r="G1286" s="165" t="s">
        <v>12</v>
      </c>
      <c r="H1286" s="165" t="s">
        <v>60</v>
      </c>
      <c r="I1286" s="165" t="s">
        <v>119</v>
      </c>
      <c r="J1286" s="165" t="s">
        <v>273</v>
      </c>
      <c r="K1286" s="166" t="s">
        <v>9644</v>
      </c>
    </row>
    <row r="1287" spans="1:11" ht="25.5" x14ac:dyDescent="0.2">
      <c r="A1287" s="160">
        <v>1028075004</v>
      </c>
      <c r="B1287" s="161" t="s">
        <v>3720</v>
      </c>
      <c r="C1287" s="162" t="s">
        <v>3721</v>
      </c>
      <c r="D1287" s="163">
        <v>7100000</v>
      </c>
      <c r="E1287" s="164">
        <v>44168</v>
      </c>
      <c r="F1287" s="165" t="s">
        <v>16</v>
      </c>
      <c r="G1287" s="165" t="s">
        <v>12</v>
      </c>
      <c r="H1287" s="165" t="s">
        <v>60</v>
      </c>
      <c r="I1287" s="165" t="s">
        <v>119</v>
      </c>
      <c r="J1287" s="165" t="s">
        <v>273</v>
      </c>
      <c r="K1287" s="166" t="s">
        <v>9645</v>
      </c>
    </row>
    <row r="1288" spans="1:11" ht="38.25" x14ac:dyDescent="0.2">
      <c r="A1288" s="160">
        <v>1028080004</v>
      </c>
      <c r="B1288" s="161" t="s">
        <v>3722</v>
      </c>
      <c r="C1288" s="162" t="s">
        <v>3723</v>
      </c>
      <c r="D1288" s="163">
        <v>7100000</v>
      </c>
      <c r="E1288" s="164">
        <v>44168</v>
      </c>
      <c r="F1288" s="165" t="s">
        <v>16</v>
      </c>
      <c r="G1288" s="165" t="s">
        <v>12</v>
      </c>
      <c r="H1288" s="165" t="s">
        <v>60</v>
      </c>
      <c r="I1288" s="165" t="s">
        <v>119</v>
      </c>
      <c r="J1288" s="165" t="s">
        <v>273</v>
      </c>
      <c r="K1288" s="166" t="s">
        <v>9646</v>
      </c>
    </row>
    <row r="1289" spans="1:11" ht="25.5" x14ac:dyDescent="0.2">
      <c r="A1289" s="160">
        <v>1035543093</v>
      </c>
      <c r="B1289" s="161" t="s">
        <v>3724</v>
      </c>
      <c r="C1289" s="162" t="s">
        <v>3725</v>
      </c>
      <c r="D1289" s="163">
        <v>7100000</v>
      </c>
      <c r="E1289" s="164">
        <v>44119</v>
      </c>
      <c r="F1289" s="165" t="s">
        <v>16</v>
      </c>
      <c r="G1289" s="165" t="s">
        <v>12</v>
      </c>
      <c r="H1289" s="165" t="s">
        <v>60</v>
      </c>
      <c r="I1289" s="165" t="s">
        <v>119</v>
      </c>
      <c r="J1289" s="165" t="s">
        <v>273</v>
      </c>
      <c r="K1289" s="166" t="s">
        <v>9647</v>
      </c>
    </row>
    <row r="1290" spans="1:11" ht="25.5" x14ac:dyDescent="0.2">
      <c r="A1290" s="160">
        <v>1028464004</v>
      </c>
      <c r="B1290" s="161" t="s">
        <v>3726</v>
      </c>
      <c r="C1290" s="162" t="s">
        <v>3727</v>
      </c>
      <c r="D1290" s="163">
        <v>10650000</v>
      </c>
      <c r="E1290" s="164">
        <v>44193</v>
      </c>
      <c r="F1290" s="165" t="s">
        <v>16</v>
      </c>
      <c r="G1290" s="165" t="s">
        <v>101</v>
      </c>
      <c r="H1290" s="165" t="s">
        <v>60</v>
      </c>
      <c r="I1290" s="165" t="s">
        <v>119</v>
      </c>
      <c r="J1290" s="165" t="s">
        <v>273</v>
      </c>
      <c r="K1290" s="166" t="s">
        <v>9648</v>
      </c>
    </row>
    <row r="1291" spans="1:11" ht="25.5" x14ac:dyDescent="0.2">
      <c r="A1291" s="160">
        <v>1027665004</v>
      </c>
      <c r="B1291" s="161" t="s">
        <v>3728</v>
      </c>
      <c r="C1291" s="162" t="s">
        <v>3729</v>
      </c>
      <c r="D1291" s="163">
        <v>7070000</v>
      </c>
      <c r="E1291" s="164">
        <v>44168</v>
      </c>
      <c r="F1291" s="165" t="s">
        <v>16</v>
      </c>
      <c r="G1291" s="165" t="s">
        <v>12</v>
      </c>
      <c r="H1291" s="165" t="s">
        <v>60</v>
      </c>
      <c r="I1291" s="165" t="s">
        <v>119</v>
      </c>
      <c r="J1291" s="165" t="s">
        <v>273</v>
      </c>
      <c r="K1291" s="166" t="s">
        <v>9649</v>
      </c>
    </row>
    <row r="1292" spans="1:11" ht="38.25" x14ac:dyDescent="0.2">
      <c r="A1292" s="160">
        <v>1027405004</v>
      </c>
      <c r="B1292" s="161" t="s">
        <v>3730</v>
      </c>
      <c r="C1292" s="162" t="s">
        <v>3731</v>
      </c>
      <c r="D1292" s="163">
        <v>7100000</v>
      </c>
      <c r="E1292" s="164">
        <v>44152</v>
      </c>
      <c r="F1292" s="165" t="s">
        <v>16</v>
      </c>
      <c r="G1292" s="165" t="s">
        <v>12</v>
      </c>
      <c r="H1292" s="165" t="s">
        <v>60</v>
      </c>
      <c r="I1292" s="165" t="s">
        <v>119</v>
      </c>
      <c r="J1292" s="165" t="s">
        <v>273</v>
      </c>
      <c r="K1292" s="166" t="s">
        <v>9650</v>
      </c>
    </row>
    <row r="1293" spans="1:11" ht="25.5" x14ac:dyDescent="0.2">
      <c r="A1293" s="160">
        <v>1027804004</v>
      </c>
      <c r="B1293" s="161" t="s">
        <v>3732</v>
      </c>
      <c r="C1293" s="162" t="s">
        <v>3733</v>
      </c>
      <c r="D1293" s="163">
        <v>7075000</v>
      </c>
      <c r="E1293" s="164">
        <v>44168</v>
      </c>
      <c r="F1293" s="165" t="s">
        <v>16</v>
      </c>
      <c r="G1293" s="165" t="s">
        <v>12</v>
      </c>
      <c r="H1293" s="165" t="s">
        <v>60</v>
      </c>
      <c r="I1293" s="165" t="s">
        <v>119</v>
      </c>
      <c r="J1293" s="165" t="s">
        <v>273</v>
      </c>
      <c r="K1293" s="166" t="s">
        <v>9651</v>
      </c>
    </row>
    <row r="1294" spans="1:11" ht="25.5" x14ac:dyDescent="0.2">
      <c r="A1294" s="160">
        <v>1028501004</v>
      </c>
      <c r="B1294" s="161" t="s">
        <v>3734</v>
      </c>
      <c r="C1294" s="162" t="s">
        <v>3735</v>
      </c>
      <c r="D1294" s="163">
        <v>7100000</v>
      </c>
      <c r="E1294" s="164">
        <v>44193</v>
      </c>
      <c r="F1294" s="165" t="s">
        <v>16</v>
      </c>
      <c r="G1294" s="165" t="s">
        <v>12</v>
      </c>
      <c r="H1294" s="165" t="s">
        <v>60</v>
      </c>
      <c r="I1294" s="165" t="s">
        <v>119</v>
      </c>
      <c r="J1294" s="165" t="s">
        <v>273</v>
      </c>
      <c r="K1294" s="166" t="s">
        <v>9652</v>
      </c>
    </row>
    <row r="1295" spans="1:11" x14ac:dyDescent="0.2">
      <c r="A1295" s="160">
        <v>1027811004</v>
      </c>
      <c r="B1295" s="161" t="s">
        <v>3736</v>
      </c>
      <c r="C1295" s="162" t="s">
        <v>3737</v>
      </c>
      <c r="D1295" s="163">
        <v>7100000</v>
      </c>
      <c r="E1295" s="164">
        <v>44168</v>
      </c>
      <c r="F1295" s="165" t="s">
        <v>16</v>
      </c>
      <c r="G1295" s="165" t="s">
        <v>12</v>
      </c>
      <c r="H1295" s="165" t="s">
        <v>60</v>
      </c>
      <c r="I1295" s="165" t="s">
        <v>119</v>
      </c>
      <c r="J1295" s="165" t="s">
        <v>273</v>
      </c>
      <c r="K1295" s="166" t="s">
        <v>9653</v>
      </c>
    </row>
    <row r="1296" spans="1:11" ht="25.5" x14ac:dyDescent="0.2">
      <c r="A1296" s="160">
        <v>1027670004</v>
      </c>
      <c r="B1296" s="161" t="s">
        <v>3738</v>
      </c>
      <c r="C1296" s="162" t="s">
        <v>3739</v>
      </c>
      <c r="D1296" s="163">
        <v>6935000</v>
      </c>
      <c r="E1296" s="164">
        <v>44152</v>
      </c>
      <c r="F1296" s="165" t="s">
        <v>16</v>
      </c>
      <c r="G1296" s="165" t="s">
        <v>12</v>
      </c>
      <c r="H1296" s="165" t="s">
        <v>60</v>
      </c>
      <c r="I1296" s="165" t="s">
        <v>119</v>
      </c>
      <c r="J1296" s="165" t="s">
        <v>273</v>
      </c>
      <c r="K1296" s="166" t="s">
        <v>9654</v>
      </c>
    </row>
    <row r="1297" spans="1:11" ht="25.5" x14ac:dyDescent="0.2">
      <c r="A1297" s="160">
        <v>1027470004</v>
      </c>
      <c r="B1297" s="161" t="s">
        <v>3740</v>
      </c>
      <c r="C1297" s="162" t="s">
        <v>3741</v>
      </c>
      <c r="D1297" s="163">
        <v>7100000</v>
      </c>
      <c r="E1297" s="164">
        <v>44152</v>
      </c>
      <c r="F1297" s="165" t="s">
        <v>16</v>
      </c>
      <c r="G1297" s="165" t="s">
        <v>12</v>
      </c>
      <c r="H1297" s="165" t="s">
        <v>60</v>
      </c>
      <c r="I1297" s="165" t="s">
        <v>119</v>
      </c>
      <c r="J1297" s="165" t="s">
        <v>273</v>
      </c>
      <c r="K1297" s="166" t="s">
        <v>9655</v>
      </c>
    </row>
    <row r="1298" spans="1:11" ht="25.5" x14ac:dyDescent="0.2">
      <c r="A1298" s="160">
        <v>1027469004</v>
      </c>
      <c r="B1298" s="161" t="s">
        <v>3742</v>
      </c>
      <c r="C1298" s="162" t="s">
        <v>3743</v>
      </c>
      <c r="D1298" s="163">
        <v>7100000</v>
      </c>
      <c r="E1298" s="164">
        <v>44152</v>
      </c>
      <c r="F1298" s="165" t="s">
        <v>16</v>
      </c>
      <c r="G1298" s="165" t="s">
        <v>12</v>
      </c>
      <c r="H1298" s="165" t="s">
        <v>60</v>
      </c>
      <c r="I1298" s="165" t="s">
        <v>119</v>
      </c>
      <c r="J1298" s="165" t="s">
        <v>273</v>
      </c>
      <c r="K1298" s="166" t="s">
        <v>9656</v>
      </c>
    </row>
    <row r="1299" spans="1:11" ht="38.25" x14ac:dyDescent="0.2">
      <c r="A1299" s="160">
        <v>1028766004</v>
      </c>
      <c r="B1299" s="161" t="s">
        <v>3744</v>
      </c>
      <c r="C1299" s="162" t="s">
        <v>3745</v>
      </c>
      <c r="D1299" s="163">
        <v>6839000</v>
      </c>
      <c r="E1299" s="164">
        <v>44168</v>
      </c>
      <c r="F1299" s="165" t="s">
        <v>16</v>
      </c>
      <c r="G1299" s="165" t="s">
        <v>12</v>
      </c>
      <c r="H1299" s="165" t="s">
        <v>60</v>
      </c>
      <c r="I1299" s="165" t="s">
        <v>119</v>
      </c>
      <c r="J1299" s="165" t="s">
        <v>139</v>
      </c>
      <c r="K1299" s="166" t="s">
        <v>9657</v>
      </c>
    </row>
    <row r="1300" spans="1:11" ht="38.25" x14ac:dyDescent="0.2">
      <c r="A1300" s="160">
        <v>1008365087</v>
      </c>
      <c r="B1300" s="161" t="s">
        <v>3746</v>
      </c>
      <c r="C1300" s="162" t="s">
        <v>3747</v>
      </c>
      <c r="D1300" s="163">
        <v>7100000</v>
      </c>
      <c r="E1300" s="164">
        <v>44119</v>
      </c>
      <c r="F1300" s="165" t="s">
        <v>16</v>
      </c>
      <c r="G1300" s="165" t="s">
        <v>12</v>
      </c>
      <c r="H1300" s="165" t="s">
        <v>60</v>
      </c>
      <c r="I1300" s="165" t="s">
        <v>119</v>
      </c>
      <c r="J1300" s="165" t="s">
        <v>139</v>
      </c>
      <c r="K1300" s="166" t="s">
        <v>9658</v>
      </c>
    </row>
    <row r="1301" spans="1:11" x14ac:dyDescent="0.2">
      <c r="A1301" s="160">
        <v>1027673004</v>
      </c>
      <c r="B1301" s="161" t="s">
        <v>3748</v>
      </c>
      <c r="C1301" s="162" t="s">
        <v>3749</v>
      </c>
      <c r="D1301" s="163">
        <v>7100000</v>
      </c>
      <c r="E1301" s="164">
        <v>44152</v>
      </c>
      <c r="F1301" s="165" t="s">
        <v>16</v>
      </c>
      <c r="G1301" s="165" t="s">
        <v>12</v>
      </c>
      <c r="H1301" s="165" t="s">
        <v>60</v>
      </c>
      <c r="I1301" s="165" t="s">
        <v>119</v>
      </c>
      <c r="J1301" s="165" t="s">
        <v>139</v>
      </c>
      <c r="K1301" s="166" t="s">
        <v>9659</v>
      </c>
    </row>
    <row r="1302" spans="1:11" ht="25.5" x14ac:dyDescent="0.2">
      <c r="A1302" s="160">
        <v>1027803004</v>
      </c>
      <c r="B1302" s="161" t="s">
        <v>3750</v>
      </c>
      <c r="C1302" s="162" t="s">
        <v>3751</v>
      </c>
      <c r="D1302" s="163">
        <v>7100000</v>
      </c>
      <c r="E1302" s="164">
        <v>44168</v>
      </c>
      <c r="F1302" s="165" t="s">
        <v>16</v>
      </c>
      <c r="G1302" s="165" t="s">
        <v>12</v>
      </c>
      <c r="H1302" s="165" t="s">
        <v>60</v>
      </c>
      <c r="I1302" s="165" t="s">
        <v>119</v>
      </c>
      <c r="J1302" s="165" t="s">
        <v>139</v>
      </c>
      <c r="K1302" s="166" t="s">
        <v>9660</v>
      </c>
    </row>
    <row r="1303" spans="1:11" ht="38.25" x14ac:dyDescent="0.2">
      <c r="A1303" s="160">
        <v>1006199027</v>
      </c>
      <c r="B1303" s="161" t="s">
        <v>873</v>
      </c>
      <c r="C1303" s="162" t="s">
        <v>874</v>
      </c>
      <c r="D1303" s="163">
        <v>5680000</v>
      </c>
      <c r="E1303" s="164">
        <v>43763</v>
      </c>
      <c r="F1303" s="165" t="s">
        <v>16</v>
      </c>
      <c r="G1303" s="165" t="s">
        <v>12</v>
      </c>
      <c r="H1303" s="165" t="s">
        <v>60</v>
      </c>
      <c r="I1303" s="165" t="s">
        <v>119</v>
      </c>
      <c r="J1303" s="165" t="s">
        <v>139</v>
      </c>
      <c r="K1303" s="166" t="s">
        <v>875</v>
      </c>
    </row>
    <row r="1304" spans="1:11" ht="25.5" x14ac:dyDescent="0.2">
      <c r="A1304" s="160">
        <v>1027402004</v>
      </c>
      <c r="B1304" s="161" t="s">
        <v>3752</v>
      </c>
      <c r="C1304" s="162" t="s">
        <v>3753</v>
      </c>
      <c r="D1304" s="163">
        <v>7100000</v>
      </c>
      <c r="E1304" s="164">
        <v>44152</v>
      </c>
      <c r="F1304" s="165" t="s">
        <v>16</v>
      </c>
      <c r="G1304" s="165" t="s">
        <v>12</v>
      </c>
      <c r="H1304" s="165" t="s">
        <v>60</v>
      </c>
      <c r="I1304" s="165" t="s">
        <v>119</v>
      </c>
      <c r="J1304" s="165" t="s">
        <v>139</v>
      </c>
      <c r="K1304" s="166" t="s">
        <v>9661</v>
      </c>
    </row>
    <row r="1305" spans="1:11" ht="25.5" x14ac:dyDescent="0.2">
      <c r="A1305" s="160">
        <v>1027142004</v>
      </c>
      <c r="B1305" s="161" t="s">
        <v>3754</v>
      </c>
      <c r="C1305" s="162" t="s">
        <v>3755</v>
      </c>
      <c r="D1305" s="163">
        <v>11115000</v>
      </c>
      <c r="E1305" s="164">
        <v>44074</v>
      </c>
      <c r="F1305" s="165" t="s">
        <v>16</v>
      </c>
      <c r="G1305" s="165" t="s">
        <v>101</v>
      </c>
      <c r="H1305" s="165" t="s">
        <v>60</v>
      </c>
      <c r="I1305" s="165" t="s">
        <v>119</v>
      </c>
      <c r="J1305" s="165" t="s">
        <v>139</v>
      </c>
      <c r="K1305" s="166" t="s">
        <v>9662</v>
      </c>
    </row>
    <row r="1306" spans="1:11" ht="25.5" x14ac:dyDescent="0.2">
      <c r="A1306" s="160">
        <v>1027406004</v>
      </c>
      <c r="B1306" s="161" t="s">
        <v>3756</v>
      </c>
      <c r="C1306" s="162" t="s">
        <v>3757</v>
      </c>
      <c r="D1306" s="163">
        <v>7100000</v>
      </c>
      <c r="E1306" s="164">
        <v>44152</v>
      </c>
      <c r="F1306" s="165" t="s">
        <v>16</v>
      </c>
      <c r="G1306" s="165" t="s">
        <v>12</v>
      </c>
      <c r="H1306" s="165" t="s">
        <v>60</v>
      </c>
      <c r="I1306" s="165" t="s">
        <v>119</v>
      </c>
      <c r="J1306" s="165" t="s">
        <v>139</v>
      </c>
      <c r="K1306" s="166" t="s">
        <v>9663</v>
      </c>
    </row>
    <row r="1307" spans="1:11" ht="25.5" x14ac:dyDescent="0.2">
      <c r="A1307" s="160">
        <v>1009698028</v>
      </c>
      <c r="B1307" s="161" t="s">
        <v>3758</v>
      </c>
      <c r="C1307" s="162" t="s">
        <v>3759</v>
      </c>
      <c r="D1307" s="163">
        <v>7100000</v>
      </c>
      <c r="E1307" s="164">
        <v>44124</v>
      </c>
      <c r="F1307" s="165" t="s">
        <v>16</v>
      </c>
      <c r="G1307" s="165" t="s">
        <v>12</v>
      </c>
      <c r="H1307" s="165" t="s">
        <v>60</v>
      </c>
      <c r="I1307" s="165" t="s">
        <v>119</v>
      </c>
      <c r="J1307" s="165" t="s">
        <v>169</v>
      </c>
      <c r="K1307" s="166" t="s">
        <v>9664</v>
      </c>
    </row>
    <row r="1308" spans="1:11" ht="25.5" x14ac:dyDescent="0.2">
      <c r="A1308" s="160">
        <v>1027102004</v>
      </c>
      <c r="B1308" s="161" t="s">
        <v>3760</v>
      </c>
      <c r="C1308" s="162" t="s">
        <v>3761</v>
      </c>
      <c r="D1308" s="163">
        <v>7100000</v>
      </c>
      <c r="E1308" s="164">
        <v>44138</v>
      </c>
      <c r="F1308" s="165" t="s">
        <v>16</v>
      </c>
      <c r="G1308" s="165" t="s">
        <v>12</v>
      </c>
      <c r="H1308" s="165" t="s">
        <v>60</v>
      </c>
      <c r="I1308" s="165" t="s">
        <v>119</v>
      </c>
      <c r="J1308" s="165" t="s">
        <v>169</v>
      </c>
      <c r="K1308" s="166" t="s">
        <v>9665</v>
      </c>
    </row>
    <row r="1309" spans="1:11" ht="38.25" x14ac:dyDescent="0.2">
      <c r="A1309" s="160">
        <v>1035871093</v>
      </c>
      <c r="B1309" s="161" t="s">
        <v>3762</v>
      </c>
      <c r="C1309" s="162" t="s">
        <v>3763</v>
      </c>
      <c r="D1309" s="163">
        <v>7100000</v>
      </c>
      <c r="E1309" s="164">
        <v>44132</v>
      </c>
      <c r="F1309" s="165" t="s">
        <v>16</v>
      </c>
      <c r="G1309" s="165" t="s">
        <v>12</v>
      </c>
      <c r="H1309" s="165" t="s">
        <v>60</v>
      </c>
      <c r="I1309" s="165" t="s">
        <v>119</v>
      </c>
      <c r="J1309" s="165" t="s">
        <v>169</v>
      </c>
      <c r="K1309" s="166" t="s">
        <v>9666</v>
      </c>
    </row>
    <row r="1310" spans="1:11" ht="25.5" x14ac:dyDescent="0.2">
      <c r="A1310" s="160">
        <v>1028649004</v>
      </c>
      <c r="B1310" s="161" t="s">
        <v>3764</v>
      </c>
      <c r="C1310" s="162" t="s">
        <v>3765</v>
      </c>
      <c r="D1310" s="163">
        <v>7100000</v>
      </c>
      <c r="E1310" s="164">
        <v>44168</v>
      </c>
      <c r="F1310" s="165" t="s">
        <v>16</v>
      </c>
      <c r="G1310" s="165" t="s">
        <v>12</v>
      </c>
      <c r="H1310" s="165" t="s">
        <v>60</v>
      </c>
      <c r="I1310" s="165" t="s">
        <v>119</v>
      </c>
      <c r="J1310" s="165" t="s">
        <v>169</v>
      </c>
      <c r="K1310" s="166" t="s">
        <v>9667</v>
      </c>
    </row>
    <row r="1311" spans="1:11" ht="63.75" x14ac:dyDescent="0.2">
      <c r="A1311" s="160">
        <v>5471099101</v>
      </c>
      <c r="B1311" s="161" t="s">
        <v>3766</v>
      </c>
      <c r="C1311" s="162" t="s">
        <v>3767</v>
      </c>
      <c r="D1311" s="163">
        <v>7100000</v>
      </c>
      <c r="E1311" s="164">
        <v>44118</v>
      </c>
      <c r="F1311" s="165" t="s">
        <v>16</v>
      </c>
      <c r="G1311" s="165" t="s">
        <v>12</v>
      </c>
      <c r="H1311" s="165" t="s">
        <v>60</v>
      </c>
      <c r="I1311" s="165" t="s">
        <v>119</v>
      </c>
      <c r="J1311" s="165" t="s">
        <v>169</v>
      </c>
      <c r="K1311" s="166" t="s">
        <v>9668</v>
      </c>
    </row>
    <row r="1312" spans="1:11" ht="25.5" x14ac:dyDescent="0.2">
      <c r="A1312" s="160">
        <v>1028557004</v>
      </c>
      <c r="B1312" s="161" t="s">
        <v>3768</v>
      </c>
      <c r="C1312" s="162" t="s">
        <v>3769</v>
      </c>
      <c r="D1312" s="163">
        <v>7100000</v>
      </c>
      <c r="E1312" s="164">
        <v>44168</v>
      </c>
      <c r="F1312" s="165" t="s">
        <v>11</v>
      </c>
      <c r="G1312" s="165" t="s">
        <v>12</v>
      </c>
      <c r="H1312" s="165" t="s">
        <v>60</v>
      </c>
      <c r="I1312" s="165" t="s">
        <v>119</v>
      </c>
      <c r="J1312" s="165" t="s">
        <v>169</v>
      </c>
      <c r="K1312" s="166" t="s">
        <v>9669</v>
      </c>
    </row>
    <row r="1313" spans="1:11" ht="38.25" x14ac:dyDescent="0.2">
      <c r="A1313" s="160">
        <v>1035867093</v>
      </c>
      <c r="B1313" s="161" t="s">
        <v>3770</v>
      </c>
      <c r="C1313" s="162" t="s">
        <v>3771</v>
      </c>
      <c r="D1313" s="163">
        <v>7100000</v>
      </c>
      <c r="E1313" s="164">
        <v>44132</v>
      </c>
      <c r="F1313" s="165" t="s">
        <v>16</v>
      </c>
      <c r="G1313" s="165" t="s">
        <v>12</v>
      </c>
      <c r="H1313" s="165" t="s">
        <v>60</v>
      </c>
      <c r="I1313" s="165" t="s">
        <v>119</v>
      </c>
      <c r="J1313" s="165" t="s">
        <v>169</v>
      </c>
      <c r="K1313" s="166" t="s">
        <v>9670</v>
      </c>
    </row>
    <row r="1314" spans="1:11" ht="51" x14ac:dyDescent="0.2">
      <c r="A1314" s="160">
        <v>1027643004</v>
      </c>
      <c r="B1314" s="161" t="s">
        <v>3772</v>
      </c>
      <c r="C1314" s="162" t="s">
        <v>3773</v>
      </c>
      <c r="D1314" s="163">
        <v>7100000</v>
      </c>
      <c r="E1314" s="164">
        <v>44152</v>
      </c>
      <c r="F1314" s="165" t="s">
        <v>16</v>
      </c>
      <c r="G1314" s="165" t="s">
        <v>12</v>
      </c>
      <c r="H1314" s="165" t="s">
        <v>60</v>
      </c>
      <c r="I1314" s="165" t="s">
        <v>119</v>
      </c>
      <c r="J1314" s="165" t="s">
        <v>169</v>
      </c>
      <c r="K1314" s="166" t="s">
        <v>9671</v>
      </c>
    </row>
    <row r="1315" spans="1:11" ht="25.5" x14ac:dyDescent="0.2">
      <c r="A1315" s="160">
        <v>1002594096</v>
      </c>
      <c r="B1315" s="161" t="s">
        <v>3774</v>
      </c>
      <c r="C1315" s="162" t="s">
        <v>3775</v>
      </c>
      <c r="D1315" s="163">
        <v>7095000</v>
      </c>
      <c r="E1315" s="164">
        <v>44168</v>
      </c>
      <c r="F1315" s="165" t="s">
        <v>11</v>
      </c>
      <c r="G1315" s="165" t="s">
        <v>12</v>
      </c>
      <c r="H1315" s="165" t="s">
        <v>60</v>
      </c>
      <c r="I1315" s="165" t="s">
        <v>119</v>
      </c>
      <c r="J1315" s="165" t="s">
        <v>169</v>
      </c>
      <c r="K1315" s="166" t="s">
        <v>9672</v>
      </c>
    </row>
    <row r="1316" spans="1:11" ht="38.25" x14ac:dyDescent="0.2">
      <c r="A1316" s="160">
        <v>1028094004</v>
      </c>
      <c r="B1316" s="161" t="s">
        <v>3776</v>
      </c>
      <c r="C1316" s="162" t="s">
        <v>3777</v>
      </c>
      <c r="D1316" s="163">
        <v>7100000</v>
      </c>
      <c r="E1316" s="164">
        <v>44168</v>
      </c>
      <c r="F1316" s="165" t="s">
        <v>16</v>
      </c>
      <c r="G1316" s="165" t="s">
        <v>12</v>
      </c>
      <c r="H1316" s="165" t="s">
        <v>60</v>
      </c>
      <c r="I1316" s="165" t="s">
        <v>119</v>
      </c>
      <c r="J1316" s="165" t="s">
        <v>169</v>
      </c>
      <c r="K1316" s="166" t="s">
        <v>9673</v>
      </c>
    </row>
    <row r="1317" spans="1:11" ht="38.25" x14ac:dyDescent="0.2">
      <c r="A1317" s="160">
        <v>1027671004</v>
      </c>
      <c r="B1317" s="161" t="s">
        <v>3778</v>
      </c>
      <c r="C1317" s="162" t="s">
        <v>3779</v>
      </c>
      <c r="D1317" s="163">
        <v>7100000</v>
      </c>
      <c r="E1317" s="164">
        <v>44152</v>
      </c>
      <c r="F1317" s="165" t="s">
        <v>16</v>
      </c>
      <c r="G1317" s="165" t="s">
        <v>12</v>
      </c>
      <c r="H1317" s="165" t="s">
        <v>60</v>
      </c>
      <c r="I1317" s="165" t="s">
        <v>119</v>
      </c>
      <c r="J1317" s="165" t="s">
        <v>169</v>
      </c>
      <c r="K1317" s="166" t="s">
        <v>9674</v>
      </c>
    </row>
    <row r="1318" spans="1:11" ht="63.75" x14ac:dyDescent="0.2">
      <c r="A1318" s="160">
        <v>1027461004</v>
      </c>
      <c r="B1318" s="161" t="s">
        <v>3780</v>
      </c>
      <c r="C1318" s="162" t="s">
        <v>3781</v>
      </c>
      <c r="D1318" s="163">
        <v>6990000</v>
      </c>
      <c r="E1318" s="164">
        <v>44152</v>
      </c>
      <c r="F1318" s="165" t="s">
        <v>11</v>
      </c>
      <c r="G1318" s="165" t="s">
        <v>12</v>
      </c>
      <c r="H1318" s="165" t="s">
        <v>60</v>
      </c>
      <c r="I1318" s="165" t="s">
        <v>119</v>
      </c>
      <c r="J1318" s="165" t="s">
        <v>169</v>
      </c>
      <c r="K1318" s="166" t="s">
        <v>9675</v>
      </c>
    </row>
    <row r="1319" spans="1:11" ht="25.5" x14ac:dyDescent="0.2">
      <c r="A1319" s="160">
        <v>1027663004</v>
      </c>
      <c r="B1319" s="161" t="s">
        <v>3782</v>
      </c>
      <c r="C1319" s="162" t="s">
        <v>3783</v>
      </c>
      <c r="D1319" s="163">
        <v>7095000</v>
      </c>
      <c r="E1319" s="164">
        <v>44168</v>
      </c>
      <c r="F1319" s="165" t="s">
        <v>16</v>
      </c>
      <c r="G1319" s="165" t="s">
        <v>12</v>
      </c>
      <c r="H1319" s="165" t="s">
        <v>60</v>
      </c>
      <c r="I1319" s="165" t="s">
        <v>119</v>
      </c>
      <c r="J1319" s="165" t="s">
        <v>169</v>
      </c>
      <c r="K1319" s="166" t="s">
        <v>9676</v>
      </c>
    </row>
    <row r="1320" spans="1:11" ht="25.5" x14ac:dyDescent="0.2">
      <c r="A1320" s="160">
        <v>1002585094</v>
      </c>
      <c r="B1320" s="161" t="s">
        <v>3784</v>
      </c>
      <c r="C1320" s="162" t="s">
        <v>3785</v>
      </c>
      <c r="D1320" s="163">
        <v>7040000</v>
      </c>
      <c r="E1320" s="164">
        <v>44168</v>
      </c>
      <c r="F1320" s="165" t="s">
        <v>16</v>
      </c>
      <c r="G1320" s="165" t="s">
        <v>12</v>
      </c>
      <c r="H1320" s="165" t="s">
        <v>60</v>
      </c>
      <c r="I1320" s="165" t="s">
        <v>119</v>
      </c>
      <c r="J1320" s="165" t="s">
        <v>169</v>
      </c>
      <c r="K1320" s="166" t="s">
        <v>9677</v>
      </c>
    </row>
    <row r="1321" spans="1:11" ht="38.25" x14ac:dyDescent="0.2">
      <c r="A1321" s="160">
        <v>1028078004</v>
      </c>
      <c r="B1321" s="161" t="s">
        <v>3786</v>
      </c>
      <c r="C1321" s="162" t="s">
        <v>3787</v>
      </c>
      <c r="D1321" s="163">
        <v>7100000</v>
      </c>
      <c r="E1321" s="164">
        <v>44168</v>
      </c>
      <c r="F1321" s="165" t="s">
        <v>16</v>
      </c>
      <c r="G1321" s="165" t="s">
        <v>12</v>
      </c>
      <c r="H1321" s="165" t="s">
        <v>60</v>
      </c>
      <c r="I1321" s="165" t="s">
        <v>119</v>
      </c>
      <c r="J1321" s="165" t="s">
        <v>169</v>
      </c>
      <c r="K1321" s="166" t="s">
        <v>9678</v>
      </c>
    </row>
    <row r="1322" spans="1:11" ht="25.5" x14ac:dyDescent="0.2">
      <c r="A1322" s="160">
        <v>1036720093</v>
      </c>
      <c r="B1322" s="161" t="s">
        <v>3788</v>
      </c>
      <c r="C1322" s="162" t="s">
        <v>3789</v>
      </c>
      <c r="D1322" s="163">
        <v>7100000</v>
      </c>
      <c r="E1322" s="164">
        <v>44152</v>
      </c>
      <c r="F1322" s="165" t="s">
        <v>16</v>
      </c>
      <c r="G1322" s="165" t="s">
        <v>12</v>
      </c>
      <c r="H1322" s="165" t="s">
        <v>60</v>
      </c>
      <c r="I1322" s="165" t="s">
        <v>119</v>
      </c>
      <c r="J1322" s="165" t="s">
        <v>169</v>
      </c>
      <c r="K1322" s="166" t="s">
        <v>9679</v>
      </c>
    </row>
    <row r="1323" spans="1:11" ht="38.25" x14ac:dyDescent="0.2">
      <c r="A1323" s="160">
        <v>1028552004</v>
      </c>
      <c r="B1323" s="161" t="s">
        <v>3790</v>
      </c>
      <c r="C1323" s="162" t="s">
        <v>3791</v>
      </c>
      <c r="D1323" s="163">
        <v>7100000</v>
      </c>
      <c r="E1323" s="164">
        <v>44193</v>
      </c>
      <c r="F1323" s="165" t="s">
        <v>16</v>
      </c>
      <c r="G1323" s="165" t="s">
        <v>12</v>
      </c>
      <c r="H1323" s="165" t="s">
        <v>60</v>
      </c>
      <c r="I1323" s="165" t="s">
        <v>119</v>
      </c>
      <c r="J1323" s="165" t="s">
        <v>169</v>
      </c>
      <c r="K1323" s="166" t="s">
        <v>9680</v>
      </c>
    </row>
    <row r="1324" spans="1:11" ht="25.5" x14ac:dyDescent="0.2">
      <c r="A1324" s="160">
        <v>1028004004</v>
      </c>
      <c r="B1324" s="161" t="s">
        <v>3792</v>
      </c>
      <c r="C1324" s="162" t="s">
        <v>3793</v>
      </c>
      <c r="D1324" s="163">
        <v>7100000</v>
      </c>
      <c r="E1324" s="164">
        <v>44168</v>
      </c>
      <c r="F1324" s="165" t="s">
        <v>16</v>
      </c>
      <c r="G1324" s="165" t="s">
        <v>12</v>
      </c>
      <c r="H1324" s="165" t="s">
        <v>60</v>
      </c>
      <c r="I1324" s="165" t="s">
        <v>119</v>
      </c>
      <c r="J1324" s="165" t="s">
        <v>169</v>
      </c>
      <c r="K1324" s="166" t="s">
        <v>9681</v>
      </c>
    </row>
    <row r="1325" spans="1:11" ht="25.5" x14ac:dyDescent="0.2">
      <c r="A1325" s="160">
        <v>1027808004</v>
      </c>
      <c r="B1325" s="161" t="s">
        <v>3794</v>
      </c>
      <c r="C1325" s="162" t="s">
        <v>3795</v>
      </c>
      <c r="D1325" s="163">
        <v>7040000</v>
      </c>
      <c r="E1325" s="164">
        <v>44168</v>
      </c>
      <c r="F1325" s="165" t="s">
        <v>16</v>
      </c>
      <c r="G1325" s="165" t="s">
        <v>12</v>
      </c>
      <c r="H1325" s="165" t="s">
        <v>60</v>
      </c>
      <c r="I1325" s="165" t="s">
        <v>119</v>
      </c>
      <c r="J1325" s="165" t="s">
        <v>169</v>
      </c>
      <c r="K1325" s="166" t="s">
        <v>9682</v>
      </c>
    </row>
    <row r="1326" spans="1:11" ht="25.5" x14ac:dyDescent="0.2">
      <c r="A1326" s="160">
        <v>1027686004</v>
      </c>
      <c r="B1326" s="161" t="s">
        <v>3796</v>
      </c>
      <c r="C1326" s="162" t="s">
        <v>3797</v>
      </c>
      <c r="D1326" s="163">
        <v>7100000</v>
      </c>
      <c r="E1326" s="164">
        <v>44168</v>
      </c>
      <c r="F1326" s="165" t="s">
        <v>16</v>
      </c>
      <c r="G1326" s="165" t="s">
        <v>12</v>
      </c>
      <c r="H1326" s="165" t="s">
        <v>60</v>
      </c>
      <c r="I1326" s="165" t="s">
        <v>119</v>
      </c>
      <c r="J1326" s="165" t="s">
        <v>169</v>
      </c>
      <c r="K1326" s="166" t="s">
        <v>9683</v>
      </c>
    </row>
    <row r="1327" spans="1:11" ht="38.25" x14ac:dyDescent="0.2">
      <c r="A1327" s="160">
        <v>1028470004</v>
      </c>
      <c r="B1327" s="161" t="s">
        <v>3798</v>
      </c>
      <c r="C1327" s="162" t="s">
        <v>3799</v>
      </c>
      <c r="D1327" s="163">
        <v>7100000</v>
      </c>
      <c r="E1327" s="164">
        <v>44193</v>
      </c>
      <c r="F1327" s="165" t="s">
        <v>16</v>
      </c>
      <c r="G1327" s="165" t="s">
        <v>12</v>
      </c>
      <c r="H1327" s="165" t="s">
        <v>60</v>
      </c>
      <c r="I1327" s="165" t="s">
        <v>119</v>
      </c>
      <c r="J1327" s="165" t="s">
        <v>169</v>
      </c>
      <c r="K1327" s="166" t="s">
        <v>9684</v>
      </c>
    </row>
    <row r="1328" spans="1:11" ht="38.25" x14ac:dyDescent="0.2">
      <c r="A1328" s="160">
        <v>1027468004</v>
      </c>
      <c r="B1328" s="161" t="s">
        <v>3800</v>
      </c>
      <c r="C1328" s="162" t="s">
        <v>3801</v>
      </c>
      <c r="D1328" s="163">
        <v>7100000</v>
      </c>
      <c r="E1328" s="164">
        <v>44152</v>
      </c>
      <c r="F1328" s="165" t="s">
        <v>16</v>
      </c>
      <c r="G1328" s="165" t="s">
        <v>12</v>
      </c>
      <c r="H1328" s="165" t="s">
        <v>60</v>
      </c>
      <c r="I1328" s="165" t="s">
        <v>119</v>
      </c>
      <c r="J1328" s="165" t="s">
        <v>169</v>
      </c>
      <c r="K1328" s="166" t="s">
        <v>9685</v>
      </c>
    </row>
    <row r="1329" spans="1:11" ht="25.5" x14ac:dyDescent="0.2">
      <c r="A1329" s="160">
        <v>1006356014</v>
      </c>
      <c r="B1329" s="161" t="s">
        <v>3802</v>
      </c>
      <c r="C1329" s="162" t="s">
        <v>3803</v>
      </c>
      <c r="D1329" s="163">
        <v>7410000</v>
      </c>
      <c r="E1329" s="164">
        <v>44019</v>
      </c>
      <c r="F1329" s="165" t="s">
        <v>16</v>
      </c>
      <c r="G1329" s="165" t="s">
        <v>12</v>
      </c>
      <c r="H1329" s="165" t="s">
        <v>60</v>
      </c>
      <c r="I1329" s="165" t="s">
        <v>119</v>
      </c>
      <c r="J1329" s="165" t="s">
        <v>238</v>
      </c>
      <c r="K1329" s="166" t="s">
        <v>9686</v>
      </c>
    </row>
    <row r="1330" spans="1:11" ht="25.5" x14ac:dyDescent="0.2">
      <c r="A1330" s="160">
        <v>1008539087</v>
      </c>
      <c r="B1330" s="161" t="s">
        <v>3804</v>
      </c>
      <c r="C1330" s="162" t="s">
        <v>3805</v>
      </c>
      <c r="D1330" s="163">
        <v>7100000</v>
      </c>
      <c r="E1330" s="164">
        <v>44147</v>
      </c>
      <c r="F1330" s="165" t="s">
        <v>16</v>
      </c>
      <c r="G1330" s="165" t="s">
        <v>12</v>
      </c>
      <c r="H1330" s="165" t="s">
        <v>60</v>
      </c>
      <c r="I1330" s="165" t="s">
        <v>119</v>
      </c>
      <c r="J1330" s="165" t="s">
        <v>238</v>
      </c>
      <c r="K1330" s="166" t="s">
        <v>9687</v>
      </c>
    </row>
    <row r="1331" spans="1:11" ht="38.25" x14ac:dyDescent="0.2">
      <c r="A1331" s="160">
        <v>1008609087</v>
      </c>
      <c r="B1331" s="161" t="s">
        <v>3806</v>
      </c>
      <c r="C1331" s="162" t="s">
        <v>3807</v>
      </c>
      <c r="D1331" s="163">
        <v>7100000</v>
      </c>
      <c r="E1331" s="164">
        <v>44147</v>
      </c>
      <c r="F1331" s="165" t="s">
        <v>16</v>
      </c>
      <c r="G1331" s="165" t="s">
        <v>12</v>
      </c>
      <c r="H1331" s="165" t="s">
        <v>60</v>
      </c>
      <c r="I1331" s="165" t="s">
        <v>119</v>
      </c>
      <c r="J1331" s="165" t="s">
        <v>238</v>
      </c>
      <c r="K1331" s="166" t="s">
        <v>9688</v>
      </c>
    </row>
    <row r="1332" spans="1:11" ht="25.5" x14ac:dyDescent="0.2">
      <c r="A1332" s="160">
        <v>1007807090</v>
      </c>
      <c r="B1332" s="161" t="s">
        <v>3808</v>
      </c>
      <c r="C1332" s="162" t="s">
        <v>3809</v>
      </c>
      <c r="D1332" s="163">
        <v>7100000</v>
      </c>
      <c r="E1332" s="164">
        <v>44133</v>
      </c>
      <c r="F1332" s="165" t="s">
        <v>16</v>
      </c>
      <c r="G1332" s="165" t="s">
        <v>12</v>
      </c>
      <c r="H1332" s="165" t="s">
        <v>60</v>
      </c>
      <c r="I1332" s="165" t="s">
        <v>119</v>
      </c>
      <c r="J1332" s="165" t="s">
        <v>238</v>
      </c>
      <c r="K1332" s="166" t="s">
        <v>9689</v>
      </c>
    </row>
    <row r="1333" spans="1:11" ht="38.25" x14ac:dyDescent="0.2">
      <c r="A1333" s="160">
        <v>1027096004</v>
      </c>
      <c r="B1333" s="161" t="s">
        <v>3810</v>
      </c>
      <c r="C1333" s="162" t="s">
        <v>3811</v>
      </c>
      <c r="D1333" s="163">
        <v>7100000</v>
      </c>
      <c r="E1333" s="164">
        <v>44133</v>
      </c>
      <c r="F1333" s="165" t="s">
        <v>16</v>
      </c>
      <c r="G1333" s="165" t="s">
        <v>12</v>
      </c>
      <c r="H1333" s="165" t="s">
        <v>60</v>
      </c>
      <c r="I1333" s="165" t="s">
        <v>61</v>
      </c>
      <c r="J1333" s="165" t="s">
        <v>61</v>
      </c>
      <c r="K1333" s="166" t="s">
        <v>9690</v>
      </c>
    </row>
    <row r="1334" spans="1:11" ht="51" x14ac:dyDescent="0.2">
      <c r="A1334" s="160">
        <v>1000998110</v>
      </c>
      <c r="B1334" s="161" t="s">
        <v>3812</v>
      </c>
      <c r="C1334" s="162" t="s">
        <v>3813</v>
      </c>
      <c r="D1334" s="163">
        <v>7368000</v>
      </c>
      <c r="E1334" s="164">
        <v>44000</v>
      </c>
      <c r="F1334" s="165" t="s">
        <v>16</v>
      </c>
      <c r="G1334" s="165" t="s">
        <v>12</v>
      </c>
      <c r="H1334" s="165" t="s">
        <v>60</v>
      </c>
      <c r="I1334" s="165" t="s">
        <v>61</v>
      </c>
      <c r="J1334" s="165" t="s">
        <v>61</v>
      </c>
      <c r="K1334" s="166" t="s">
        <v>9691</v>
      </c>
    </row>
    <row r="1335" spans="1:11" ht="25.5" x14ac:dyDescent="0.2">
      <c r="A1335" s="160">
        <v>1007759090</v>
      </c>
      <c r="B1335" s="161" t="s">
        <v>3814</v>
      </c>
      <c r="C1335" s="162" t="s">
        <v>3815</v>
      </c>
      <c r="D1335" s="163">
        <v>7100000</v>
      </c>
      <c r="E1335" s="164">
        <v>44111</v>
      </c>
      <c r="F1335" s="165" t="s">
        <v>16</v>
      </c>
      <c r="G1335" s="165" t="s">
        <v>12</v>
      </c>
      <c r="H1335" s="165" t="s">
        <v>60</v>
      </c>
      <c r="I1335" s="165" t="s">
        <v>61</v>
      </c>
      <c r="J1335" s="165" t="s">
        <v>61</v>
      </c>
      <c r="K1335" s="166" t="s">
        <v>9692</v>
      </c>
    </row>
    <row r="1336" spans="1:11" ht="38.25" x14ac:dyDescent="0.2">
      <c r="A1336" s="160">
        <v>1037587093</v>
      </c>
      <c r="B1336" s="161" t="s">
        <v>3816</v>
      </c>
      <c r="C1336" s="162" t="s">
        <v>3817</v>
      </c>
      <c r="D1336" s="163">
        <v>6519000</v>
      </c>
      <c r="E1336" s="164">
        <v>44141</v>
      </c>
      <c r="F1336" s="165" t="s">
        <v>35</v>
      </c>
      <c r="G1336" s="165" t="s">
        <v>720</v>
      </c>
      <c r="H1336" s="165" t="s">
        <v>60</v>
      </c>
      <c r="I1336" s="165" t="s">
        <v>61</v>
      </c>
      <c r="J1336" s="165" t="s">
        <v>61</v>
      </c>
      <c r="K1336" s="166" t="s">
        <v>9693</v>
      </c>
    </row>
    <row r="1337" spans="1:11" ht="38.25" x14ac:dyDescent="0.2">
      <c r="A1337" s="160">
        <v>1007623090</v>
      </c>
      <c r="B1337" s="161" t="s">
        <v>3818</v>
      </c>
      <c r="C1337" s="162" t="s">
        <v>3819</v>
      </c>
      <c r="D1337" s="163">
        <v>7100000</v>
      </c>
      <c r="E1337" s="164">
        <v>44111</v>
      </c>
      <c r="F1337" s="165" t="s">
        <v>16</v>
      </c>
      <c r="G1337" s="165" t="s">
        <v>12</v>
      </c>
      <c r="H1337" s="165" t="s">
        <v>60</v>
      </c>
      <c r="I1337" s="165" t="s">
        <v>61</v>
      </c>
      <c r="J1337" s="165" t="s">
        <v>61</v>
      </c>
      <c r="K1337" s="166" t="s">
        <v>9694</v>
      </c>
    </row>
    <row r="1338" spans="1:11" ht="25.5" x14ac:dyDescent="0.2">
      <c r="A1338" s="160">
        <v>1007761090</v>
      </c>
      <c r="B1338" s="161" t="s">
        <v>3820</v>
      </c>
      <c r="C1338" s="162" t="s">
        <v>3821</v>
      </c>
      <c r="D1338" s="163">
        <v>7100000</v>
      </c>
      <c r="E1338" s="164">
        <v>44111</v>
      </c>
      <c r="F1338" s="165" t="s">
        <v>16</v>
      </c>
      <c r="G1338" s="165" t="s">
        <v>12</v>
      </c>
      <c r="H1338" s="165" t="s">
        <v>60</v>
      </c>
      <c r="I1338" s="165" t="s">
        <v>61</v>
      </c>
      <c r="J1338" s="165" t="s">
        <v>61</v>
      </c>
      <c r="K1338" s="166" t="s">
        <v>9695</v>
      </c>
    </row>
    <row r="1339" spans="1:11" ht="51" x14ac:dyDescent="0.2">
      <c r="A1339" s="160">
        <v>1009652028</v>
      </c>
      <c r="B1339" s="161" t="s">
        <v>3822</v>
      </c>
      <c r="C1339" s="162" t="s">
        <v>3823</v>
      </c>
      <c r="D1339" s="163">
        <v>7095000</v>
      </c>
      <c r="E1339" s="164">
        <v>44132</v>
      </c>
      <c r="F1339" s="165" t="s">
        <v>16</v>
      </c>
      <c r="G1339" s="165" t="s">
        <v>12</v>
      </c>
      <c r="H1339" s="165" t="s">
        <v>60</v>
      </c>
      <c r="I1339" s="165" t="s">
        <v>61</v>
      </c>
      <c r="J1339" s="165" t="s">
        <v>61</v>
      </c>
      <c r="K1339" s="166" t="s">
        <v>9696</v>
      </c>
    </row>
    <row r="1340" spans="1:11" ht="25.5" x14ac:dyDescent="0.2">
      <c r="A1340" s="160">
        <v>1026547004</v>
      </c>
      <c r="B1340" s="161" t="s">
        <v>3824</v>
      </c>
      <c r="C1340" s="162" t="s">
        <v>3825</v>
      </c>
      <c r="D1340" s="163">
        <v>7100000</v>
      </c>
      <c r="E1340" s="164">
        <v>44133</v>
      </c>
      <c r="F1340" s="165" t="s">
        <v>16</v>
      </c>
      <c r="G1340" s="165" t="s">
        <v>12</v>
      </c>
      <c r="H1340" s="165" t="s">
        <v>60</v>
      </c>
      <c r="I1340" s="165" t="s">
        <v>61</v>
      </c>
      <c r="J1340" s="165" t="s">
        <v>61</v>
      </c>
      <c r="K1340" s="166" t="s">
        <v>9697</v>
      </c>
    </row>
    <row r="1341" spans="1:11" ht="25.5" x14ac:dyDescent="0.2">
      <c r="A1341" s="160">
        <v>1017933032</v>
      </c>
      <c r="B1341" s="161" t="s">
        <v>3826</v>
      </c>
      <c r="C1341" s="162" t="s">
        <v>3827</v>
      </c>
      <c r="D1341" s="163">
        <v>7100000</v>
      </c>
      <c r="E1341" s="164">
        <v>44119</v>
      </c>
      <c r="F1341" s="165" t="s">
        <v>16</v>
      </c>
      <c r="G1341" s="165" t="s">
        <v>12</v>
      </c>
      <c r="H1341" s="165" t="s">
        <v>60</v>
      </c>
      <c r="I1341" s="165" t="s">
        <v>61</v>
      </c>
      <c r="J1341" s="165" t="s">
        <v>61</v>
      </c>
      <c r="K1341" s="166" t="s">
        <v>9698</v>
      </c>
    </row>
    <row r="1342" spans="1:11" ht="51" x14ac:dyDescent="0.2">
      <c r="A1342" s="160">
        <v>1026121004</v>
      </c>
      <c r="B1342" s="161" t="s">
        <v>3828</v>
      </c>
      <c r="C1342" s="162" t="s">
        <v>3829</v>
      </c>
      <c r="D1342" s="163">
        <v>7394000</v>
      </c>
      <c r="E1342" s="164">
        <v>43986</v>
      </c>
      <c r="F1342" s="165" t="s">
        <v>16</v>
      </c>
      <c r="G1342" s="165" t="s">
        <v>12</v>
      </c>
      <c r="H1342" s="165" t="s">
        <v>60</v>
      </c>
      <c r="I1342" s="165" t="s">
        <v>61</v>
      </c>
      <c r="J1342" s="165" t="s">
        <v>61</v>
      </c>
      <c r="K1342" s="166" t="s">
        <v>9699</v>
      </c>
    </row>
    <row r="1343" spans="1:11" ht="38.25" x14ac:dyDescent="0.2">
      <c r="A1343" s="160">
        <v>1007732090</v>
      </c>
      <c r="B1343" s="161" t="s">
        <v>3830</v>
      </c>
      <c r="C1343" s="162" t="s">
        <v>3831</v>
      </c>
      <c r="D1343" s="163">
        <v>7100000</v>
      </c>
      <c r="E1343" s="164">
        <v>44111</v>
      </c>
      <c r="F1343" s="165" t="s">
        <v>16</v>
      </c>
      <c r="G1343" s="165" t="s">
        <v>12</v>
      </c>
      <c r="H1343" s="165" t="s">
        <v>60</v>
      </c>
      <c r="I1343" s="165" t="s">
        <v>61</v>
      </c>
      <c r="J1343" s="165" t="s">
        <v>61</v>
      </c>
      <c r="K1343" s="166" t="s">
        <v>9700</v>
      </c>
    </row>
    <row r="1344" spans="1:11" ht="25.5" x14ac:dyDescent="0.2">
      <c r="A1344" s="160">
        <v>1009658028</v>
      </c>
      <c r="B1344" s="161" t="s">
        <v>3832</v>
      </c>
      <c r="C1344" s="162" t="s">
        <v>3833</v>
      </c>
      <c r="D1344" s="163">
        <v>7100000</v>
      </c>
      <c r="E1344" s="164">
        <v>44168</v>
      </c>
      <c r="F1344" s="165" t="s">
        <v>16</v>
      </c>
      <c r="G1344" s="165" t="s">
        <v>12</v>
      </c>
      <c r="H1344" s="165" t="s">
        <v>60</v>
      </c>
      <c r="I1344" s="165" t="s">
        <v>61</v>
      </c>
      <c r="J1344" s="165" t="s">
        <v>61</v>
      </c>
      <c r="K1344" s="166" t="s">
        <v>9701</v>
      </c>
    </row>
    <row r="1345" spans="1:11" ht="25.5" x14ac:dyDescent="0.2">
      <c r="A1345" s="160">
        <v>1002562096</v>
      </c>
      <c r="B1345" s="161" t="s">
        <v>3834</v>
      </c>
      <c r="C1345" s="162" t="s">
        <v>3835</v>
      </c>
      <c r="D1345" s="163">
        <v>7025000</v>
      </c>
      <c r="E1345" s="164">
        <v>44110</v>
      </c>
      <c r="F1345" s="165" t="s">
        <v>16</v>
      </c>
      <c r="G1345" s="165" t="s">
        <v>12</v>
      </c>
      <c r="H1345" s="165" t="s">
        <v>60</v>
      </c>
      <c r="I1345" s="165" t="s">
        <v>61</v>
      </c>
      <c r="J1345" s="165" t="s">
        <v>61</v>
      </c>
      <c r="K1345" s="166" t="s">
        <v>9702</v>
      </c>
    </row>
    <row r="1346" spans="1:11" ht="51" x14ac:dyDescent="0.2">
      <c r="A1346" s="160">
        <v>1008605087</v>
      </c>
      <c r="B1346" s="161" t="s">
        <v>3836</v>
      </c>
      <c r="C1346" s="162" t="s">
        <v>3837</v>
      </c>
      <c r="D1346" s="163">
        <v>7100000</v>
      </c>
      <c r="E1346" s="164">
        <v>44147</v>
      </c>
      <c r="F1346" s="165" t="s">
        <v>16</v>
      </c>
      <c r="G1346" s="165" t="s">
        <v>12</v>
      </c>
      <c r="H1346" s="165" t="s">
        <v>60</v>
      </c>
      <c r="I1346" s="165" t="s">
        <v>61</v>
      </c>
      <c r="J1346" s="165" t="s">
        <v>61</v>
      </c>
      <c r="K1346" s="166" t="s">
        <v>9703</v>
      </c>
    </row>
    <row r="1347" spans="1:11" ht="25.5" x14ac:dyDescent="0.2">
      <c r="A1347" s="160">
        <v>1007822090</v>
      </c>
      <c r="B1347" s="161" t="s">
        <v>3838</v>
      </c>
      <c r="C1347" s="162" t="s">
        <v>3839</v>
      </c>
      <c r="D1347" s="163">
        <v>7100000</v>
      </c>
      <c r="E1347" s="164">
        <v>44193</v>
      </c>
      <c r="F1347" s="165" t="s">
        <v>16</v>
      </c>
      <c r="G1347" s="165" t="s">
        <v>12</v>
      </c>
      <c r="H1347" s="165" t="s">
        <v>60</v>
      </c>
      <c r="I1347" s="165" t="s">
        <v>61</v>
      </c>
      <c r="J1347" s="165" t="s">
        <v>61</v>
      </c>
      <c r="K1347" s="166" t="s">
        <v>9704</v>
      </c>
    </row>
    <row r="1348" spans="1:11" ht="25.5" x14ac:dyDescent="0.2">
      <c r="A1348" s="160">
        <v>1007665090</v>
      </c>
      <c r="B1348" s="161" t="s">
        <v>3840</v>
      </c>
      <c r="C1348" s="162" t="s">
        <v>3841</v>
      </c>
      <c r="D1348" s="163">
        <v>7410000</v>
      </c>
      <c r="E1348" s="164">
        <v>44020</v>
      </c>
      <c r="F1348" s="165" t="s">
        <v>16</v>
      </c>
      <c r="G1348" s="165" t="s">
        <v>12</v>
      </c>
      <c r="H1348" s="165" t="s">
        <v>60</v>
      </c>
      <c r="I1348" s="165" t="s">
        <v>61</v>
      </c>
      <c r="J1348" s="165" t="s">
        <v>61</v>
      </c>
      <c r="K1348" s="166" t="s">
        <v>9705</v>
      </c>
    </row>
    <row r="1349" spans="1:11" ht="38.25" x14ac:dyDescent="0.2">
      <c r="A1349" s="160">
        <v>1017491032</v>
      </c>
      <c r="B1349" s="161" t="s">
        <v>3842</v>
      </c>
      <c r="C1349" s="162" t="s">
        <v>3843</v>
      </c>
      <c r="D1349" s="163">
        <v>7260000</v>
      </c>
      <c r="E1349" s="164">
        <v>43971</v>
      </c>
      <c r="F1349" s="165" t="s">
        <v>11</v>
      </c>
      <c r="G1349" s="165" t="s">
        <v>12</v>
      </c>
      <c r="H1349" s="165" t="s">
        <v>60</v>
      </c>
      <c r="I1349" s="165" t="s">
        <v>61</v>
      </c>
      <c r="J1349" s="165" t="s">
        <v>61</v>
      </c>
      <c r="K1349" s="166" t="s">
        <v>9706</v>
      </c>
    </row>
    <row r="1350" spans="1:11" ht="25.5" x14ac:dyDescent="0.2">
      <c r="A1350" s="160">
        <v>1037192093</v>
      </c>
      <c r="B1350" s="161" t="s">
        <v>3844</v>
      </c>
      <c r="C1350" s="162" t="s">
        <v>3845</v>
      </c>
      <c r="D1350" s="163">
        <v>6903000</v>
      </c>
      <c r="E1350" s="164">
        <v>44193</v>
      </c>
      <c r="F1350" s="165" t="s">
        <v>16</v>
      </c>
      <c r="G1350" s="165" t="s">
        <v>12</v>
      </c>
      <c r="H1350" s="165" t="s">
        <v>60</v>
      </c>
      <c r="I1350" s="165" t="s">
        <v>61</v>
      </c>
      <c r="J1350" s="165" t="s">
        <v>61</v>
      </c>
      <c r="K1350" s="166" t="s">
        <v>9707</v>
      </c>
    </row>
    <row r="1351" spans="1:11" ht="25.5" x14ac:dyDescent="0.2">
      <c r="A1351" s="160">
        <v>1027582004</v>
      </c>
      <c r="B1351" s="161" t="s">
        <v>3846</v>
      </c>
      <c r="C1351" s="162" t="s">
        <v>3847</v>
      </c>
      <c r="D1351" s="163">
        <v>7100000</v>
      </c>
      <c r="E1351" s="164">
        <v>44152</v>
      </c>
      <c r="F1351" s="165" t="s">
        <v>16</v>
      </c>
      <c r="G1351" s="165" t="s">
        <v>12</v>
      </c>
      <c r="H1351" s="165" t="s">
        <v>60</v>
      </c>
      <c r="I1351" s="165" t="s">
        <v>61</v>
      </c>
      <c r="J1351" s="165" t="s">
        <v>61</v>
      </c>
      <c r="K1351" s="166" t="s">
        <v>9708</v>
      </c>
    </row>
    <row r="1352" spans="1:11" ht="25.5" x14ac:dyDescent="0.2">
      <c r="A1352" s="160">
        <v>1007831090</v>
      </c>
      <c r="B1352" s="161" t="s">
        <v>3848</v>
      </c>
      <c r="C1352" s="162" t="s">
        <v>3849</v>
      </c>
      <c r="D1352" s="163">
        <v>7076000</v>
      </c>
      <c r="E1352" s="164">
        <v>44193</v>
      </c>
      <c r="F1352" s="165" t="s">
        <v>16</v>
      </c>
      <c r="G1352" s="165" t="s">
        <v>12</v>
      </c>
      <c r="H1352" s="165" t="s">
        <v>60</v>
      </c>
      <c r="I1352" s="165" t="s">
        <v>61</v>
      </c>
      <c r="J1352" s="165" t="s">
        <v>61</v>
      </c>
      <c r="K1352" s="166" t="s">
        <v>9709</v>
      </c>
    </row>
    <row r="1353" spans="1:11" ht="25.5" x14ac:dyDescent="0.2">
      <c r="A1353" s="160">
        <v>1021912004</v>
      </c>
      <c r="B1353" s="161" t="s">
        <v>876</v>
      </c>
      <c r="C1353" s="162" t="s">
        <v>877</v>
      </c>
      <c r="D1353" s="163">
        <v>6123000</v>
      </c>
      <c r="E1353" s="164">
        <v>43628</v>
      </c>
      <c r="F1353" s="165" t="s">
        <v>16</v>
      </c>
      <c r="G1353" s="165" t="s">
        <v>12</v>
      </c>
      <c r="H1353" s="165" t="s">
        <v>60</v>
      </c>
      <c r="I1353" s="165" t="s">
        <v>61</v>
      </c>
      <c r="J1353" s="165" t="s">
        <v>61</v>
      </c>
      <c r="K1353" s="166" t="s">
        <v>878</v>
      </c>
    </row>
    <row r="1354" spans="1:11" ht="25.5" x14ac:dyDescent="0.2">
      <c r="A1354" s="160">
        <v>1027586004</v>
      </c>
      <c r="B1354" s="161" t="s">
        <v>3850</v>
      </c>
      <c r="C1354" s="162" t="s">
        <v>3851</v>
      </c>
      <c r="D1354" s="163">
        <v>7100000</v>
      </c>
      <c r="E1354" s="164">
        <v>44152</v>
      </c>
      <c r="F1354" s="165" t="s">
        <v>16</v>
      </c>
      <c r="G1354" s="165" t="s">
        <v>12</v>
      </c>
      <c r="H1354" s="165" t="s">
        <v>60</v>
      </c>
      <c r="I1354" s="165" t="s">
        <v>61</v>
      </c>
      <c r="J1354" s="165" t="s">
        <v>61</v>
      </c>
      <c r="K1354" s="166" t="s">
        <v>9710</v>
      </c>
    </row>
    <row r="1355" spans="1:11" ht="25.5" x14ac:dyDescent="0.2">
      <c r="A1355" s="160">
        <v>1027585004</v>
      </c>
      <c r="B1355" s="161" t="s">
        <v>3852</v>
      </c>
      <c r="C1355" s="162" t="s">
        <v>3853</v>
      </c>
      <c r="D1355" s="163">
        <v>7100000</v>
      </c>
      <c r="E1355" s="164">
        <v>44152</v>
      </c>
      <c r="F1355" s="165" t="s">
        <v>16</v>
      </c>
      <c r="G1355" s="165" t="s">
        <v>12</v>
      </c>
      <c r="H1355" s="165" t="s">
        <v>60</v>
      </c>
      <c r="I1355" s="165" t="s">
        <v>61</v>
      </c>
      <c r="J1355" s="165" t="s">
        <v>61</v>
      </c>
      <c r="K1355" s="166" t="s">
        <v>9711</v>
      </c>
    </row>
    <row r="1356" spans="1:11" ht="25.5" x14ac:dyDescent="0.2">
      <c r="A1356" s="160">
        <v>1035283093</v>
      </c>
      <c r="B1356" s="161" t="s">
        <v>3854</v>
      </c>
      <c r="C1356" s="162" t="s">
        <v>3855</v>
      </c>
      <c r="D1356" s="163">
        <v>10650000</v>
      </c>
      <c r="E1356" s="164">
        <v>44152</v>
      </c>
      <c r="F1356" s="165" t="s">
        <v>16</v>
      </c>
      <c r="G1356" s="165" t="s">
        <v>101</v>
      </c>
      <c r="H1356" s="165" t="s">
        <v>60</v>
      </c>
      <c r="I1356" s="165" t="s">
        <v>61</v>
      </c>
      <c r="J1356" s="165" t="s">
        <v>61</v>
      </c>
      <c r="K1356" s="166" t="s">
        <v>9712</v>
      </c>
    </row>
    <row r="1357" spans="1:11" ht="25.5" x14ac:dyDescent="0.2">
      <c r="A1357" s="160">
        <v>1027115004</v>
      </c>
      <c r="B1357" s="161" t="s">
        <v>3856</v>
      </c>
      <c r="C1357" s="162" t="s">
        <v>3857</v>
      </c>
      <c r="D1357" s="163">
        <v>7100000</v>
      </c>
      <c r="E1357" s="164">
        <v>44168</v>
      </c>
      <c r="F1357" s="165" t="s">
        <v>16</v>
      </c>
      <c r="G1357" s="165" t="s">
        <v>12</v>
      </c>
      <c r="H1357" s="165" t="s">
        <v>60</v>
      </c>
      <c r="I1357" s="165" t="s">
        <v>61</v>
      </c>
      <c r="J1357" s="165" t="s">
        <v>61</v>
      </c>
      <c r="K1357" s="166" t="s">
        <v>9713</v>
      </c>
    </row>
    <row r="1358" spans="1:11" ht="51" x14ac:dyDescent="0.2">
      <c r="A1358" s="160">
        <v>1028146004</v>
      </c>
      <c r="B1358" s="161" t="s">
        <v>3858</v>
      </c>
      <c r="C1358" s="162" t="s">
        <v>3859</v>
      </c>
      <c r="D1358" s="163">
        <v>7100000</v>
      </c>
      <c r="E1358" s="164">
        <v>44193</v>
      </c>
      <c r="F1358" s="165" t="s">
        <v>16</v>
      </c>
      <c r="G1358" s="165" t="s">
        <v>12</v>
      </c>
      <c r="H1358" s="165" t="s">
        <v>60</v>
      </c>
      <c r="I1358" s="165" t="s">
        <v>61</v>
      </c>
      <c r="J1358" s="165" t="s">
        <v>61</v>
      </c>
      <c r="K1358" s="166" t="s">
        <v>9714</v>
      </c>
    </row>
    <row r="1359" spans="1:11" ht="38.25" x14ac:dyDescent="0.2">
      <c r="A1359" s="160">
        <v>1028148004</v>
      </c>
      <c r="B1359" s="161" t="s">
        <v>3860</v>
      </c>
      <c r="C1359" s="162" t="s">
        <v>3861</v>
      </c>
      <c r="D1359" s="163">
        <v>7095000</v>
      </c>
      <c r="E1359" s="164">
        <v>44168</v>
      </c>
      <c r="F1359" s="165" t="s">
        <v>16</v>
      </c>
      <c r="G1359" s="165" t="s">
        <v>12</v>
      </c>
      <c r="H1359" s="165" t="s">
        <v>60</v>
      </c>
      <c r="I1359" s="165" t="s">
        <v>61</v>
      </c>
      <c r="J1359" s="165" t="s">
        <v>61</v>
      </c>
      <c r="K1359" s="166" t="s">
        <v>9715</v>
      </c>
    </row>
    <row r="1360" spans="1:11" ht="38.25" x14ac:dyDescent="0.2">
      <c r="A1360" s="160">
        <v>1007920090</v>
      </c>
      <c r="B1360" s="161" t="s">
        <v>3862</v>
      </c>
      <c r="C1360" s="162" t="s">
        <v>3863</v>
      </c>
      <c r="D1360" s="163">
        <v>5910000</v>
      </c>
      <c r="E1360" s="164">
        <v>44188</v>
      </c>
      <c r="F1360" s="165" t="s">
        <v>16</v>
      </c>
      <c r="G1360" s="165" t="s">
        <v>720</v>
      </c>
      <c r="H1360" s="165" t="s">
        <v>60</v>
      </c>
      <c r="I1360" s="165" t="s">
        <v>61</v>
      </c>
      <c r="J1360" s="165" t="s">
        <v>61</v>
      </c>
      <c r="K1360" s="166" t="s">
        <v>9716</v>
      </c>
    </row>
    <row r="1361" spans="1:11" ht="25.5" x14ac:dyDescent="0.2">
      <c r="A1361" s="160">
        <v>1009650028</v>
      </c>
      <c r="B1361" s="161" t="s">
        <v>3864</v>
      </c>
      <c r="C1361" s="162" t="s">
        <v>3865</v>
      </c>
      <c r="D1361" s="163">
        <v>11115000</v>
      </c>
      <c r="E1361" s="164">
        <v>44074</v>
      </c>
      <c r="F1361" s="165" t="s">
        <v>16</v>
      </c>
      <c r="G1361" s="165" t="s">
        <v>101</v>
      </c>
      <c r="H1361" s="165" t="s">
        <v>60</v>
      </c>
      <c r="I1361" s="165" t="s">
        <v>61</v>
      </c>
      <c r="J1361" s="165" t="s">
        <v>61</v>
      </c>
      <c r="K1361" s="166" t="s">
        <v>9717</v>
      </c>
    </row>
    <row r="1362" spans="1:11" ht="25.5" x14ac:dyDescent="0.2">
      <c r="A1362" s="160">
        <v>1027145004</v>
      </c>
      <c r="B1362" s="161" t="s">
        <v>3866</v>
      </c>
      <c r="C1362" s="162" t="s">
        <v>3867</v>
      </c>
      <c r="D1362" s="163">
        <v>7100000</v>
      </c>
      <c r="E1362" s="164">
        <v>44152</v>
      </c>
      <c r="F1362" s="165" t="s">
        <v>182</v>
      </c>
      <c r="G1362" s="165" t="s">
        <v>12</v>
      </c>
      <c r="H1362" s="165" t="s">
        <v>60</v>
      </c>
      <c r="I1362" s="165" t="s">
        <v>61</v>
      </c>
      <c r="J1362" s="165" t="s">
        <v>61</v>
      </c>
      <c r="K1362" s="166" t="s">
        <v>9718</v>
      </c>
    </row>
    <row r="1363" spans="1:11" ht="38.25" x14ac:dyDescent="0.2">
      <c r="A1363" s="160">
        <v>1027583004</v>
      </c>
      <c r="B1363" s="161" t="s">
        <v>3868</v>
      </c>
      <c r="C1363" s="162" t="s">
        <v>3869</v>
      </c>
      <c r="D1363" s="163">
        <v>6615000</v>
      </c>
      <c r="E1363" s="164">
        <v>44152</v>
      </c>
      <c r="F1363" s="165" t="s">
        <v>16</v>
      </c>
      <c r="G1363" s="165" t="s">
        <v>12</v>
      </c>
      <c r="H1363" s="165" t="s">
        <v>60</v>
      </c>
      <c r="I1363" s="165" t="s">
        <v>61</v>
      </c>
      <c r="J1363" s="165" t="s">
        <v>61</v>
      </c>
      <c r="K1363" s="166" t="s">
        <v>9719</v>
      </c>
    </row>
    <row r="1364" spans="1:11" ht="25.5" x14ac:dyDescent="0.2">
      <c r="A1364" s="160">
        <v>1027144004</v>
      </c>
      <c r="B1364" s="161" t="s">
        <v>3870</v>
      </c>
      <c r="C1364" s="162" t="s">
        <v>3871</v>
      </c>
      <c r="D1364" s="163">
        <v>10650000</v>
      </c>
      <c r="E1364" s="164">
        <v>44152</v>
      </c>
      <c r="F1364" s="165" t="s">
        <v>182</v>
      </c>
      <c r="G1364" s="165" t="s">
        <v>278</v>
      </c>
      <c r="H1364" s="165" t="s">
        <v>60</v>
      </c>
      <c r="I1364" s="165" t="s">
        <v>61</v>
      </c>
      <c r="J1364" s="165" t="s">
        <v>61</v>
      </c>
      <c r="K1364" s="166" t="s">
        <v>9718</v>
      </c>
    </row>
    <row r="1365" spans="1:11" ht="25.5" x14ac:dyDescent="0.2">
      <c r="A1365" s="160">
        <v>1024888004</v>
      </c>
      <c r="B1365" s="161" t="s">
        <v>3872</v>
      </c>
      <c r="C1365" s="162" t="s">
        <v>3873</v>
      </c>
      <c r="D1365" s="163">
        <v>7100000</v>
      </c>
      <c r="E1365" s="164">
        <v>44168</v>
      </c>
      <c r="F1365" s="165" t="s">
        <v>16</v>
      </c>
      <c r="G1365" s="165" t="s">
        <v>12</v>
      </c>
      <c r="H1365" s="165" t="s">
        <v>60</v>
      </c>
      <c r="I1365" s="165" t="s">
        <v>61</v>
      </c>
      <c r="J1365" s="165" t="s">
        <v>61</v>
      </c>
      <c r="K1365" s="166" t="s">
        <v>9720</v>
      </c>
    </row>
    <row r="1366" spans="1:11" ht="25.5" x14ac:dyDescent="0.2">
      <c r="A1366" s="160">
        <v>1027155004</v>
      </c>
      <c r="B1366" s="161" t="s">
        <v>3874</v>
      </c>
      <c r="C1366" s="162" t="s">
        <v>3875</v>
      </c>
      <c r="D1366" s="163">
        <v>7085000</v>
      </c>
      <c r="E1366" s="164">
        <v>44152</v>
      </c>
      <c r="F1366" s="165" t="s">
        <v>16</v>
      </c>
      <c r="G1366" s="165" t="s">
        <v>12</v>
      </c>
      <c r="H1366" s="165" t="s">
        <v>60</v>
      </c>
      <c r="I1366" s="165" t="s">
        <v>61</v>
      </c>
      <c r="J1366" s="165" t="s">
        <v>61</v>
      </c>
      <c r="K1366" s="166" t="s">
        <v>9721</v>
      </c>
    </row>
    <row r="1367" spans="1:11" ht="38.25" x14ac:dyDescent="0.2">
      <c r="A1367" s="160">
        <v>1028090004</v>
      </c>
      <c r="B1367" s="161" t="s">
        <v>3876</v>
      </c>
      <c r="C1367" s="162" t="s">
        <v>3877</v>
      </c>
      <c r="D1367" s="163">
        <v>7100000</v>
      </c>
      <c r="E1367" s="164">
        <v>44168</v>
      </c>
      <c r="F1367" s="165" t="s">
        <v>16</v>
      </c>
      <c r="G1367" s="165" t="s">
        <v>12</v>
      </c>
      <c r="H1367" s="165" t="s">
        <v>60</v>
      </c>
      <c r="I1367" s="165" t="s">
        <v>61</v>
      </c>
      <c r="J1367" s="165" t="s">
        <v>61</v>
      </c>
      <c r="K1367" s="166" t="s">
        <v>9722</v>
      </c>
    </row>
    <row r="1368" spans="1:11" ht="38.25" x14ac:dyDescent="0.2">
      <c r="A1368" s="160">
        <v>1028139004</v>
      </c>
      <c r="B1368" s="161" t="s">
        <v>3878</v>
      </c>
      <c r="C1368" s="162" t="s">
        <v>3879</v>
      </c>
      <c r="D1368" s="163">
        <v>7100000</v>
      </c>
      <c r="E1368" s="164">
        <v>44168</v>
      </c>
      <c r="F1368" s="165" t="s">
        <v>16</v>
      </c>
      <c r="G1368" s="165" t="s">
        <v>12</v>
      </c>
      <c r="H1368" s="165" t="s">
        <v>60</v>
      </c>
      <c r="I1368" s="165" t="s">
        <v>61</v>
      </c>
      <c r="J1368" s="165" t="s">
        <v>61</v>
      </c>
      <c r="K1368" s="166" t="s">
        <v>9723</v>
      </c>
    </row>
    <row r="1369" spans="1:11" ht="25.5" x14ac:dyDescent="0.2">
      <c r="A1369" s="160">
        <v>1009657028</v>
      </c>
      <c r="B1369" s="161" t="s">
        <v>3880</v>
      </c>
      <c r="C1369" s="162" t="s">
        <v>3881</v>
      </c>
      <c r="D1369" s="163">
        <v>7100000</v>
      </c>
      <c r="E1369" s="164">
        <v>44168</v>
      </c>
      <c r="F1369" s="165" t="s">
        <v>16</v>
      </c>
      <c r="G1369" s="165" t="s">
        <v>12</v>
      </c>
      <c r="H1369" s="165" t="s">
        <v>60</v>
      </c>
      <c r="I1369" s="165" t="s">
        <v>61</v>
      </c>
      <c r="J1369" s="165" t="s">
        <v>365</v>
      </c>
      <c r="K1369" s="166" t="s">
        <v>9724</v>
      </c>
    </row>
    <row r="1370" spans="1:11" ht="38.25" x14ac:dyDescent="0.2">
      <c r="A1370" s="160">
        <v>1027101004</v>
      </c>
      <c r="B1370" s="161" t="s">
        <v>3882</v>
      </c>
      <c r="C1370" s="162" t="s">
        <v>3883</v>
      </c>
      <c r="D1370" s="163">
        <v>7100000</v>
      </c>
      <c r="E1370" s="164">
        <v>44138</v>
      </c>
      <c r="F1370" s="165" t="s">
        <v>16</v>
      </c>
      <c r="G1370" s="165" t="s">
        <v>12</v>
      </c>
      <c r="H1370" s="165" t="s">
        <v>60</v>
      </c>
      <c r="I1370" s="165" t="s">
        <v>61</v>
      </c>
      <c r="J1370" s="165" t="s">
        <v>365</v>
      </c>
      <c r="K1370" s="166" t="s">
        <v>9725</v>
      </c>
    </row>
    <row r="1371" spans="1:11" ht="25.5" x14ac:dyDescent="0.2">
      <c r="A1371" s="160">
        <v>1024718004</v>
      </c>
      <c r="B1371" s="161" t="s">
        <v>3884</v>
      </c>
      <c r="C1371" s="162" t="s">
        <v>3885</v>
      </c>
      <c r="D1371" s="163">
        <v>7045000</v>
      </c>
      <c r="E1371" s="164">
        <v>44123</v>
      </c>
      <c r="F1371" s="165" t="s">
        <v>16</v>
      </c>
      <c r="G1371" s="165" t="s">
        <v>12</v>
      </c>
      <c r="H1371" s="165" t="s">
        <v>60</v>
      </c>
      <c r="I1371" s="165" t="s">
        <v>61</v>
      </c>
      <c r="J1371" s="165" t="s">
        <v>365</v>
      </c>
      <c r="K1371" s="166" t="s">
        <v>9726</v>
      </c>
    </row>
    <row r="1372" spans="1:11" ht="38.25" x14ac:dyDescent="0.2">
      <c r="A1372" s="160">
        <v>1006358014</v>
      </c>
      <c r="B1372" s="161" t="s">
        <v>3886</v>
      </c>
      <c r="C1372" s="162" t="s">
        <v>3887</v>
      </c>
      <c r="D1372" s="163">
        <v>7100000</v>
      </c>
      <c r="E1372" s="164">
        <v>44193</v>
      </c>
      <c r="F1372" s="165" t="s">
        <v>16</v>
      </c>
      <c r="G1372" s="165" t="s">
        <v>12</v>
      </c>
      <c r="H1372" s="165" t="s">
        <v>60</v>
      </c>
      <c r="I1372" s="165" t="s">
        <v>61</v>
      </c>
      <c r="J1372" s="165" t="s">
        <v>365</v>
      </c>
      <c r="K1372" s="166" t="s">
        <v>9727</v>
      </c>
    </row>
    <row r="1373" spans="1:11" ht="25.5" x14ac:dyDescent="0.2">
      <c r="A1373" s="160">
        <v>1000392105</v>
      </c>
      <c r="B1373" s="161" t="s">
        <v>3888</v>
      </c>
      <c r="C1373" s="162" t="s">
        <v>3889</v>
      </c>
      <c r="D1373" s="163">
        <v>7065000</v>
      </c>
      <c r="E1373" s="164">
        <v>44168</v>
      </c>
      <c r="F1373" s="165" t="s">
        <v>16</v>
      </c>
      <c r="G1373" s="165" t="s">
        <v>12</v>
      </c>
      <c r="H1373" s="165" t="s">
        <v>60</v>
      </c>
      <c r="I1373" s="165" t="s">
        <v>61</v>
      </c>
      <c r="J1373" s="165" t="s">
        <v>365</v>
      </c>
      <c r="K1373" s="166" t="s">
        <v>9728</v>
      </c>
    </row>
    <row r="1374" spans="1:11" ht="25.5" x14ac:dyDescent="0.2">
      <c r="A1374" s="160">
        <v>1033772093</v>
      </c>
      <c r="B1374" s="161" t="s">
        <v>3890</v>
      </c>
      <c r="C1374" s="162" t="s">
        <v>3891</v>
      </c>
      <c r="D1374" s="163">
        <v>7100000</v>
      </c>
      <c r="E1374" s="164">
        <v>44132</v>
      </c>
      <c r="F1374" s="165" t="s">
        <v>16</v>
      </c>
      <c r="G1374" s="165" t="s">
        <v>12</v>
      </c>
      <c r="H1374" s="165" t="s">
        <v>60</v>
      </c>
      <c r="I1374" s="165" t="s">
        <v>61</v>
      </c>
      <c r="J1374" s="165" t="s">
        <v>274</v>
      </c>
      <c r="K1374" s="166" t="s">
        <v>9729</v>
      </c>
    </row>
    <row r="1375" spans="1:11" ht="38.25" x14ac:dyDescent="0.2">
      <c r="A1375" s="160">
        <v>1028589004</v>
      </c>
      <c r="B1375" s="161" t="s">
        <v>3892</v>
      </c>
      <c r="C1375" s="162" t="s">
        <v>3893</v>
      </c>
      <c r="D1375" s="163">
        <v>7100000</v>
      </c>
      <c r="E1375" s="164">
        <v>44168</v>
      </c>
      <c r="F1375" s="165" t="s">
        <v>16</v>
      </c>
      <c r="G1375" s="165" t="s">
        <v>12</v>
      </c>
      <c r="H1375" s="165" t="s">
        <v>60</v>
      </c>
      <c r="I1375" s="165" t="s">
        <v>61</v>
      </c>
      <c r="J1375" s="165" t="s">
        <v>274</v>
      </c>
      <c r="K1375" s="166" t="s">
        <v>9730</v>
      </c>
    </row>
    <row r="1376" spans="1:11" ht="25.5" x14ac:dyDescent="0.2">
      <c r="A1376" s="160">
        <v>1018020032</v>
      </c>
      <c r="B1376" s="161" t="s">
        <v>3894</v>
      </c>
      <c r="C1376" s="162" t="s">
        <v>3895</v>
      </c>
      <c r="D1376" s="163">
        <v>7055000</v>
      </c>
      <c r="E1376" s="164">
        <v>44168</v>
      </c>
      <c r="F1376" s="165" t="s">
        <v>35</v>
      </c>
      <c r="G1376" s="165" t="s">
        <v>12</v>
      </c>
      <c r="H1376" s="165" t="s">
        <v>60</v>
      </c>
      <c r="I1376" s="165" t="s">
        <v>61</v>
      </c>
      <c r="J1376" s="165" t="s">
        <v>274</v>
      </c>
      <c r="K1376" s="166" t="s">
        <v>9731</v>
      </c>
    </row>
    <row r="1377" spans="1:11" ht="25.5" x14ac:dyDescent="0.2">
      <c r="A1377" s="160">
        <v>1028209004</v>
      </c>
      <c r="B1377" s="161" t="s">
        <v>3896</v>
      </c>
      <c r="C1377" s="162" t="s">
        <v>3897</v>
      </c>
      <c r="D1377" s="163">
        <v>7055000</v>
      </c>
      <c r="E1377" s="164">
        <v>44168</v>
      </c>
      <c r="F1377" s="165" t="s">
        <v>16</v>
      </c>
      <c r="G1377" s="165" t="s">
        <v>12</v>
      </c>
      <c r="H1377" s="165" t="s">
        <v>60</v>
      </c>
      <c r="I1377" s="165" t="s">
        <v>61</v>
      </c>
      <c r="J1377" s="165" t="s">
        <v>274</v>
      </c>
      <c r="K1377" s="166" t="s">
        <v>9732</v>
      </c>
    </row>
    <row r="1378" spans="1:11" ht="25.5" x14ac:dyDescent="0.2">
      <c r="A1378" s="160">
        <v>1028648004</v>
      </c>
      <c r="B1378" s="161" t="s">
        <v>3898</v>
      </c>
      <c r="C1378" s="162" t="s">
        <v>3899</v>
      </c>
      <c r="D1378" s="163">
        <v>7100000</v>
      </c>
      <c r="E1378" s="164">
        <v>44168</v>
      </c>
      <c r="F1378" s="165" t="s">
        <v>16</v>
      </c>
      <c r="G1378" s="165" t="s">
        <v>12</v>
      </c>
      <c r="H1378" s="165" t="s">
        <v>60</v>
      </c>
      <c r="I1378" s="165" t="s">
        <v>61</v>
      </c>
      <c r="J1378" s="165" t="s">
        <v>274</v>
      </c>
      <c r="K1378" s="166" t="s">
        <v>9733</v>
      </c>
    </row>
    <row r="1379" spans="1:11" ht="25.5" x14ac:dyDescent="0.2">
      <c r="A1379" s="160">
        <v>1027159004</v>
      </c>
      <c r="B1379" s="161" t="s">
        <v>3900</v>
      </c>
      <c r="C1379" s="162" t="s">
        <v>3901</v>
      </c>
      <c r="D1379" s="163">
        <v>6295000</v>
      </c>
      <c r="E1379" s="164">
        <v>44133</v>
      </c>
      <c r="F1379" s="165" t="s">
        <v>16</v>
      </c>
      <c r="G1379" s="165" t="s">
        <v>12</v>
      </c>
      <c r="H1379" s="165" t="s">
        <v>60</v>
      </c>
      <c r="I1379" s="165" t="s">
        <v>61</v>
      </c>
      <c r="J1379" s="165" t="s">
        <v>274</v>
      </c>
      <c r="K1379" s="166" t="s">
        <v>9734</v>
      </c>
    </row>
    <row r="1380" spans="1:11" ht="38.25" x14ac:dyDescent="0.2">
      <c r="A1380" s="160">
        <v>1008599087</v>
      </c>
      <c r="B1380" s="161" t="s">
        <v>3902</v>
      </c>
      <c r="C1380" s="162" t="s">
        <v>3903</v>
      </c>
      <c r="D1380" s="163">
        <v>7100000</v>
      </c>
      <c r="E1380" s="164">
        <v>44147</v>
      </c>
      <c r="F1380" s="165" t="s">
        <v>16</v>
      </c>
      <c r="G1380" s="165" t="s">
        <v>12</v>
      </c>
      <c r="H1380" s="165" t="s">
        <v>60</v>
      </c>
      <c r="I1380" s="165" t="s">
        <v>61</v>
      </c>
      <c r="J1380" s="165" t="s">
        <v>274</v>
      </c>
      <c r="K1380" s="166" t="s">
        <v>9735</v>
      </c>
    </row>
    <row r="1381" spans="1:11" ht="25.5" x14ac:dyDescent="0.2">
      <c r="A1381" s="160">
        <v>1027591004</v>
      </c>
      <c r="B1381" s="161" t="s">
        <v>3904</v>
      </c>
      <c r="C1381" s="162" t="s">
        <v>3905</v>
      </c>
      <c r="D1381" s="163">
        <v>7100000</v>
      </c>
      <c r="E1381" s="164">
        <v>44152</v>
      </c>
      <c r="F1381" s="165" t="s">
        <v>16</v>
      </c>
      <c r="G1381" s="165" t="s">
        <v>12</v>
      </c>
      <c r="H1381" s="165" t="s">
        <v>60</v>
      </c>
      <c r="I1381" s="165" t="s">
        <v>61</v>
      </c>
      <c r="J1381" s="165" t="s">
        <v>274</v>
      </c>
      <c r="K1381" s="166" t="s">
        <v>9736</v>
      </c>
    </row>
    <row r="1382" spans="1:11" ht="38.25" x14ac:dyDescent="0.2">
      <c r="A1382" s="160">
        <v>1026150004</v>
      </c>
      <c r="B1382" s="161" t="s">
        <v>3906</v>
      </c>
      <c r="C1382" s="162" t="s">
        <v>3907</v>
      </c>
      <c r="D1382" s="163">
        <v>7100000</v>
      </c>
      <c r="E1382" s="164">
        <v>44152</v>
      </c>
      <c r="F1382" s="165" t="s">
        <v>16</v>
      </c>
      <c r="G1382" s="165" t="s">
        <v>12</v>
      </c>
      <c r="H1382" s="165" t="s">
        <v>60</v>
      </c>
      <c r="I1382" s="165" t="s">
        <v>61</v>
      </c>
      <c r="J1382" s="165" t="s">
        <v>274</v>
      </c>
      <c r="K1382" s="166" t="s">
        <v>9737</v>
      </c>
    </row>
    <row r="1383" spans="1:11" ht="25.5" x14ac:dyDescent="0.2">
      <c r="A1383" s="160">
        <v>1028182004</v>
      </c>
      <c r="B1383" s="161" t="s">
        <v>3908</v>
      </c>
      <c r="C1383" s="162" t="s">
        <v>3909</v>
      </c>
      <c r="D1383" s="163">
        <v>7070000</v>
      </c>
      <c r="E1383" s="164">
        <v>44193</v>
      </c>
      <c r="F1383" s="165" t="s">
        <v>16</v>
      </c>
      <c r="G1383" s="165" t="s">
        <v>12</v>
      </c>
      <c r="H1383" s="165" t="s">
        <v>60</v>
      </c>
      <c r="I1383" s="165" t="s">
        <v>61</v>
      </c>
      <c r="J1383" s="165" t="s">
        <v>274</v>
      </c>
      <c r="K1383" s="166" t="s">
        <v>9738</v>
      </c>
    </row>
    <row r="1384" spans="1:11" ht="25.5" x14ac:dyDescent="0.2">
      <c r="A1384" s="160">
        <v>1028179004</v>
      </c>
      <c r="B1384" s="161" t="s">
        <v>3910</v>
      </c>
      <c r="C1384" s="162" t="s">
        <v>3911</v>
      </c>
      <c r="D1384" s="163">
        <v>7100000</v>
      </c>
      <c r="E1384" s="164">
        <v>44168</v>
      </c>
      <c r="F1384" s="165" t="s">
        <v>16</v>
      </c>
      <c r="G1384" s="165" t="s">
        <v>12</v>
      </c>
      <c r="H1384" s="165" t="s">
        <v>60</v>
      </c>
      <c r="I1384" s="165" t="s">
        <v>61</v>
      </c>
      <c r="J1384" s="165" t="s">
        <v>274</v>
      </c>
      <c r="K1384" s="166" t="s">
        <v>9739</v>
      </c>
    </row>
    <row r="1385" spans="1:11" ht="38.25" x14ac:dyDescent="0.2">
      <c r="A1385" s="160">
        <v>1021933004</v>
      </c>
      <c r="B1385" s="161" t="s">
        <v>879</v>
      </c>
      <c r="C1385" s="162" t="s">
        <v>880</v>
      </c>
      <c r="D1385" s="163">
        <v>7011000</v>
      </c>
      <c r="E1385" s="164">
        <v>43628</v>
      </c>
      <c r="F1385" s="165" t="s">
        <v>11</v>
      </c>
      <c r="G1385" s="165" t="s">
        <v>12</v>
      </c>
      <c r="H1385" s="165" t="s">
        <v>60</v>
      </c>
      <c r="I1385" s="165" t="s">
        <v>61</v>
      </c>
      <c r="J1385" s="165" t="s">
        <v>274</v>
      </c>
      <c r="K1385" s="166" t="s">
        <v>881</v>
      </c>
    </row>
    <row r="1386" spans="1:11" ht="38.25" x14ac:dyDescent="0.2">
      <c r="A1386" s="160">
        <v>1026947004</v>
      </c>
      <c r="B1386" s="161" t="s">
        <v>3912</v>
      </c>
      <c r="C1386" s="162" t="s">
        <v>3913</v>
      </c>
      <c r="D1386" s="163">
        <v>7015000</v>
      </c>
      <c r="E1386" s="164">
        <v>44123</v>
      </c>
      <c r="F1386" s="165" t="s">
        <v>16</v>
      </c>
      <c r="G1386" s="165" t="s">
        <v>12</v>
      </c>
      <c r="H1386" s="165" t="s">
        <v>60</v>
      </c>
      <c r="I1386" s="165" t="s">
        <v>61</v>
      </c>
      <c r="J1386" s="165" t="s">
        <v>274</v>
      </c>
      <c r="K1386" s="166" t="s">
        <v>9740</v>
      </c>
    </row>
    <row r="1387" spans="1:11" ht="38.25" x14ac:dyDescent="0.2">
      <c r="A1387" s="160">
        <v>1028142004</v>
      </c>
      <c r="B1387" s="161" t="s">
        <v>3914</v>
      </c>
      <c r="C1387" s="162" t="s">
        <v>3915</v>
      </c>
      <c r="D1387" s="163">
        <v>7060000</v>
      </c>
      <c r="E1387" s="164">
        <v>44168</v>
      </c>
      <c r="F1387" s="165" t="s">
        <v>16</v>
      </c>
      <c r="G1387" s="165" t="s">
        <v>12</v>
      </c>
      <c r="H1387" s="165" t="s">
        <v>60</v>
      </c>
      <c r="I1387" s="165" t="s">
        <v>61</v>
      </c>
      <c r="J1387" s="165" t="s">
        <v>274</v>
      </c>
      <c r="K1387" s="166" t="s">
        <v>9741</v>
      </c>
    </row>
    <row r="1388" spans="1:11" ht="25.5" x14ac:dyDescent="0.2">
      <c r="A1388" s="160">
        <v>1037167093</v>
      </c>
      <c r="B1388" s="161" t="s">
        <v>3916</v>
      </c>
      <c r="C1388" s="162" t="s">
        <v>3917</v>
      </c>
      <c r="D1388" s="163">
        <v>7100000</v>
      </c>
      <c r="E1388" s="164">
        <v>44193</v>
      </c>
      <c r="F1388" s="165" t="s">
        <v>16</v>
      </c>
      <c r="G1388" s="165" t="s">
        <v>12</v>
      </c>
      <c r="H1388" s="165" t="s">
        <v>60</v>
      </c>
      <c r="I1388" s="165" t="s">
        <v>61</v>
      </c>
      <c r="J1388" s="165" t="s">
        <v>274</v>
      </c>
      <c r="K1388" s="166" t="s">
        <v>9742</v>
      </c>
    </row>
    <row r="1389" spans="1:11" ht="38.25" x14ac:dyDescent="0.2">
      <c r="A1389" s="160">
        <v>1028140004</v>
      </c>
      <c r="B1389" s="161" t="s">
        <v>3918</v>
      </c>
      <c r="C1389" s="162" t="s">
        <v>3919</v>
      </c>
      <c r="D1389" s="163">
        <v>7075000</v>
      </c>
      <c r="E1389" s="164">
        <v>44193</v>
      </c>
      <c r="F1389" s="165" t="s">
        <v>16</v>
      </c>
      <c r="G1389" s="165" t="s">
        <v>12</v>
      </c>
      <c r="H1389" s="165" t="s">
        <v>60</v>
      </c>
      <c r="I1389" s="165" t="s">
        <v>61</v>
      </c>
      <c r="J1389" s="165" t="s">
        <v>274</v>
      </c>
      <c r="K1389" s="166" t="s">
        <v>9743</v>
      </c>
    </row>
    <row r="1390" spans="1:11" ht="25.5" x14ac:dyDescent="0.2">
      <c r="A1390" s="160">
        <v>1035670093</v>
      </c>
      <c r="B1390" s="161" t="s">
        <v>3920</v>
      </c>
      <c r="C1390" s="162" t="s">
        <v>3921</v>
      </c>
      <c r="D1390" s="163">
        <v>7100000</v>
      </c>
      <c r="E1390" s="164">
        <v>44152</v>
      </c>
      <c r="F1390" s="165" t="s">
        <v>16</v>
      </c>
      <c r="G1390" s="165" t="s">
        <v>12</v>
      </c>
      <c r="H1390" s="165" t="s">
        <v>60</v>
      </c>
      <c r="I1390" s="165" t="s">
        <v>61</v>
      </c>
      <c r="J1390" s="165" t="s">
        <v>274</v>
      </c>
      <c r="K1390" s="166" t="s">
        <v>9744</v>
      </c>
    </row>
    <row r="1391" spans="1:11" x14ac:dyDescent="0.2">
      <c r="A1391" s="160">
        <v>1027588004</v>
      </c>
      <c r="B1391" s="161" t="s">
        <v>3922</v>
      </c>
      <c r="C1391" s="162" t="s">
        <v>3923</v>
      </c>
      <c r="D1391" s="163">
        <v>7090000</v>
      </c>
      <c r="E1391" s="164">
        <v>44152</v>
      </c>
      <c r="F1391" s="165" t="s">
        <v>16</v>
      </c>
      <c r="G1391" s="165" t="s">
        <v>12</v>
      </c>
      <c r="H1391" s="165" t="s">
        <v>60</v>
      </c>
      <c r="I1391" s="165" t="s">
        <v>61</v>
      </c>
      <c r="J1391" s="165" t="s">
        <v>274</v>
      </c>
      <c r="K1391" s="166" t="s">
        <v>9745</v>
      </c>
    </row>
    <row r="1392" spans="1:11" ht="38.25" x14ac:dyDescent="0.2">
      <c r="A1392" s="160">
        <v>1028223004</v>
      </c>
      <c r="B1392" s="161" t="s">
        <v>3924</v>
      </c>
      <c r="C1392" s="162" t="s">
        <v>3925</v>
      </c>
      <c r="D1392" s="163">
        <v>6839000</v>
      </c>
      <c r="E1392" s="164">
        <v>44193</v>
      </c>
      <c r="F1392" s="165" t="s">
        <v>16</v>
      </c>
      <c r="G1392" s="165" t="s">
        <v>12</v>
      </c>
      <c r="H1392" s="165" t="s">
        <v>60</v>
      </c>
      <c r="I1392" s="165" t="s">
        <v>61</v>
      </c>
      <c r="J1392" s="165" t="s">
        <v>274</v>
      </c>
      <c r="K1392" s="166" t="s">
        <v>9746</v>
      </c>
    </row>
    <row r="1393" spans="1:11" ht="38.25" x14ac:dyDescent="0.2">
      <c r="A1393" s="160">
        <v>1007733090</v>
      </c>
      <c r="B1393" s="161" t="s">
        <v>3926</v>
      </c>
      <c r="C1393" s="162" t="s">
        <v>3927</v>
      </c>
      <c r="D1393" s="163">
        <v>7100000</v>
      </c>
      <c r="E1393" s="164">
        <v>44133</v>
      </c>
      <c r="F1393" s="165" t="s">
        <v>16</v>
      </c>
      <c r="G1393" s="165" t="s">
        <v>12</v>
      </c>
      <c r="H1393" s="165" t="s">
        <v>60</v>
      </c>
      <c r="I1393" s="165" t="s">
        <v>61</v>
      </c>
      <c r="J1393" s="165" t="s">
        <v>274</v>
      </c>
      <c r="K1393" s="166" t="s">
        <v>9747</v>
      </c>
    </row>
    <row r="1394" spans="1:11" ht="38.25" x14ac:dyDescent="0.2">
      <c r="A1394" s="160">
        <v>1008354087</v>
      </c>
      <c r="B1394" s="161" t="s">
        <v>3928</v>
      </c>
      <c r="C1394" s="162" t="s">
        <v>3929</v>
      </c>
      <c r="D1394" s="163">
        <v>7384000</v>
      </c>
      <c r="E1394" s="164">
        <v>44011</v>
      </c>
      <c r="F1394" s="165" t="s">
        <v>16</v>
      </c>
      <c r="G1394" s="165" t="s">
        <v>12</v>
      </c>
      <c r="H1394" s="165" t="s">
        <v>60</v>
      </c>
      <c r="I1394" s="165" t="s">
        <v>61</v>
      </c>
      <c r="J1394" s="165" t="s">
        <v>62</v>
      </c>
      <c r="K1394" s="166" t="s">
        <v>9748</v>
      </c>
    </row>
    <row r="1395" spans="1:11" ht="25.5" x14ac:dyDescent="0.2">
      <c r="A1395" s="160">
        <v>1007832090</v>
      </c>
      <c r="B1395" s="161" t="s">
        <v>3930</v>
      </c>
      <c r="C1395" s="162" t="s">
        <v>3931</v>
      </c>
      <c r="D1395" s="163">
        <v>7094000</v>
      </c>
      <c r="E1395" s="164">
        <v>44193</v>
      </c>
      <c r="F1395" s="165" t="s">
        <v>16</v>
      </c>
      <c r="G1395" s="165" t="s">
        <v>12</v>
      </c>
      <c r="H1395" s="165" t="s">
        <v>60</v>
      </c>
      <c r="I1395" s="165" t="s">
        <v>61</v>
      </c>
      <c r="J1395" s="165" t="s">
        <v>62</v>
      </c>
      <c r="K1395" s="166" t="s">
        <v>9749</v>
      </c>
    </row>
    <row r="1396" spans="1:11" ht="38.25" x14ac:dyDescent="0.2">
      <c r="A1396" s="160">
        <v>1036889093</v>
      </c>
      <c r="B1396" s="161" t="s">
        <v>332</v>
      </c>
      <c r="C1396" s="162" t="s">
        <v>333</v>
      </c>
      <c r="D1396" s="163">
        <v>7025000</v>
      </c>
      <c r="E1396" s="164">
        <v>44116</v>
      </c>
      <c r="F1396" s="165" t="s">
        <v>16</v>
      </c>
      <c r="G1396" s="165" t="s">
        <v>12</v>
      </c>
      <c r="H1396" s="165" t="s">
        <v>60</v>
      </c>
      <c r="I1396" s="165" t="s">
        <v>61</v>
      </c>
      <c r="J1396" s="165" t="s">
        <v>62</v>
      </c>
      <c r="K1396" s="166" t="s">
        <v>9750</v>
      </c>
    </row>
    <row r="1397" spans="1:11" ht="25.5" x14ac:dyDescent="0.2">
      <c r="A1397" s="160">
        <v>1006350027</v>
      </c>
      <c r="B1397" s="161" t="s">
        <v>3932</v>
      </c>
      <c r="C1397" s="162" t="s">
        <v>3933</v>
      </c>
      <c r="D1397" s="163">
        <v>7090000</v>
      </c>
      <c r="E1397" s="164">
        <v>43880</v>
      </c>
      <c r="F1397" s="165" t="s">
        <v>16</v>
      </c>
      <c r="G1397" s="165" t="s">
        <v>12</v>
      </c>
      <c r="H1397" s="165" t="s">
        <v>60</v>
      </c>
      <c r="I1397" s="165" t="s">
        <v>61</v>
      </c>
      <c r="J1397" s="165" t="s">
        <v>62</v>
      </c>
      <c r="K1397" s="166" t="s">
        <v>9751</v>
      </c>
    </row>
    <row r="1398" spans="1:11" ht="38.25" x14ac:dyDescent="0.2">
      <c r="A1398" s="160">
        <v>1009651028</v>
      </c>
      <c r="B1398" s="161" t="s">
        <v>3934</v>
      </c>
      <c r="C1398" s="162" t="s">
        <v>3935</v>
      </c>
      <c r="D1398" s="163">
        <v>11115000</v>
      </c>
      <c r="E1398" s="164">
        <v>44074</v>
      </c>
      <c r="F1398" s="165" t="s">
        <v>16</v>
      </c>
      <c r="G1398" s="165" t="s">
        <v>101</v>
      </c>
      <c r="H1398" s="165" t="s">
        <v>60</v>
      </c>
      <c r="I1398" s="165" t="s">
        <v>61</v>
      </c>
      <c r="J1398" s="165" t="s">
        <v>62</v>
      </c>
      <c r="K1398" s="166" t="s">
        <v>9752</v>
      </c>
    </row>
    <row r="1399" spans="1:11" ht="51" x14ac:dyDescent="0.2">
      <c r="A1399" s="160">
        <v>1028490004</v>
      </c>
      <c r="B1399" s="161" t="s">
        <v>3936</v>
      </c>
      <c r="C1399" s="162" t="s">
        <v>3937</v>
      </c>
      <c r="D1399" s="163">
        <v>7100000</v>
      </c>
      <c r="E1399" s="164">
        <v>44193</v>
      </c>
      <c r="F1399" s="165" t="s">
        <v>16</v>
      </c>
      <c r="G1399" s="165" t="s">
        <v>12</v>
      </c>
      <c r="H1399" s="165" t="s">
        <v>60</v>
      </c>
      <c r="I1399" s="165" t="s">
        <v>61</v>
      </c>
      <c r="J1399" s="165" t="s">
        <v>62</v>
      </c>
      <c r="K1399" s="166" t="s">
        <v>9753</v>
      </c>
    </row>
    <row r="1400" spans="1:11" ht="38.25" x14ac:dyDescent="0.2">
      <c r="A1400" s="160">
        <v>1027685004</v>
      </c>
      <c r="B1400" s="161" t="s">
        <v>3938</v>
      </c>
      <c r="C1400" s="162" t="s">
        <v>3939</v>
      </c>
      <c r="D1400" s="163">
        <v>7015000</v>
      </c>
      <c r="E1400" s="164">
        <v>44168</v>
      </c>
      <c r="F1400" s="165" t="s">
        <v>16</v>
      </c>
      <c r="G1400" s="165" t="s">
        <v>12</v>
      </c>
      <c r="H1400" s="165" t="s">
        <v>60</v>
      </c>
      <c r="I1400" s="165" t="s">
        <v>61</v>
      </c>
      <c r="J1400" s="165" t="s">
        <v>62</v>
      </c>
      <c r="K1400" s="166" t="s">
        <v>9754</v>
      </c>
    </row>
    <row r="1401" spans="1:11" ht="38.25" x14ac:dyDescent="0.2">
      <c r="A1401" s="160">
        <v>1036467093</v>
      </c>
      <c r="B1401" s="161" t="s">
        <v>3940</v>
      </c>
      <c r="C1401" s="162" t="s">
        <v>3941</v>
      </c>
      <c r="D1401" s="163">
        <v>7095000</v>
      </c>
      <c r="E1401" s="164">
        <v>44152</v>
      </c>
      <c r="F1401" s="165" t="s">
        <v>16</v>
      </c>
      <c r="G1401" s="165" t="s">
        <v>12</v>
      </c>
      <c r="H1401" s="165" t="s">
        <v>60</v>
      </c>
      <c r="I1401" s="165" t="s">
        <v>61</v>
      </c>
      <c r="J1401" s="165" t="s">
        <v>62</v>
      </c>
      <c r="K1401" s="166" t="s">
        <v>9755</v>
      </c>
    </row>
    <row r="1402" spans="1:11" ht="25.5" x14ac:dyDescent="0.2">
      <c r="A1402" s="160">
        <v>1026484004</v>
      </c>
      <c r="B1402" s="161" t="s">
        <v>3942</v>
      </c>
      <c r="C1402" s="162" t="s">
        <v>3943</v>
      </c>
      <c r="D1402" s="163">
        <v>7100000</v>
      </c>
      <c r="E1402" s="164">
        <v>44168</v>
      </c>
      <c r="F1402" s="165" t="s">
        <v>16</v>
      </c>
      <c r="G1402" s="165" t="s">
        <v>12</v>
      </c>
      <c r="H1402" s="165" t="s">
        <v>60</v>
      </c>
      <c r="I1402" s="165" t="s">
        <v>72</v>
      </c>
      <c r="J1402" s="165" t="s">
        <v>128</v>
      </c>
      <c r="K1402" s="166" t="s">
        <v>9756</v>
      </c>
    </row>
    <row r="1403" spans="1:11" ht="25.5" x14ac:dyDescent="0.2">
      <c r="A1403" s="160">
        <v>1009602028</v>
      </c>
      <c r="B1403" s="161" t="s">
        <v>3944</v>
      </c>
      <c r="C1403" s="162" t="s">
        <v>3945</v>
      </c>
      <c r="D1403" s="163">
        <v>7410000</v>
      </c>
      <c r="E1403" s="164">
        <v>44020</v>
      </c>
      <c r="F1403" s="165" t="s">
        <v>16</v>
      </c>
      <c r="G1403" s="165" t="s">
        <v>12</v>
      </c>
      <c r="H1403" s="165" t="s">
        <v>60</v>
      </c>
      <c r="I1403" s="165" t="s">
        <v>72</v>
      </c>
      <c r="J1403" s="165" t="s">
        <v>128</v>
      </c>
      <c r="K1403" s="166" t="s">
        <v>9757</v>
      </c>
    </row>
    <row r="1404" spans="1:11" ht="38.25" x14ac:dyDescent="0.2">
      <c r="A1404" s="160">
        <v>1007431090</v>
      </c>
      <c r="B1404" s="161" t="s">
        <v>3946</v>
      </c>
      <c r="C1404" s="162" t="s">
        <v>3947</v>
      </c>
      <c r="D1404" s="163">
        <v>10650000</v>
      </c>
      <c r="E1404" s="164">
        <v>44111</v>
      </c>
      <c r="F1404" s="165" t="s">
        <v>16</v>
      </c>
      <c r="G1404" s="165" t="s">
        <v>101</v>
      </c>
      <c r="H1404" s="165" t="s">
        <v>60</v>
      </c>
      <c r="I1404" s="165" t="s">
        <v>72</v>
      </c>
      <c r="J1404" s="165" t="s">
        <v>128</v>
      </c>
      <c r="K1404" s="166" t="s">
        <v>9758</v>
      </c>
    </row>
    <row r="1405" spans="1:11" ht="38.25" x14ac:dyDescent="0.2">
      <c r="A1405" s="160">
        <v>1026404004</v>
      </c>
      <c r="B1405" s="161" t="s">
        <v>3948</v>
      </c>
      <c r="C1405" s="162" t="s">
        <v>3949</v>
      </c>
      <c r="D1405" s="163">
        <v>7399000</v>
      </c>
      <c r="E1405" s="164">
        <v>44008</v>
      </c>
      <c r="F1405" s="165" t="s">
        <v>16</v>
      </c>
      <c r="G1405" s="165" t="s">
        <v>12</v>
      </c>
      <c r="H1405" s="165" t="s">
        <v>60</v>
      </c>
      <c r="I1405" s="165" t="s">
        <v>72</v>
      </c>
      <c r="J1405" s="165" t="s">
        <v>128</v>
      </c>
      <c r="K1405" s="166" t="s">
        <v>9759</v>
      </c>
    </row>
    <row r="1406" spans="1:11" ht="38.25" x14ac:dyDescent="0.2">
      <c r="A1406" s="160">
        <v>1027125004</v>
      </c>
      <c r="B1406" s="161" t="s">
        <v>3950</v>
      </c>
      <c r="C1406" s="162" t="s">
        <v>3951</v>
      </c>
      <c r="D1406" s="163">
        <v>7100000</v>
      </c>
      <c r="E1406" s="164">
        <v>44138</v>
      </c>
      <c r="F1406" s="165" t="s">
        <v>16</v>
      </c>
      <c r="G1406" s="165" t="s">
        <v>12</v>
      </c>
      <c r="H1406" s="165" t="s">
        <v>60</v>
      </c>
      <c r="I1406" s="165" t="s">
        <v>72</v>
      </c>
      <c r="J1406" s="165" t="s">
        <v>128</v>
      </c>
      <c r="K1406" s="166" t="s">
        <v>9760</v>
      </c>
    </row>
    <row r="1407" spans="1:11" ht="25.5" x14ac:dyDescent="0.2">
      <c r="A1407" s="160">
        <v>1008236087</v>
      </c>
      <c r="B1407" s="161" t="s">
        <v>3952</v>
      </c>
      <c r="C1407" s="162" t="s">
        <v>3953</v>
      </c>
      <c r="D1407" s="163">
        <v>7384000</v>
      </c>
      <c r="E1407" s="164">
        <v>43979</v>
      </c>
      <c r="F1407" s="165" t="s">
        <v>16</v>
      </c>
      <c r="G1407" s="165" t="s">
        <v>12</v>
      </c>
      <c r="H1407" s="165" t="s">
        <v>60</v>
      </c>
      <c r="I1407" s="165" t="s">
        <v>72</v>
      </c>
      <c r="J1407" s="165" t="s">
        <v>128</v>
      </c>
      <c r="K1407" s="166" t="s">
        <v>9761</v>
      </c>
    </row>
    <row r="1408" spans="1:11" ht="25.5" x14ac:dyDescent="0.2">
      <c r="A1408" s="160">
        <v>1017992032</v>
      </c>
      <c r="B1408" s="161" t="s">
        <v>3954</v>
      </c>
      <c r="C1408" s="162" t="s">
        <v>3955</v>
      </c>
      <c r="D1408" s="163">
        <v>7100000</v>
      </c>
      <c r="E1408" s="164">
        <v>44168</v>
      </c>
      <c r="F1408" s="165" t="s">
        <v>16</v>
      </c>
      <c r="G1408" s="165" t="s">
        <v>12</v>
      </c>
      <c r="H1408" s="165" t="s">
        <v>60</v>
      </c>
      <c r="I1408" s="165" t="s">
        <v>72</v>
      </c>
      <c r="J1408" s="165" t="s">
        <v>128</v>
      </c>
      <c r="K1408" s="166" t="s">
        <v>9762</v>
      </c>
    </row>
    <row r="1409" spans="1:11" ht="25.5" x14ac:dyDescent="0.2">
      <c r="A1409" s="160">
        <v>1007607090</v>
      </c>
      <c r="B1409" s="161" t="s">
        <v>3956</v>
      </c>
      <c r="C1409" s="162" t="s">
        <v>3957</v>
      </c>
      <c r="D1409" s="163">
        <v>7410000</v>
      </c>
      <c r="E1409" s="164">
        <v>44008</v>
      </c>
      <c r="F1409" s="165" t="s">
        <v>16</v>
      </c>
      <c r="G1409" s="165" t="s">
        <v>12</v>
      </c>
      <c r="H1409" s="165" t="s">
        <v>60</v>
      </c>
      <c r="I1409" s="165" t="s">
        <v>72</v>
      </c>
      <c r="J1409" s="165" t="s">
        <v>128</v>
      </c>
      <c r="K1409" s="166" t="s">
        <v>9763</v>
      </c>
    </row>
    <row r="1410" spans="1:11" ht="51" x14ac:dyDescent="0.2">
      <c r="A1410" s="160">
        <v>1009756028</v>
      </c>
      <c r="B1410" s="161" t="s">
        <v>3958</v>
      </c>
      <c r="C1410" s="162" t="s">
        <v>3959</v>
      </c>
      <c r="D1410" s="163">
        <v>7070000</v>
      </c>
      <c r="E1410" s="164">
        <v>44168</v>
      </c>
      <c r="F1410" s="165" t="s">
        <v>16</v>
      </c>
      <c r="G1410" s="165" t="s">
        <v>12</v>
      </c>
      <c r="H1410" s="165" t="s">
        <v>60</v>
      </c>
      <c r="I1410" s="165" t="s">
        <v>72</v>
      </c>
      <c r="J1410" s="165" t="s">
        <v>128</v>
      </c>
      <c r="K1410" s="166" t="s">
        <v>9764</v>
      </c>
    </row>
    <row r="1411" spans="1:11" ht="25.5" x14ac:dyDescent="0.2">
      <c r="A1411" s="160">
        <v>1026297004</v>
      </c>
      <c r="B1411" s="161" t="s">
        <v>3960</v>
      </c>
      <c r="C1411" s="162" t="s">
        <v>3961</v>
      </c>
      <c r="D1411" s="163">
        <v>11115000</v>
      </c>
      <c r="E1411" s="164">
        <v>44008</v>
      </c>
      <c r="F1411" s="165" t="s">
        <v>16</v>
      </c>
      <c r="G1411" s="165" t="s">
        <v>69</v>
      </c>
      <c r="H1411" s="165" t="s">
        <v>60</v>
      </c>
      <c r="I1411" s="165" t="s">
        <v>72</v>
      </c>
      <c r="J1411" s="165" t="s">
        <v>128</v>
      </c>
      <c r="K1411" s="166" t="s">
        <v>9765</v>
      </c>
    </row>
    <row r="1412" spans="1:11" ht="38.25" x14ac:dyDescent="0.2">
      <c r="A1412" s="160">
        <v>1008317087</v>
      </c>
      <c r="B1412" s="161" t="s">
        <v>3962</v>
      </c>
      <c r="C1412" s="162" t="s">
        <v>3963</v>
      </c>
      <c r="D1412" s="163">
        <v>7410000</v>
      </c>
      <c r="E1412" s="164">
        <v>44011</v>
      </c>
      <c r="F1412" s="165" t="s">
        <v>16</v>
      </c>
      <c r="G1412" s="165" t="s">
        <v>12</v>
      </c>
      <c r="H1412" s="165" t="s">
        <v>60</v>
      </c>
      <c r="I1412" s="165" t="s">
        <v>72</v>
      </c>
      <c r="J1412" s="165" t="s">
        <v>128</v>
      </c>
      <c r="K1412" s="166" t="s">
        <v>9766</v>
      </c>
    </row>
    <row r="1413" spans="1:11" ht="38.25" x14ac:dyDescent="0.2">
      <c r="A1413" s="160">
        <v>1002402101</v>
      </c>
      <c r="B1413" s="161" t="s">
        <v>3964</v>
      </c>
      <c r="C1413" s="162" t="s">
        <v>3965</v>
      </c>
      <c r="D1413" s="163">
        <v>7100000</v>
      </c>
      <c r="E1413" s="164">
        <v>44119</v>
      </c>
      <c r="F1413" s="165" t="s">
        <v>11</v>
      </c>
      <c r="G1413" s="165" t="s">
        <v>12</v>
      </c>
      <c r="H1413" s="165" t="s">
        <v>60</v>
      </c>
      <c r="I1413" s="165" t="s">
        <v>72</v>
      </c>
      <c r="J1413" s="165" t="s">
        <v>128</v>
      </c>
      <c r="K1413" s="166" t="s">
        <v>9767</v>
      </c>
    </row>
    <row r="1414" spans="1:11" ht="38.25" x14ac:dyDescent="0.2">
      <c r="A1414" s="160">
        <v>1002406101</v>
      </c>
      <c r="B1414" s="161" t="s">
        <v>3966</v>
      </c>
      <c r="C1414" s="162" t="s">
        <v>3967</v>
      </c>
      <c r="D1414" s="163">
        <v>7100000</v>
      </c>
      <c r="E1414" s="164">
        <v>44119</v>
      </c>
      <c r="F1414" s="165" t="s">
        <v>16</v>
      </c>
      <c r="G1414" s="165" t="s">
        <v>136</v>
      </c>
      <c r="H1414" s="165" t="s">
        <v>60</v>
      </c>
      <c r="I1414" s="165" t="s">
        <v>72</v>
      </c>
      <c r="J1414" s="165" t="s">
        <v>128</v>
      </c>
      <c r="K1414" s="166" t="s">
        <v>9768</v>
      </c>
    </row>
    <row r="1415" spans="1:11" ht="38.25" x14ac:dyDescent="0.2">
      <c r="A1415" s="160">
        <v>1007258090</v>
      </c>
      <c r="B1415" s="161" t="s">
        <v>882</v>
      </c>
      <c r="C1415" s="162" t="s">
        <v>883</v>
      </c>
      <c r="D1415" s="163">
        <v>7100000</v>
      </c>
      <c r="E1415" s="164">
        <v>43808</v>
      </c>
      <c r="F1415" s="165" t="s">
        <v>16</v>
      </c>
      <c r="G1415" s="165" t="s">
        <v>12</v>
      </c>
      <c r="H1415" s="165" t="s">
        <v>60</v>
      </c>
      <c r="I1415" s="165" t="s">
        <v>72</v>
      </c>
      <c r="J1415" s="165" t="s">
        <v>128</v>
      </c>
      <c r="K1415" s="166" t="s">
        <v>884</v>
      </c>
    </row>
    <row r="1416" spans="1:11" ht="25.5" x14ac:dyDescent="0.2">
      <c r="A1416" s="160">
        <v>1027703004</v>
      </c>
      <c r="B1416" s="161" t="s">
        <v>3968</v>
      </c>
      <c r="C1416" s="162" t="s">
        <v>3969</v>
      </c>
      <c r="D1416" s="163">
        <v>7100000</v>
      </c>
      <c r="E1416" s="164">
        <v>44152</v>
      </c>
      <c r="F1416" s="165" t="s">
        <v>16</v>
      </c>
      <c r="G1416" s="165" t="s">
        <v>12</v>
      </c>
      <c r="H1416" s="165" t="s">
        <v>60</v>
      </c>
      <c r="I1416" s="165" t="s">
        <v>72</v>
      </c>
      <c r="J1416" s="165" t="s">
        <v>128</v>
      </c>
      <c r="K1416" s="166" t="s">
        <v>9769</v>
      </c>
    </row>
    <row r="1417" spans="1:11" ht="38.25" x14ac:dyDescent="0.2">
      <c r="A1417" s="160">
        <v>1017131032</v>
      </c>
      <c r="B1417" s="161" t="s">
        <v>885</v>
      </c>
      <c r="C1417" s="162" t="s">
        <v>886</v>
      </c>
      <c r="D1417" s="163">
        <v>7055000</v>
      </c>
      <c r="E1417" s="164">
        <v>43775</v>
      </c>
      <c r="F1417" s="165" t="s">
        <v>35</v>
      </c>
      <c r="G1417" s="165" t="s">
        <v>12</v>
      </c>
      <c r="H1417" s="165" t="s">
        <v>60</v>
      </c>
      <c r="I1417" s="165" t="s">
        <v>72</v>
      </c>
      <c r="J1417" s="165" t="s">
        <v>128</v>
      </c>
      <c r="K1417" s="166" t="s">
        <v>887</v>
      </c>
    </row>
    <row r="1418" spans="1:11" ht="38.25" x14ac:dyDescent="0.2">
      <c r="A1418" s="160">
        <v>1017130032</v>
      </c>
      <c r="B1418" s="161" t="s">
        <v>888</v>
      </c>
      <c r="C1418" s="162" t="s">
        <v>889</v>
      </c>
      <c r="D1418" s="163">
        <v>7100000</v>
      </c>
      <c r="E1418" s="164">
        <v>43775</v>
      </c>
      <c r="F1418" s="165" t="s">
        <v>35</v>
      </c>
      <c r="G1418" s="165" t="s">
        <v>12</v>
      </c>
      <c r="H1418" s="165" t="s">
        <v>60</v>
      </c>
      <c r="I1418" s="165" t="s">
        <v>72</v>
      </c>
      <c r="J1418" s="165" t="s">
        <v>128</v>
      </c>
      <c r="K1418" s="166" t="s">
        <v>890</v>
      </c>
    </row>
    <row r="1419" spans="1:11" ht="25.5" x14ac:dyDescent="0.2">
      <c r="A1419" s="160">
        <v>1002503096</v>
      </c>
      <c r="B1419" s="161" t="s">
        <v>3970</v>
      </c>
      <c r="C1419" s="162" t="s">
        <v>3971</v>
      </c>
      <c r="D1419" s="163">
        <v>7410000</v>
      </c>
      <c r="E1419" s="164">
        <v>43977</v>
      </c>
      <c r="F1419" s="165" t="s">
        <v>16</v>
      </c>
      <c r="G1419" s="165" t="s">
        <v>12</v>
      </c>
      <c r="H1419" s="165" t="s">
        <v>60</v>
      </c>
      <c r="I1419" s="165" t="s">
        <v>72</v>
      </c>
      <c r="J1419" s="165" t="s">
        <v>128</v>
      </c>
      <c r="K1419" s="166" t="s">
        <v>9770</v>
      </c>
    </row>
    <row r="1420" spans="1:11" ht="38.25" x14ac:dyDescent="0.2">
      <c r="A1420" s="160">
        <v>1002405101</v>
      </c>
      <c r="B1420" s="161" t="s">
        <v>3972</v>
      </c>
      <c r="C1420" s="162" t="s">
        <v>3973</v>
      </c>
      <c r="D1420" s="163">
        <v>7100000</v>
      </c>
      <c r="E1420" s="164">
        <v>44147</v>
      </c>
      <c r="F1420" s="165" t="s">
        <v>11</v>
      </c>
      <c r="G1420" s="165" t="s">
        <v>12</v>
      </c>
      <c r="H1420" s="165" t="s">
        <v>60</v>
      </c>
      <c r="I1420" s="165" t="s">
        <v>72</v>
      </c>
      <c r="J1420" s="165" t="s">
        <v>128</v>
      </c>
      <c r="K1420" s="166" t="s">
        <v>9771</v>
      </c>
    </row>
    <row r="1421" spans="1:11" ht="38.25" x14ac:dyDescent="0.2">
      <c r="A1421" s="160">
        <v>1002404101</v>
      </c>
      <c r="B1421" s="161" t="s">
        <v>3974</v>
      </c>
      <c r="C1421" s="162" t="s">
        <v>3975</v>
      </c>
      <c r="D1421" s="163">
        <v>5910000</v>
      </c>
      <c r="E1421" s="164">
        <v>44147</v>
      </c>
      <c r="F1421" s="165" t="s">
        <v>11</v>
      </c>
      <c r="G1421" s="165" t="s">
        <v>12</v>
      </c>
      <c r="H1421" s="165" t="s">
        <v>60</v>
      </c>
      <c r="I1421" s="165" t="s">
        <v>72</v>
      </c>
      <c r="J1421" s="165" t="s">
        <v>128</v>
      </c>
      <c r="K1421" s="166" t="s">
        <v>9772</v>
      </c>
    </row>
    <row r="1422" spans="1:11" ht="38.25" x14ac:dyDescent="0.2">
      <c r="A1422" s="160">
        <v>1002455101</v>
      </c>
      <c r="B1422" s="161" t="s">
        <v>3976</v>
      </c>
      <c r="C1422" s="162" t="s">
        <v>3977</v>
      </c>
      <c r="D1422" s="163">
        <v>7100000</v>
      </c>
      <c r="E1422" s="164">
        <v>44147</v>
      </c>
      <c r="F1422" s="165" t="s">
        <v>16</v>
      </c>
      <c r="G1422" s="165" t="s">
        <v>136</v>
      </c>
      <c r="H1422" s="165" t="s">
        <v>60</v>
      </c>
      <c r="I1422" s="165" t="s">
        <v>72</v>
      </c>
      <c r="J1422" s="165" t="s">
        <v>128</v>
      </c>
      <c r="K1422" s="166" t="s">
        <v>9773</v>
      </c>
    </row>
    <row r="1423" spans="1:11" ht="38.25" x14ac:dyDescent="0.2">
      <c r="A1423" s="160">
        <v>1002585096</v>
      </c>
      <c r="B1423" s="161" t="s">
        <v>3978</v>
      </c>
      <c r="C1423" s="162" t="s">
        <v>3979</v>
      </c>
      <c r="D1423" s="163">
        <v>7077000</v>
      </c>
      <c r="E1423" s="164">
        <v>44168</v>
      </c>
      <c r="F1423" s="165" t="s">
        <v>16</v>
      </c>
      <c r="G1423" s="165" t="s">
        <v>12</v>
      </c>
      <c r="H1423" s="165" t="s">
        <v>60</v>
      </c>
      <c r="I1423" s="165" t="s">
        <v>72</v>
      </c>
      <c r="J1423" s="165" t="s">
        <v>128</v>
      </c>
      <c r="K1423" s="166" t="s">
        <v>9774</v>
      </c>
    </row>
    <row r="1424" spans="1:11" ht="38.25" x14ac:dyDescent="0.2">
      <c r="A1424" s="160">
        <v>1002482101</v>
      </c>
      <c r="B1424" s="161" t="s">
        <v>3980</v>
      </c>
      <c r="C1424" s="162" t="s">
        <v>3981</v>
      </c>
      <c r="D1424" s="163">
        <v>7100000</v>
      </c>
      <c r="E1424" s="164">
        <v>44147</v>
      </c>
      <c r="F1424" s="165" t="s">
        <v>16</v>
      </c>
      <c r="G1424" s="165" t="s">
        <v>136</v>
      </c>
      <c r="H1424" s="165" t="s">
        <v>60</v>
      </c>
      <c r="I1424" s="165" t="s">
        <v>72</v>
      </c>
      <c r="J1424" s="165" t="s">
        <v>128</v>
      </c>
      <c r="K1424" s="166" t="s">
        <v>9775</v>
      </c>
    </row>
    <row r="1425" spans="1:11" ht="51" x14ac:dyDescent="0.2">
      <c r="A1425" s="160">
        <v>1002407101</v>
      </c>
      <c r="B1425" s="161" t="s">
        <v>3982</v>
      </c>
      <c r="C1425" s="162" t="s">
        <v>3983</v>
      </c>
      <c r="D1425" s="163">
        <v>7100000</v>
      </c>
      <c r="E1425" s="164">
        <v>44119</v>
      </c>
      <c r="F1425" s="165" t="s">
        <v>16</v>
      </c>
      <c r="G1425" s="165" t="s">
        <v>136</v>
      </c>
      <c r="H1425" s="165" t="s">
        <v>60</v>
      </c>
      <c r="I1425" s="165" t="s">
        <v>72</v>
      </c>
      <c r="J1425" s="165" t="s">
        <v>128</v>
      </c>
      <c r="K1425" s="166" t="s">
        <v>9776</v>
      </c>
    </row>
    <row r="1426" spans="1:11" x14ac:dyDescent="0.2">
      <c r="A1426" s="160">
        <v>1023420004</v>
      </c>
      <c r="B1426" s="161" t="s">
        <v>3984</v>
      </c>
      <c r="C1426" s="162" t="s">
        <v>3985</v>
      </c>
      <c r="D1426" s="163">
        <v>7410000</v>
      </c>
      <c r="E1426" s="164">
        <v>43978</v>
      </c>
      <c r="F1426" s="165" t="s">
        <v>16</v>
      </c>
      <c r="G1426" s="165" t="s">
        <v>12</v>
      </c>
      <c r="H1426" s="165" t="s">
        <v>60</v>
      </c>
      <c r="I1426" s="165" t="s">
        <v>72</v>
      </c>
      <c r="J1426" s="165" t="s">
        <v>128</v>
      </c>
      <c r="K1426" s="166" t="s">
        <v>9777</v>
      </c>
    </row>
    <row r="1427" spans="1:11" x14ac:dyDescent="0.2">
      <c r="A1427" s="160">
        <v>1002500096</v>
      </c>
      <c r="B1427" s="161" t="s">
        <v>3986</v>
      </c>
      <c r="C1427" s="162" t="s">
        <v>3987</v>
      </c>
      <c r="D1427" s="163">
        <v>6880000</v>
      </c>
      <c r="E1427" s="164">
        <v>43977</v>
      </c>
      <c r="F1427" s="165" t="s">
        <v>11</v>
      </c>
      <c r="G1427" s="165" t="s">
        <v>12</v>
      </c>
      <c r="H1427" s="165" t="s">
        <v>60</v>
      </c>
      <c r="I1427" s="165" t="s">
        <v>72</v>
      </c>
      <c r="J1427" s="165" t="s">
        <v>128</v>
      </c>
      <c r="K1427" s="166" t="s">
        <v>9778</v>
      </c>
    </row>
    <row r="1428" spans="1:11" ht="51" x14ac:dyDescent="0.2">
      <c r="A1428" s="160">
        <v>1017332032</v>
      </c>
      <c r="B1428" s="161" t="s">
        <v>3988</v>
      </c>
      <c r="C1428" s="162" t="s">
        <v>3989</v>
      </c>
      <c r="D1428" s="163">
        <v>7250000</v>
      </c>
      <c r="E1428" s="164">
        <v>43895</v>
      </c>
      <c r="F1428" s="165" t="s">
        <v>16</v>
      </c>
      <c r="G1428" s="165" t="s">
        <v>12</v>
      </c>
      <c r="H1428" s="165" t="s">
        <v>60</v>
      </c>
      <c r="I1428" s="165" t="s">
        <v>72</v>
      </c>
      <c r="J1428" s="165" t="s">
        <v>128</v>
      </c>
      <c r="K1428" s="166" t="s">
        <v>9779</v>
      </c>
    </row>
    <row r="1429" spans="1:11" ht="38.25" x14ac:dyDescent="0.2">
      <c r="A1429" s="160">
        <v>1002408101</v>
      </c>
      <c r="B1429" s="161" t="s">
        <v>3990</v>
      </c>
      <c r="C1429" s="162" t="s">
        <v>3991</v>
      </c>
      <c r="D1429" s="163">
        <v>7100000</v>
      </c>
      <c r="E1429" s="164">
        <v>44119</v>
      </c>
      <c r="F1429" s="165" t="s">
        <v>16</v>
      </c>
      <c r="G1429" s="165" t="s">
        <v>136</v>
      </c>
      <c r="H1429" s="165" t="s">
        <v>60</v>
      </c>
      <c r="I1429" s="165" t="s">
        <v>72</v>
      </c>
      <c r="J1429" s="165" t="s">
        <v>128</v>
      </c>
      <c r="K1429" s="166" t="s">
        <v>9780</v>
      </c>
    </row>
    <row r="1430" spans="1:11" ht="25.5" x14ac:dyDescent="0.2">
      <c r="A1430" s="160">
        <v>1000382105</v>
      </c>
      <c r="B1430" s="161" t="s">
        <v>3992</v>
      </c>
      <c r="C1430" s="162" t="s">
        <v>3993</v>
      </c>
      <c r="D1430" s="163">
        <v>7100000</v>
      </c>
      <c r="E1430" s="164">
        <v>44168</v>
      </c>
      <c r="F1430" s="165" t="s">
        <v>16</v>
      </c>
      <c r="G1430" s="165" t="s">
        <v>12</v>
      </c>
      <c r="H1430" s="165" t="s">
        <v>60</v>
      </c>
      <c r="I1430" s="165" t="s">
        <v>72</v>
      </c>
      <c r="J1430" s="165" t="s">
        <v>128</v>
      </c>
      <c r="K1430" s="166" t="s">
        <v>9781</v>
      </c>
    </row>
    <row r="1431" spans="1:11" ht="38.25" x14ac:dyDescent="0.2">
      <c r="A1431" s="160">
        <v>1000395105</v>
      </c>
      <c r="B1431" s="161" t="s">
        <v>3994</v>
      </c>
      <c r="C1431" s="162" t="s">
        <v>3995</v>
      </c>
      <c r="D1431" s="163">
        <v>7100000</v>
      </c>
      <c r="E1431" s="164">
        <v>44168</v>
      </c>
      <c r="F1431" s="165" t="s">
        <v>16</v>
      </c>
      <c r="G1431" s="165" t="s">
        <v>12</v>
      </c>
      <c r="H1431" s="165" t="s">
        <v>60</v>
      </c>
      <c r="I1431" s="165" t="s">
        <v>72</v>
      </c>
      <c r="J1431" s="165" t="s">
        <v>128</v>
      </c>
      <c r="K1431" s="166" t="s">
        <v>9782</v>
      </c>
    </row>
    <row r="1432" spans="1:11" ht="38.25" x14ac:dyDescent="0.2">
      <c r="A1432" s="160">
        <v>1027805004</v>
      </c>
      <c r="B1432" s="161" t="s">
        <v>3996</v>
      </c>
      <c r="C1432" s="162" t="s">
        <v>3997</v>
      </c>
      <c r="D1432" s="163">
        <v>6903000</v>
      </c>
      <c r="E1432" s="164">
        <v>44168</v>
      </c>
      <c r="F1432" s="165" t="s">
        <v>16</v>
      </c>
      <c r="G1432" s="165" t="s">
        <v>12</v>
      </c>
      <c r="H1432" s="165" t="s">
        <v>60</v>
      </c>
      <c r="I1432" s="165" t="s">
        <v>72</v>
      </c>
      <c r="J1432" s="165" t="s">
        <v>128</v>
      </c>
      <c r="K1432" s="166" t="s">
        <v>9783</v>
      </c>
    </row>
    <row r="1433" spans="1:11" ht="25.5" x14ac:dyDescent="0.2">
      <c r="A1433" s="160">
        <v>1008248087</v>
      </c>
      <c r="B1433" s="161" t="s">
        <v>3998</v>
      </c>
      <c r="C1433" s="162" t="s">
        <v>3999</v>
      </c>
      <c r="D1433" s="163">
        <v>10913000</v>
      </c>
      <c r="E1433" s="164">
        <v>44074</v>
      </c>
      <c r="F1433" s="165" t="s">
        <v>16</v>
      </c>
      <c r="G1433" s="165" t="s">
        <v>101</v>
      </c>
      <c r="H1433" s="165" t="s">
        <v>60</v>
      </c>
      <c r="I1433" s="165" t="s">
        <v>72</v>
      </c>
      <c r="J1433" s="165" t="s">
        <v>128</v>
      </c>
      <c r="K1433" s="166" t="s">
        <v>9784</v>
      </c>
    </row>
    <row r="1434" spans="1:11" ht="38.25" x14ac:dyDescent="0.2">
      <c r="A1434" s="160">
        <v>1027607004</v>
      </c>
      <c r="B1434" s="161" t="s">
        <v>4000</v>
      </c>
      <c r="C1434" s="162" t="s">
        <v>4001</v>
      </c>
      <c r="D1434" s="163">
        <v>10650000</v>
      </c>
      <c r="E1434" s="164">
        <v>44152</v>
      </c>
      <c r="F1434" s="165" t="s">
        <v>16</v>
      </c>
      <c r="G1434" s="165" t="s">
        <v>69</v>
      </c>
      <c r="H1434" s="165" t="s">
        <v>60</v>
      </c>
      <c r="I1434" s="165" t="s">
        <v>72</v>
      </c>
      <c r="J1434" s="165" t="s">
        <v>128</v>
      </c>
      <c r="K1434" s="166" t="s">
        <v>9785</v>
      </c>
    </row>
    <row r="1435" spans="1:11" ht="25.5" x14ac:dyDescent="0.2">
      <c r="A1435" s="160">
        <v>1028224004</v>
      </c>
      <c r="B1435" s="161" t="s">
        <v>4002</v>
      </c>
      <c r="C1435" s="162" t="s">
        <v>4003</v>
      </c>
      <c r="D1435" s="163">
        <v>6711000</v>
      </c>
      <c r="E1435" s="164">
        <v>44193</v>
      </c>
      <c r="F1435" s="165" t="s">
        <v>16</v>
      </c>
      <c r="G1435" s="165" t="s">
        <v>12</v>
      </c>
      <c r="H1435" s="165" t="s">
        <v>60</v>
      </c>
      <c r="I1435" s="165" t="s">
        <v>72</v>
      </c>
      <c r="J1435" s="165" t="s">
        <v>128</v>
      </c>
      <c r="K1435" s="166" t="s">
        <v>9786</v>
      </c>
    </row>
    <row r="1436" spans="1:11" ht="38.25" x14ac:dyDescent="0.2">
      <c r="A1436" s="160">
        <v>1005305090</v>
      </c>
      <c r="B1436" s="161" t="s">
        <v>4004</v>
      </c>
      <c r="C1436" s="162" t="s">
        <v>4005</v>
      </c>
      <c r="D1436" s="163">
        <v>7410000</v>
      </c>
      <c r="E1436" s="164">
        <v>44000</v>
      </c>
      <c r="F1436" s="165" t="s">
        <v>16</v>
      </c>
      <c r="G1436" s="165" t="s">
        <v>12</v>
      </c>
      <c r="H1436" s="165" t="s">
        <v>60</v>
      </c>
      <c r="I1436" s="165" t="s">
        <v>72</v>
      </c>
      <c r="J1436" s="165" t="s">
        <v>73</v>
      </c>
      <c r="K1436" s="166" t="s">
        <v>9787</v>
      </c>
    </row>
    <row r="1437" spans="1:11" ht="51" x14ac:dyDescent="0.2">
      <c r="A1437" s="160">
        <v>1006380027</v>
      </c>
      <c r="B1437" s="161" t="s">
        <v>4006</v>
      </c>
      <c r="C1437" s="162" t="s">
        <v>4007</v>
      </c>
      <c r="D1437" s="163">
        <v>7410000</v>
      </c>
      <c r="E1437" s="164">
        <v>44019</v>
      </c>
      <c r="F1437" s="165" t="s">
        <v>16</v>
      </c>
      <c r="G1437" s="165" t="s">
        <v>12</v>
      </c>
      <c r="H1437" s="165" t="s">
        <v>60</v>
      </c>
      <c r="I1437" s="165" t="s">
        <v>72</v>
      </c>
      <c r="J1437" s="165" t="s">
        <v>73</v>
      </c>
      <c r="K1437" s="166" t="s">
        <v>9788</v>
      </c>
    </row>
    <row r="1438" spans="1:11" ht="25.5" x14ac:dyDescent="0.2">
      <c r="A1438" s="160">
        <v>1026302004</v>
      </c>
      <c r="B1438" s="161" t="s">
        <v>4008</v>
      </c>
      <c r="C1438" s="162" t="s">
        <v>4009</v>
      </c>
      <c r="D1438" s="163">
        <v>7410000</v>
      </c>
      <c r="E1438" s="164">
        <v>44008</v>
      </c>
      <c r="F1438" s="165" t="s">
        <v>16</v>
      </c>
      <c r="G1438" s="165" t="s">
        <v>12</v>
      </c>
      <c r="H1438" s="165" t="s">
        <v>60</v>
      </c>
      <c r="I1438" s="165" t="s">
        <v>72</v>
      </c>
      <c r="J1438" s="165" t="s">
        <v>73</v>
      </c>
      <c r="K1438" s="166" t="s">
        <v>9789</v>
      </c>
    </row>
    <row r="1439" spans="1:11" ht="38.25" x14ac:dyDescent="0.2">
      <c r="A1439" s="160">
        <v>1000997110</v>
      </c>
      <c r="B1439" s="161" t="s">
        <v>4010</v>
      </c>
      <c r="C1439" s="162" t="s">
        <v>4011</v>
      </c>
      <c r="D1439" s="163">
        <v>7368000</v>
      </c>
      <c r="E1439" s="164">
        <v>44000</v>
      </c>
      <c r="F1439" s="165" t="s">
        <v>16</v>
      </c>
      <c r="G1439" s="165" t="s">
        <v>12</v>
      </c>
      <c r="H1439" s="165" t="s">
        <v>60</v>
      </c>
      <c r="I1439" s="165" t="s">
        <v>72</v>
      </c>
      <c r="J1439" s="165" t="s">
        <v>73</v>
      </c>
      <c r="K1439" s="166" t="s">
        <v>9790</v>
      </c>
    </row>
    <row r="1440" spans="1:11" ht="25.5" x14ac:dyDescent="0.2">
      <c r="A1440" s="160">
        <v>1008560087</v>
      </c>
      <c r="B1440" s="161" t="s">
        <v>4012</v>
      </c>
      <c r="C1440" s="162" t="s">
        <v>4013</v>
      </c>
      <c r="D1440" s="163">
        <v>10650000</v>
      </c>
      <c r="E1440" s="164">
        <v>44147</v>
      </c>
      <c r="F1440" s="165" t="s">
        <v>16</v>
      </c>
      <c r="G1440" s="165" t="s">
        <v>101</v>
      </c>
      <c r="H1440" s="165" t="s">
        <v>60</v>
      </c>
      <c r="I1440" s="165" t="s">
        <v>72</v>
      </c>
      <c r="J1440" s="165" t="s">
        <v>73</v>
      </c>
      <c r="K1440" s="166" t="s">
        <v>9791</v>
      </c>
    </row>
    <row r="1441" spans="1:11" ht="25.5" x14ac:dyDescent="0.2">
      <c r="A1441" s="160">
        <v>1007721090</v>
      </c>
      <c r="B1441" s="161" t="s">
        <v>4014</v>
      </c>
      <c r="C1441" s="162" t="s">
        <v>4015</v>
      </c>
      <c r="D1441" s="163">
        <v>7410000</v>
      </c>
      <c r="E1441" s="164">
        <v>44020</v>
      </c>
      <c r="F1441" s="165" t="s">
        <v>16</v>
      </c>
      <c r="G1441" s="165" t="s">
        <v>12</v>
      </c>
      <c r="H1441" s="165" t="s">
        <v>60</v>
      </c>
      <c r="I1441" s="165" t="s">
        <v>72</v>
      </c>
      <c r="J1441" s="165" t="s">
        <v>73</v>
      </c>
      <c r="K1441" s="166" t="s">
        <v>9792</v>
      </c>
    </row>
    <row r="1442" spans="1:11" ht="25.5" x14ac:dyDescent="0.2">
      <c r="A1442" s="160">
        <v>1008112087</v>
      </c>
      <c r="B1442" s="161" t="s">
        <v>4016</v>
      </c>
      <c r="C1442" s="162" t="s">
        <v>4017</v>
      </c>
      <c r="D1442" s="163">
        <v>7410000</v>
      </c>
      <c r="E1442" s="164">
        <v>43948</v>
      </c>
      <c r="F1442" s="165" t="s">
        <v>16</v>
      </c>
      <c r="G1442" s="165" t="s">
        <v>12</v>
      </c>
      <c r="H1442" s="165" t="s">
        <v>60</v>
      </c>
      <c r="I1442" s="165" t="s">
        <v>72</v>
      </c>
      <c r="J1442" s="165" t="s">
        <v>73</v>
      </c>
      <c r="K1442" s="166" t="s">
        <v>9793</v>
      </c>
    </row>
    <row r="1443" spans="1:11" ht="25.5" x14ac:dyDescent="0.2">
      <c r="A1443" s="160">
        <v>1007605090</v>
      </c>
      <c r="B1443" s="161" t="s">
        <v>4018</v>
      </c>
      <c r="C1443" s="162" t="s">
        <v>4019</v>
      </c>
      <c r="D1443" s="163">
        <v>7069000</v>
      </c>
      <c r="E1443" s="164">
        <v>44133</v>
      </c>
      <c r="F1443" s="165" t="s">
        <v>16</v>
      </c>
      <c r="G1443" s="165" t="s">
        <v>12</v>
      </c>
      <c r="H1443" s="165" t="s">
        <v>60</v>
      </c>
      <c r="I1443" s="165" t="s">
        <v>72</v>
      </c>
      <c r="J1443" s="165" t="s">
        <v>73</v>
      </c>
      <c r="K1443" s="166" t="s">
        <v>9794</v>
      </c>
    </row>
    <row r="1444" spans="1:11" ht="25.5" x14ac:dyDescent="0.2">
      <c r="A1444" s="160">
        <v>1008588087</v>
      </c>
      <c r="B1444" s="161" t="s">
        <v>4020</v>
      </c>
      <c r="C1444" s="162" t="s">
        <v>4021</v>
      </c>
      <c r="D1444" s="163">
        <v>7100000</v>
      </c>
      <c r="E1444" s="164">
        <v>44193</v>
      </c>
      <c r="F1444" s="165" t="s">
        <v>16</v>
      </c>
      <c r="G1444" s="165" t="s">
        <v>12</v>
      </c>
      <c r="H1444" s="165" t="s">
        <v>60</v>
      </c>
      <c r="I1444" s="165" t="s">
        <v>72</v>
      </c>
      <c r="J1444" s="165" t="s">
        <v>73</v>
      </c>
      <c r="K1444" s="166" t="s">
        <v>9795</v>
      </c>
    </row>
    <row r="1445" spans="1:11" ht="38.25" x14ac:dyDescent="0.2">
      <c r="A1445" s="160">
        <v>1037857093</v>
      </c>
      <c r="B1445" s="161" t="s">
        <v>4022</v>
      </c>
      <c r="C1445" s="162" t="s">
        <v>4023</v>
      </c>
      <c r="D1445" s="163">
        <v>7098000</v>
      </c>
      <c r="E1445" s="164">
        <v>44193</v>
      </c>
      <c r="F1445" s="165" t="s">
        <v>16</v>
      </c>
      <c r="G1445" s="165" t="s">
        <v>12</v>
      </c>
      <c r="H1445" s="165" t="s">
        <v>60</v>
      </c>
      <c r="I1445" s="165" t="s">
        <v>72</v>
      </c>
      <c r="J1445" s="165" t="s">
        <v>73</v>
      </c>
      <c r="K1445" s="166" t="s">
        <v>9796</v>
      </c>
    </row>
    <row r="1446" spans="1:11" ht="25.5" x14ac:dyDescent="0.2">
      <c r="A1446" s="160">
        <v>1027998004</v>
      </c>
      <c r="B1446" s="161" t="s">
        <v>4024</v>
      </c>
      <c r="C1446" s="162" t="s">
        <v>4025</v>
      </c>
      <c r="D1446" s="163">
        <v>7100000</v>
      </c>
      <c r="E1446" s="164">
        <v>44168</v>
      </c>
      <c r="F1446" s="165" t="s">
        <v>16</v>
      </c>
      <c r="G1446" s="165" t="s">
        <v>12</v>
      </c>
      <c r="H1446" s="165" t="s">
        <v>60</v>
      </c>
      <c r="I1446" s="165" t="s">
        <v>72</v>
      </c>
      <c r="J1446" s="165" t="s">
        <v>355</v>
      </c>
      <c r="K1446" s="166" t="s">
        <v>9797</v>
      </c>
    </row>
    <row r="1447" spans="1:11" ht="25.5" x14ac:dyDescent="0.2">
      <c r="A1447" s="160">
        <v>1027122004</v>
      </c>
      <c r="B1447" s="161" t="s">
        <v>4026</v>
      </c>
      <c r="C1447" s="162" t="s">
        <v>4027</v>
      </c>
      <c r="D1447" s="163">
        <v>7100000</v>
      </c>
      <c r="E1447" s="164">
        <v>44133</v>
      </c>
      <c r="F1447" s="165" t="s">
        <v>16</v>
      </c>
      <c r="G1447" s="165" t="s">
        <v>12</v>
      </c>
      <c r="H1447" s="165" t="s">
        <v>60</v>
      </c>
      <c r="I1447" s="165" t="s">
        <v>72</v>
      </c>
      <c r="J1447" s="165" t="s">
        <v>254</v>
      </c>
      <c r="K1447" s="166" t="s">
        <v>9798</v>
      </c>
    </row>
    <row r="1448" spans="1:11" ht="25.5" x14ac:dyDescent="0.2">
      <c r="A1448" s="160">
        <v>1008435087</v>
      </c>
      <c r="B1448" s="161" t="s">
        <v>4028</v>
      </c>
      <c r="C1448" s="162" t="s">
        <v>4029</v>
      </c>
      <c r="D1448" s="163">
        <v>7080000</v>
      </c>
      <c r="E1448" s="164">
        <v>44133</v>
      </c>
      <c r="F1448" s="165" t="s">
        <v>16</v>
      </c>
      <c r="G1448" s="165" t="s">
        <v>12</v>
      </c>
      <c r="H1448" s="165" t="s">
        <v>60</v>
      </c>
      <c r="I1448" s="165" t="s">
        <v>72</v>
      </c>
      <c r="J1448" s="165" t="s">
        <v>254</v>
      </c>
      <c r="K1448" s="166" t="s">
        <v>9799</v>
      </c>
    </row>
    <row r="1449" spans="1:11" ht="25.5" x14ac:dyDescent="0.2">
      <c r="A1449" s="160">
        <v>1027099004</v>
      </c>
      <c r="B1449" s="161" t="s">
        <v>4030</v>
      </c>
      <c r="C1449" s="162" t="s">
        <v>4031</v>
      </c>
      <c r="D1449" s="163">
        <v>7100000</v>
      </c>
      <c r="E1449" s="164">
        <v>44133</v>
      </c>
      <c r="F1449" s="165" t="s">
        <v>16</v>
      </c>
      <c r="G1449" s="165" t="s">
        <v>12</v>
      </c>
      <c r="H1449" s="165" t="s">
        <v>60</v>
      </c>
      <c r="I1449" s="165" t="s">
        <v>72</v>
      </c>
      <c r="J1449" s="165" t="s">
        <v>254</v>
      </c>
      <c r="K1449" s="166" t="s">
        <v>9800</v>
      </c>
    </row>
    <row r="1450" spans="1:11" ht="38.25" x14ac:dyDescent="0.2">
      <c r="A1450" s="160">
        <v>1006826027</v>
      </c>
      <c r="B1450" s="161" t="s">
        <v>4032</v>
      </c>
      <c r="C1450" s="162" t="s">
        <v>4033</v>
      </c>
      <c r="D1450" s="163">
        <v>7100000</v>
      </c>
      <c r="E1450" s="164">
        <v>44147</v>
      </c>
      <c r="F1450" s="165" t="s">
        <v>16</v>
      </c>
      <c r="G1450" s="165" t="s">
        <v>12</v>
      </c>
      <c r="H1450" s="165" t="s">
        <v>60</v>
      </c>
      <c r="I1450" s="165" t="s">
        <v>72</v>
      </c>
      <c r="J1450" s="165" t="s">
        <v>254</v>
      </c>
      <c r="K1450" s="166" t="s">
        <v>9801</v>
      </c>
    </row>
    <row r="1451" spans="1:11" ht="25.5" x14ac:dyDescent="0.2">
      <c r="A1451" s="160">
        <v>1006349027</v>
      </c>
      <c r="B1451" s="161" t="s">
        <v>4034</v>
      </c>
      <c r="C1451" s="162" t="s">
        <v>4035</v>
      </c>
      <c r="D1451" s="163">
        <v>7100000</v>
      </c>
      <c r="E1451" s="164">
        <v>44147</v>
      </c>
      <c r="F1451" s="165" t="s">
        <v>16</v>
      </c>
      <c r="G1451" s="165" t="s">
        <v>12</v>
      </c>
      <c r="H1451" s="165" t="s">
        <v>60</v>
      </c>
      <c r="I1451" s="165" t="s">
        <v>72</v>
      </c>
      <c r="J1451" s="165" t="s">
        <v>254</v>
      </c>
      <c r="K1451" s="166" t="s">
        <v>9802</v>
      </c>
    </row>
    <row r="1452" spans="1:11" ht="38.25" x14ac:dyDescent="0.2">
      <c r="A1452" s="160">
        <v>1027704004</v>
      </c>
      <c r="B1452" s="161" t="s">
        <v>4036</v>
      </c>
      <c r="C1452" s="162" t="s">
        <v>4037</v>
      </c>
      <c r="D1452" s="163">
        <v>6679000</v>
      </c>
      <c r="E1452" s="164">
        <v>44110</v>
      </c>
      <c r="F1452" s="165" t="s">
        <v>16</v>
      </c>
      <c r="G1452" s="165" t="s">
        <v>12</v>
      </c>
      <c r="H1452" s="165" t="s">
        <v>60</v>
      </c>
      <c r="I1452" s="165" t="s">
        <v>72</v>
      </c>
      <c r="J1452" s="165" t="s">
        <v>254</v>
      </c>
      <c r="K1452" s="166" t="s">
        <v>9803</v>
      </c>
    </row>
    <row r="1453" spans="1:11" ht="38.25" x14ac:dyDescent="0.2">
      <c r="A1453" s="160">
        <v>1002505094</v>
      </c>
      <c r="B1453" s="161" t="s">
        <v>4038</v>
      </c>
      <c r="C1453" s="162" t="s">
        <v>4039</v>
      </c>
      <c r="D1453" s="163">
        <v>7410000</v>
      </c>
      <c r="E1453" s="164">
        <v>43992</v>
      </c>
      <c r="F1453" s="165" t="s">
        <v>16</v>
      </c>
      <c r="G1453" s="165" t="s">
        <v>12</v>
      </c>
      <c r="H1453" s="165" t="s">
        <v>60</v>
      </c>
      <c r="I1453" s="165" t="s">
        <v>72</v>
      </c>
      <c r="J1453" s="165" t="s">
        <v>254</v>
      </c>
      <c r="K1453" s="166" t="s">
        <v>9804</v>
      </c>
    </row>
    <row r="1454" spans="1:11" ht="25.5" x14ac:dyDescent="0.2">
      <c r="A1454" s="160">
        <v>1024898004</v>
      </c>
      <c r="B1454" s="161" t="s">
        <v>4040</v>
      </c>
      <c r="C1454" s="162" t="s">
        <v>4041</v>
      </c>
      <c r="D1454" s="163">
        <v>7404000</v>
      </c>
      <c r="E1454" s="164">
        <v>43966</v>
      </c>
      <c r="F1454" s="165" t="s">
        <v>16</v>
      </c>
      <c r="G1454" s="165" t="s">
        <v>12</v>
      </c>
      <c r="H1454" s="165" t="s">
        <v>60</v>
      </c>
      <c r="I1454" s="165" t="s">
        <v>72</v>
      </c>
      <c r="J1454" s="165" t="s">
        <v>254</v>
      </c>
      <c r="K1454" s="166" t="s">
        <v>9805</v>
      </c>
    </row>
    <row r="1455" spans="1:11" ht="25.5" x14ac:dyDescent="0.2">
      <c r="A1455" s="160">
        <v>1000426105</v>
      </c>
      <c r="B1455" s="161" t="s">
        <v>4042</v>
      </c>
      <c r="C1455" s="162" t="s">
        <v>4043</v>
      </c>
      <c r="D1455" s="163">
        <v>7100000</v>
      </c>
      <c r="E1455" s="164">
        <v>44168</v>
      </c>
      <c r="F1455" s="165" t="s">
        <v>16</v>
      </c>
      <c r="G1455" s="165" t="s">
        <v>12</v>
      </c>
      <c r="H1455" s="165" t="s">
        <v>60</v>
      </c>
      <c r="I1455" s="165" t="s">
        <v>72</v>
      </c>
      <c r="J1455" s="165" t="s">
        <v>254</v>
      </c>
      <c r="K1455" s="166" t="s">
        <v>9806</v>
      </c>
    </row>
    <row r="1456" spans="1:11" ht="25.5" x14ac:dyDescent="0.2">
      <c r="A1456" s="160">
        <v>1027593004</v>
      </c>
      <c r="B1456" s="161" t="s">
        <v>4044</v>
      </c>
      <c r="C1456" s="162" t="s">
        <v>4045</v>
      </c>
      <c r="D1456" s="163">
        <v>7100000</v>
      </c>
      <c r="E1456" s="164">
        <v>44152</v>
      </c>
      <c r="F1456" s="165" t="s">
        <v>16</v>
      </c>
      <c r="G1456" s="165" t="s">
        <v>12</v>
      </c>
      <c r="H1456" s="165" t="s">
        <v>60</v>
      </c>
      <c r="I1456" s="165" t="s">
        <v>72</v>
      </c>
      <c r="J1456" s="165" t="s">
        <v>254</v>
      </c>
      <c r="K1456" s="166" t="s">
        <v>9807</v>
      </c>
    </row>
    <row r="1457" spans="1:11" ht="25.5" x14ac:dyDescent="0.2">
      <c r="A1457" s="160">
        <v>1000428105</v>
      </c>
      <c r="B1457" s="161" t="s">
        <v>4046</v>
      </c>
      <c r="C1457" s="162" t="s">
        <v>4047</v>
      </c>
      <c r="D1457" s="163">
        <v>7100000</v>
      </c>
      <c r="E1457" s="164">
        <v>44168</v>
      </c>
      <c r="F1457" s="165" t="s">
        <v>16</v>
      </c>
      <c r="G1457" s="165" t="s">
        <v>12</v>
      </c>
      <c r="H1457" s="165" t="s">
        <v>60</v>
      </c>
      <c r="I1457" s="165" t="s">
        <v>72</v>
      </c>
      <c r="J1457" s="165" t="s">
        <v>254</v>
      </c>
      <c r="K1457" s="166" t="s">
        <v>9806</v>
      </c>
    </row>
    <row r="1458" spans="1:11" ht="51" x14ac:dyDescent="0.2">
      <c r="A1458" s="160">
        <v>1000396105</v>
      </c>
      <c r="B1458" s="161" t="s">
        <v>4048</v>
      </c>
      <c r="C1458" s="162" t="s">
        <v>4049</v>
      </c>
      <c r="D1458" s="163">
        <v>7100000</v>
      </c>
      <c r="E1458" s="164">
        <v>44168</v>
      </c>
      <c r="F1458" s="165" t="s">
        <v>16</v>
      </c>
      <c r="G1458" s="165" t="s">
        <v>12</v>
      </c>
      <c r="H1458" s="165" t="s">
        <v>60</v>
      </c>
      <c r="I1458" s="165" t="s">
        <v>72</v>
      </c>
      <c r="J1458" s="165" t="s">
        <v>254</v>
      </c>
      <c r="K1458" s="166" t="s">
        <v>9808</v>
      </c>
    </row>
    <row r="1459" spans="1:11" ht="25.5" x14ac:dyDescent="0.2">
      <c r="A1459" s="160">
        <v>1007624090</v>
      </c>
      <c r="B1459" s="161" t="s">
        <v>4050</v>
      </c>
      <c r="C1459" s="162" t="s">
        <v>4051</v>
      </c>
      <c r="D1459" s="163">
        <v>7100000</v>
      </c>
      <c r="E1459" s="164">
        <v>44133</v>
      </c>
      <c r="F1459" s="165" t="s">
        <v>16</v>
      </c>
      <c r="G1459" s="165" t="s">
        <v>12</v>
      </c>
      <c r="H1459" s="165" t="s">
        <v>60</v>
      </c>
      <c r="I1459" s="165" t="s">
        <v>72</v>
      </c>
      <c r="J1459" s="165" t="s">
        <v>254</v>
      </c>
      <c r="K1459" s="166" t="s">
        <v>9809</v>
      </c>
    </row>
    <row r="1460" spans="1:11" ht="38.25" x14ac:dyDescent="0.2">
      <c r="A1460" s="160">
        <v>1007398090</v>
      </c>
      <c r="B1460" s="161" t="s">
        <v>4052</v>
      </c>
      <c r="C1460" s="162" t="s">
        <v>4053</v>
      </c>
      <c r="D1460" s="163">
        <v>6551000</v>
      </c>
      <c r="E1460" s="164">
        <v>44133</v>
      </c>
      <c r="F1460" s="165" t="s">
        <v>11</v>
      </c>
      <c r="G1460" s="165" t="s">
        <v>12</v>
      </c>
      <c r="H1460" s="165" t="s">
        <v>60</v>
      </c>
      <c r="I1460" s="165" t="s">
        <v>72</v>
      </c>
      <c r="J1460" s="165" t="s">
        <v>254</v>
      </c>
      <c r="K1460" s="166" t="s">
        <v>9810</v>
      </c>
    </row>
    <row r="1461" spans="1:11" ht="38.25" x14ac:dyDescent="0.2">
      <c r="A1461" s="160">
        <v>1008665087</v>
      </c>
      <c r="B1461" s="161" t="s">
        <v>4054</v>
      </c>
      <c r="C1461" s="162" t="s">
        <v>4055</v>
      </c>
      <c r="D1461" s="163">
        <v>7100000</v>
      </c>
      <c r="E1461" s="164">
        <v>44193</v>
      </c>
      <c r="F1461" s="165" t="s">
        <v>16</v>
      </c>
      <c r="G1461" s="165" t="s">
        <v>12</v>
      </c>
      <c r="H1461" s="165" t="s">
        <v>60</v>
      </c>
      <c r="I1461" s="165" t="s">
        <v>72</v>
      </c>
      <c r="J1461" s="165" t="s">
        <v>254</v>
      </c>
      <c r="K1461" s="166" t="s">
        <v>9811</v>
      </c>
    </row>
    <row r="1462" spans="1:11" ht="38.25" x14ac:dyDescent="0.2">
      <c r="A1462" s="160">
        <v>1037898093</v>
      </c>
      <c r="B1462" s="161" t="s">
        <v>4056</v>
      </c>
      <c r="C1462" s="162" t="s">
        <v>4057</v>
      </c>
      <c r="D1462" s="163">
        <v>7100000</v>
      </c>
      <c r="E1462" s="164">
        <v>44193</v>
      </c>
      <c r="F1462" s="165" t="s">
        <v>16</v>
      </c>
      <c r="G1462" s="165" t="s">
        <v>12</v>
      </c>
      <c r="H1462" s="165" t="s">
        <v>60</v>
      </c>
      <c r="I1462" s="165" t="s">
        <v>134</v>
      </c>
      <c r="J1462" s="165" t="s">
        <v>134</v>
      </c>
      <c r="K1462" s="166" t="s">
        <v>9812</v>
      </c>
    </row>
    <row r="1463" spans="1:11" ht="38.25" x14ac:dyDescent="0.2">
      <c r="A1463" s="160">
        <v>1009888028</v>
      </c>
      <c r="B1463" s="161" t="s">
        <v>4058</v>
      </c>
      <c r="C1463" s="162" t="s">
        <v>4059</v>
      </c>
      <c r="D1463" s="163">
        <v>5558000</v>
      </c>
      <c r="E1463" s="164">
        <v>44152</v>
      </c>
      <c r="F1463" s="165" t="s">
        <v>35</v>
      </c>
      <c r="G1463" s="165" t="s">
        <v>720</v>
      </c>
      <c r="H1463" s="165" t="s">
        <v>60</v>
      </c>
      <c r="I1463" s="165" t="s">
        <v>134</v>
      </c>
      <c r="J1463" s="165" t="s">
        <v>134</v>
      </c>
      <c r="K1463" s="166" t="s">
        <v>9813</v>
      </c>
    </row>
    <row r="1464" spans="1:11" ht="38.25" x14ac:dyDescent="0.2">
      <c r="A1464" s="160">
        <v>1017192093</v>
      </c>
      <c r="B1464" s="161" t="s">
        <v>4060</v>
      </c>
      <c r="C1464" s="162" t="s">
        <v>4061</v>
      </c>
      <c r="D1464" s="163">
        <v>7100000</v>
      </c>
      <c r="E1464" s="164">
        <v>44133</v>
      </c>
      <c r="F1464" s="165" t="s">
        <v>16</v>
      </c>
      <c r="G1464" s="165" t="s">
        <v>12</v>
      </c>
      <c r="H1464" s="165" t="s">
        <v>24</v>
      </c>
      <c r="I1464" s="165" t="s">
        <v>24</v>
      </c>
      <c r="J1464" s="165" t="s">
        <v>245</v>
      </c>
      <c r="K1464" s="166" t="s">
        <v>9814</v>
      </c>
    </row>
    <row r="1465" spans="1:11" ht="25.5" x14ac:dyDescent="0.2">
      <c r="A1465" s="160">
        <v>1029127004</v>
      </c>
      <c r="B1465" s="161" t="s">
        <v>4062</v>
      </c>
      <c r="C1465" s="162" t="s">
        <v>4063</v>
      </c>
      <c r="D1465" s="163">
        <v>6903000</v>
      </c>
      <c r="E1465" s="164">
        <v>44188</v>
      </c>
      <c r="F1465" s="165" t="s">
        <v>16</v>
      </c>
      <c r="G1465" s="165" t="s">
        <v>720</v>
      </c>
      <c r="H1465" s="165" t="s">
        <v>24</v>
      </c>
      <c r="I1465" s="165" t="s">
        <v>24</v>
      </c>
      <c r="J1465" s="165" t="s">
        <v>245</v>
      </c>
      <c r="K1465" s="166" t="s">
        <v>9815</v>
      </c>
    </row>
    <row r="1466" spans="1:11" ht="25.5" x14ac:dyDescent="0.2">
      <c r="A1466" s="160">
        <v>1027335004</v>
      </c>
      <c r="B1466" s="161" t="s">
        <v>4064</v>
      </c>
      <c r="C1466" s="162" t="s">
        <v>4065</v>
      </c>
      <c r="D1466" s="163">
        <v>6134000</v>
      </c>
      <c r="E1466" s="164">
        <v>44152</v>
      </c>
      <c r="F1466" s="165" t="s">
        <v>11</v>
      </c>
      <c r="G1466" s="165" t="s">
        <v>12</v>
      </c>
      <c r="H1466" s="165" t="s">
        <v>24</v>
      </c>
      <c r="I1466" s="165" t="s">
        <v>24</v>
      </c>
      <c r="J1466" s="165" t="s">
        <v>245</v>
      </c>
      <c r="K1466" s="166" t="s">
        <v>9816</v>
      </c>
    </row>
    <row r="1467" spans="1:11" ht="25.5" x14ac:dyDescent="0.2">
      <c r="A1467" s="160">
        <v>1027753004</v>
      </c>
      <c r="B1467" s="161" t="s">
        <v>4066</v>
      </c>
      <c r="C1467" s="162" t="s">
        <v>4067</v>
      </c>
      <c r="D1467" s="163">
        <v>7100000</v>
      </c>
      <c r="E1467" s="164">
        <v>44168</v>
      </c>
      <c r="F1467" s="165" t="s">
        <v>11</v>
      </c>
      <c r="G1467" s="165" t="s">
        <v>12</v>
      </c>
      <c r="H1467" s="165" t="s">
        <v>24</v>
      </c>
      <c r="I1467" s="165" t="s">
        <v>24</v>
      </c>
      <c r="J1467" s="165" t="s">
        <v>245</v>
      </c>
      <c r="K1467" s="166" t="s">
        <v>9817</v>
      </c>
    </row>
    <row r="1468" spans="1:11" ht="51" x14ac:dyDescent="0.2">
      <c r="A1468" s="160">
        <v>1027197004</v>
      </c>
      <c r="B1468" s="161" t="s">
        <v>4068</v>
      </c>
      <c r="C1468" s="162" t="s">
        <v>4069</v>
      </c>
      <c r="D1468" s="163">
        <v>7100000</v>
      </c>
      <c r="E1468" s="164">
        <v>44152</v>
      </c>
      <c r="F1468" s="165" t="s">
        <v>11</v>
      </c>
      <c r="G1468" s="165" t="s">
        <v>12</v>
      </c>
      <c r="H1468" s="165" t="s">
        <v>24</v>
      </c>
      <c r="I1468" s="165" t="s">
        <v>24</v>
      </c>
      <c r="J1468" s="165" t="s">
        <v>245</v>
      </c>
      <c r="K1468" s="166" t="s">
        <v>9818</v>
      </c>
    </row>
    <row r="1469" spans="1:11" ht="38.25" x14ac:dyDescent="0.2">
      <c r="A1469" s="160">
        <v>1025744004</v>
      </c>
      <c r="B1469" s="161" t="s">
        <v>4070</v>
      </c>
      <c r="C1469" s="162" t="s">
        <v>4071</v>
      </c>
      <c r="D1469" s="163">
        <v>6898000</v>
      </c>
      <c r="E1469" s="164">
        <v>43966</v>
      </c>
      <c r="F1469" s="165" t="s">
        <v>11</v>
      </c>
      <c r="G1469" s="165" t="s">
        <v>12</v>
      </c>
      <c r="H1469" s="165" t="s">
        <v>24</v>
      </c>
      <c r="I1469" s="165" t="s">
        <v>24</v>
      </c>
      <c r="J1469" s="165" t="s">
        <v>266</v>
      </c>
      <c r="K1469" s="166" t="s">
        <v>9819</v>
      </c>
    </row>
    <row r="1470" spans="1:11" ht="51" x14ac:dyDescent="0.2">
      <c r="A1470" s="160">
        <v>1006967027</v>
      </c>
      <c r="B1470" s="161" t="s">
        <v>4072</v>
      </c>
      <c r="C1470" s="162" t="s">
        <v>4073</v>
      </c>
      <c r="D1470" s="163">
        <v>5109000</v>
      </c>
      <c r="E1470" s="164">
        <v>44145</v>
      </c>
      <c r="F1470" s="165" t="s">
        <v>118</v>
      </c>
      <c r="G1470" s="165" t="s">
        <v>720</v>
      </c>
      <c r="H1470" s="165" t="s">
        <v>24</v>
      </c>
      <c r="I1470" s="165" t="s">
        <v>24</v>
      </c>
      <c r="J1470" s="165" t="s">
        <v>233</v>
      </c>
      <c r="K1470" s="166" t="s">
        <v>9820</v>
      </c>
    </row>
    <row r="1471" spans="1:11" ht="38.25" x14ac:dyDescent="0.2">
      <c r="A1471" s="160">
        <v>1006817027</v>
      </c>
      <c r="B1471" s="161" t="s">
        <v>4074</v>
      </c>
      <c r="C1471" s="162" t="s">
        <v>4075</v>
      </c>
      <c r="D1471" s="163">
        <v>6505000</v>
      </c>
      <c r="E1471" s="164">
        <v>44074</v>
      </c>
      <c r="F1471" s="165" t="s">
        <v>35</v>
      </c>
      <c r="G1471" s="165" t="s">
        <v>720</v>
      </c>
      <c r="H1471" s="165" t="s">
        <v>24</v>
      </c>
      <c r="I1471" s="165" t="s">
        <v>24</v>
      </c>
      <c r="J1471" s="165" t="s">
        <v>233</v>
      </c>
      <c r="K1471" s="166" t="s">
        <v>9821</v>
      </c>
    </row>
    <row r="1472" spans="1:11" ht="25.5" x14ac:dyDescent="0.2">
      <c r="A1472" s="160">
        <v>1002487096</v>
      </c>
      <c r="B1472" s="161" t="s">
        <v>4076</v>
      </c>
      <c r="C1472" s="162" t="s">
        <v>4077</v>
      </c>
      <c r="D1472" s="163">
        <v>11115000</v>
      </c>
      <c r="E1472" s="164">
        <v>43977</v>
      </c>
      <c r="F1472" s="165" t="s">
        <v>16</v>
      </c>
      <c r="G1472" s="165" t="s">
        <v>69</v>
      </c>
      <c r="H1472" s="165" t="s">
        <v>24</v>
      </c>
      <c r="I1472" s="165" t="s">
        <v>24</v>
      </c>
      <c r="J1472" s="165" t="s">
        <v>233</v>
      </c>
      <c r="K1472" s="166" t="s">
        <v>9822</v>
      </c>
    </row>
    <row r="1473" spans="1:11" ht="38.25" x14ac:dyDescent="0.2">
      <c r="A1473" s="160">
        <v>1027746004</v>
      </c>
      <c r="B1473" s="161" t="s">
        <v>4078</v>
      </c>
      <c r="C1473" s="162" t="s">
        <v>4079</v>
      </c>
      <c r="D1473" s="163">
        <v>6904000</v>
      </c>
      <c r="E1473" s="164">
        <v>44152</v>
      </c>
      <c r="F1473" s="165" t="s">
        <v>11</v>
      </c>
      <c r="G1473" s="165" t="s">
        <v>101</v>
      </c>
      <c r="H1473" s="165" t="s">
        <v>24</v>
      </c>
      <c r="I1473" s="165" t="s">
        <v>24</v>
      </c>
      <c r="J1473" s="165" t="s">
        <v>233</v>
      </c>
      <c r="K1473" s="166" t="s">
        <v>9823</v>
      </c>
    </row>
    <row r="1474" spans="1:11" ht="51" x14ac:dyDescent="0.2">
      <c r="A1474" s="160">
        <v>1023709004</v>
      </c>
      <c r="B1474" s="161" t="s">
        <v>4080</v>
      </c>
      <c r="C1474" s="162" t="s">
        <v>4081</v>
      </c>
      <c r="D1474" s="163">
        <v>7100000</v>
      </c>
      <c r="E1474" s="164">
        <v>44152</v>
      </c>
      <c r="F1474" s="165" t="s">
        <v>11</v>
      </c>
      <c r="G1474" s="165" t="s">
        <v>12</v>
      </c>
      <c r="H1474" s="165" t="s">
        <v>24</v>
      </c>
      <c r="I1474" s="165" t="s">
        <v>24</v>
      </c>
      <c r="J1474" s="165" t="s">
        <v>233</v>
      </c>
      <c r="K1474" s="166" t="s">
        <v>9824</v>
      </c>
    </row>
    <row r="1475" spans="1:11" ht="25.5" x14ac:dyDescent="0.2">
      <c r="A1475" s="160">
        <v>1028451004</v>
      </c>
      <c r="B1475" s="161" t="s">
        <v>4082</v>
      </c>
      <c r="C1475" s="162" t="s">
        <v>4083</v>
      </c>
      <c r="D1475" s="163">
        <v>10650000</v>
      </c>
      <c r="E1475" s="164">
        <v>44193</v>
      </c>
      <c r="F1475" s="165" t="s">
        <v>16</v>
      </c>
      <c r="G1475" s="165" t="s">
        <v>101</v>
      </c>
      <c r="H1475" s="165" t="s">
        <v>24</v>
      </c>
      <c r="I1475" s="165" t="s">
        <v>24</v>
      </c>
      <c r="J1475" s="165" t="s">
        <v>233</v>
      </c>
      <c r="K1475" s="166" t="s">
        <v>9825</v>
      </c>
    </row>
    <row r="1476" spans="1:11" ht="51" x14ac:dyDescent="0.2">
      <c r="A1476" s="160">
        <v>1028707004</v>
      </c>
      <c r="B1476" s="161" t="s">
        <v>4084</v>
      </c>
      <c r="C1476" s="162" t="s">
        <v>4085</v>
      </c>
      <c r="D1476" s="163">
        <v>6583000</v>
      </c>
      <c r="E1476" s="164">
        <v>44154</v>
      </c>
      <c r="F1476" s="165" t="s">
        <v>35</v>
      </c>
      <c r="G1476" s="165" t="s">
        <v>720</v>
      </c>
      <c r="H1476" s="165" t="s">
        <v>24</v>
      </c>
      <c r="I1476" s="165" t="s">
        <v>24</v>
      </c>
      <c r="J1476" s="165" t="s">
        <v>108</v>
      </c>
      <c r="K1476" s="166" t="s">
        <v>9826</v>
      </c>
    </row>
    <row r="1477" spans="1:11" ht="25.5" x14ac:dyDescent="0.2">
      <c r="A1477" s="160">
        <v>1028623004</v>
      </c>
      <c r="B1477" s="161" t="s">
        <v>4086</v>
      </c>
      <c r="C1477" s="162" t="s">
        <v>4087</v>
      </c>
      <c r="D1477" s="163">
        <v>5558000</v>
      </c>
      <c r="E1477" s="164">
        <v>44162</v>
      </c>
      <c r="F1477" s="165" t="s">
        <v>35</v>
      </c>
      <c r="G1477" s="165" t="s">
        <v>720</v>
      </c>
      <c r="H1477" s="165" t="s">
        <v>24</v>
      </c>
      <c r="I1477" s="165" t="s">
        <v>24</v>
      </c>
      <c r="J1477" s="165" t="s">
        <v>108</v>
      </c>
      <c r="K1477" s="166" t="s">
        <v>9827</v>
      </c>
    </row>
    <row r="1478" spans="1:11" ht="25.5" x14ac:dyDescent="0.2">
      <c r="A1478" s="160">
        <v>1000276026</v>
      </c>
      <c r="B1478" s="161" t="s">
        <v>4088</v>
      </c>
      <c r="C1478" s="162" t="s">
        <v>4089</v>
      </c>
      <c r="D1478" s="163">
        <v>6341000</v>
      </c>
      <c r="E1478" s="164">
        <v>44049</v>
      </c>
      <c r="F1478" s="165" t="s">
        <v>16</v>
      </c>
      <c r="G1478" s="165" t="s">
        <v>720</v>
      </c>
      <c r="H1478" s="165" t="s">
        <v>24</v>
      </c>
      <c r="I1478" s="165" t="s">
        <v>24</v>
      </c>
      <c r="J1478" s="165" t="s">
        <v>108</v>
      </c>
      <c r="K1478" s="166" t="s">
        <v>9828</v>
      </c>
    </row>
    <row r="1479" spans="1:11" ht="38.25" x14ac:dyDescent="0.2">
      <c r="A1479" s="160">
        <v>1000977103</v>
      </c>
      <c r="B1479" s="161" t="s">
        <v>4090</v>
      </c>
      <c r="C1479" s="162" t="s">
        <v>4091</v>
      </c>
      <c r="D1479" s="163">
        <v>7050000</v>
      </c>
      <c r="E1479" s="164">
        <v>44133</v>
      </c>
      <c r="F1479" s="165" t="s">
        <v>16</v>
      </c>
      <c r="G1479" s="165" t="s">
        <v>12</v>
      </c>
      <c r="H1479" s="165" t="s">
        <v>24</v>
      </c>
      <c r="I1479" s="165" t="s">
        <v>24</v>
      </c>
      <c r="J1479" s="165" t="s">
        <v>108</v>
      </c>
      <c r="K1479" s="166" t="s">
        <v>9829</v>
      </c>
    </row>
    <row r="1480" spans="1:11" ht="51" x14ac:dyDescent="0.2">
      <c r="A1480" s="160">
        <v>1006647027</v>
      </c>
      <c r="B1480" s="161" t="s">
        <v>4092</v>
      </c>
      <c r="C1480" s="162" t="s">
        <v>4093</v>
      </c>
      <c r="D1480" s="163">
        <v>6038000</v>
      </c>
      <c r="E1480" s="164">
        <v>44147</v>
      </c>
      <c r="F1480" s="165" t="s">
        <v>16</v>
      </c>
      <c r="G1480" s="165" t="s">
        <v>12</v>
      </c>
      <c r="H1480" s="165" t="s">
        <v>24</v>
      </c>
      <c r="I1480" s="165" t="s">
        <v>24</v>
      </c>
      <c r="J1480" s="165" t="s">
        <v>108</v>
      </c>
      <c r="K1480" s="166" t="s">
        <v>9830</v>
      </c>
    </row>
    <row r="1481" spans="1:11" ht="51" x14ac:dyDescent="0.2">
      <c r="A1481" s="160">
        <v>1037316093</v>
      </c>
      <c r="B1481" s="161" t="s">
        <v>4094</v>
      </c>
      <c r="C1481" s="162" t="s">
        <v>4095</v>
      </c>
      <c r="D1481" s="163">
        <v>5942000</v>
      </c>
      <c r="E1481" s="164">
        <v>44123</v>
      </c>
      <c r="F1481" s="165" t="s">
        <v>35</v>
      </c>
      <c r="G1481" s="165" t="s">
        <v>720</v>
      </c>
      <c r="H1481" s="165" t="s">
        <v>24</v>
      </c>
      <c r="I1481" s="165" t="s">
        <v>24</v>
      </c>
      <c r="J1481" s="165" t="s">
        <v>108</v>
      </c>
      <c r="K1481" s="166" t="s">
        <v>9831</v>
      </c>
    </row>
    <row r="1482" spans="1:11" ht="25.5" x14ac:dyDescent="0.2">
      <c r="A1482" s="160">
        <v>1028492004</v>
      </c>
      <c r="B1482" s="161" t="s">
        <v>4096</v>
      </c>
      <c r="C1482" s="162" t="s">
        <v>4097</v>
      </c>
      <c r="D1482" s="163">
        <v>6199000</v>
      </c>
      <c r="E1482" s="164">
        <v>44153</v>
      </c>
      <c r="F1482" s="165" t="s">
        <v>35</v>
      </c>
      <c r="G1482" s="165" t="s">
        <v>720</v>
      </c>
      <c r="H1482" s="165" t="s">
        <v>24</v>
      </c>
      <c r="I1482" s="165" t="s">
        <v>24</v>
      </c>
      <c r="J1482" s="165" t="s">
        <v>108</v>
      </c>
      <c r="K1482" s="166" t="s">
        <v>9832</v>
      </c>
    </row>
    <row r="1483" spans="1:11" ht="25.5" x14ac:dyDescent="0.2">
      <c r="A1483" s="160">
        <v>1002599096</v>
      </c>
      <c r="B1483" s="161" t="s">
        <v>4098</v>
      </c>
      <c r="C1483" s="162" t="s">
        <v>4099</v>
      </c>
      <c r="D1483" s="163">
        <v>7100000</v>
      </c>
      <c r="E1483" s="164">
        <v>44168</v>
      </c>
      <c r="F1483" s="165" t="s">
        <v>16</v>
      </c>
      <c r="G1483" s="165" t="s">
        <v>12</v>
      </c>
      <c r="H1483" s="165" t="s">
        <v>24</v>
      </c>
      <c r="I1483" s="165" t="s">
        <v>24</v>
      </c>
      <c r="J1483" s="165" t="s">
        <v>108</v>
      </c>
      <c r="K1483" s="166" t="s">
        <v>9833</v>
      </c>
    </row>
    <row r="1484" spans="1:11" ht="25.5" x14ac:dyDescent="0.2">
      <c r="A1484" s="160">
        <v>1028144004</v>
      </c>
      <c r="B1484" s="161" t="s">
        <v>4100</v>
      </c>
      <c r="C1484" s="162" t="s">
        <v>4101</v>
      </c>
      <c r="D1484" s="163">
        <v>6743000</v>
      </c>
      <c r="E1484" s="164">
        <v>44168</v>
      </c>
      <c r="F1484" s="165" t="s">
        <v>11</v>
      </c>
      <c r="G1484" s="165" t="s">
        <v>12</v>
      </c>
      <c r="H1484" s="165" t="s">
        <v>24</v>
      </c>
      <c r="I1484" s="165" t="s">
        <v>24</v>
      </c>
      <c r="J1484" s="165" t="s">
        <v>108</v>
      </c>
      <c r="K1484" s="166" t="s">
        <v>9834</v>
      </c>
    </row>
    <row r="1485" spans="1:11" ht="25.5" x14ac:dyDescent="0.2">
      <c r="A1485" s="160">
        <v>1028789004</v>
      </c>
      <c r="B1485" s="161" t="s">
        <v>4102</v>
      </c>
      <c r="C1485" s="162" t="s">
        <v>4103</v>
      </c>
      <c r="D1485" s="163">
        <v>7100000</v>
      </c>
      <c r="E1485" s="164">
        <v>44168</v>
      </c>
      <c r="F1485" s="165" t="s">
        <v>11</v>
      </c>
      <c r="G1485" s="165" t="s">
        <v>12</v>
      </c>
      <c r="H1485" s="165" t="s">
        <v>24</v>
      </c>
      <c r="I1485" s="165" t="s">
        <v>24</v>
      </c>
      <c r="J1485" s="165" t="s">
        <v>121</v>
      </c>
      <c r="K1485" s="166" t="s">
        <v>9835</v>
      </c>
    </row>
    <row r="1486" spans="1:11" ht="38.25" x14ac:dyDescent="0.2">
      <c r="A1486" s="160">
        <v>1007022027</v>
      </c>
      <c r="B1486" s="161" t="s">
        <v>4104</v>
      </c>
      <c r="C1486" s="162" t="s">
        <v>4105</v>
      </c>
      <c r="D1486" s="163">
        <v>4725000</v>
      </c>
      <c r="E1486" s="164">
        <v>44158</v>
      </c>
      <c r="F1486" s="165" t="s">
        <v>118</v>
      </c>
      <c r="G1486" s="165" t="s">
        <v>720</v>
      </c>
      <c r="H1486" s="165" t="s">
        <v>24</v>
      </c>
      <c r="I1486" s="165" t="s">
        <v>24</v>
      </c>
      <c r="J1486" s="165" t="s">
        <v>121</v>
      </c>
      <c r="K1486" s="166" t="s">
        <v>9836</v>
      </c>
    </row>
    <row r="1487" spans="1:11" ht="25.5" x14ac:dyDescent="0.2">
      <c r="A1487" s="160">
        <v>1028867004</v>
      </c>
      <c r="B1487" s="161" t="s">
        <v>4106</v>
      </c>
      <c r="C1487" s="162" t="s">
        <v>4107</v>
      </c>
      <c r="D1487" s="163">
        <v>5173000</v>
      </c>
      <c r="E1487" s="164">
        <v>44188</v>
      </c>
      <c r="F1487" s="165" t="s">
        <v>118</v>
      </c>
      <c r="G1487" s="165" t="s">
        <v>720</v>
      </c>
      <c r="H1487" s="165" t="s">
        <v>24</v>
      </c>
      <c r="I1487" s="165" t="s">
        <v>24</v>
      </c>
      <c r="J1487" s="165" t="s">
        <v>121</v>
      </c>
      <c r="K1487" s="166" t="s">
        <v>9837</v>
      </c>
    </row>
    <row r="1488" spans="1:11" ht="25.5" x14ac:dyDescent="0.2">
      <c r="A1488" s="160">
        <v>1028612004</v>
      </c>
      <c r="B1488" s="161" t="s">
        <v>4108</v>
      </c>
      <c r="C1488" s="162" t="s">
        <v>4109</v>
      </c>
      <c r="D1488" s="163">
        <v>5077000</v>
      </c>
      <c r="E1488" s="164">
        <v>44188</v>
      </c>
      <c r="F1488" s="165" t="s">
        <v>35</v>
      </c>
      <c r="G1488" s="165" t="s">
        <v>720</v>
      </c>
      <c r="H1488" s="165" t="s">
        <v>24</v>
      </c>
      <c r="I1488" s="165" t="s">
        <v>24</v>
      </c>
      <c r="J1488" s="165" t="s">
        <v>121</v>
      </c>
      <c r="K1488" s="166" t="s">
        <v>9838</v>
      </c>
    </row>
    <row r="1489" spans="1:11" ht="25.5" x14ac:dyDescent="0.2">
      <c r="A1489" s="160">
        <v>1003072022</v>
      </c>
      <c r="B1489" s="161" t="s">
        <v>4110</v>
      </c>
      <c r="C1489" s="162" t="s">
        <v>4111</v>
      </c>
      <c r="D1489" s="163">
        <v>6519000</v>
      </c>
      <c r="E1489" s="164">
        <v>44162</v>
      </c>
      <c r="F1489" s="165" t="s">
        <v>118</v>
      </c>
      <c r="G1489" s="165" t="s">
        <v>720</v>
      </c>
      <c r="H1489" s="165" t="s">
        <v>24</v>
      </c>
      <c r="I1489" s="165" t="s">
        <v>24</v>
      </c>
      <c r="J1489" s="165" t="s">
        <v>121</v>
      </c>
      <c r="K1489" s="166" t="s">
        <v>9839</v>
      </c>
    </row>
    <row r="1490" spans="1:11" ht="38.25" x14ac:dyDescent="0.2">
      <c r="A1490" s="160">
        <v>1029080004</v>
      </c>
      <c r="B1490" s="161" t="s">
        <v>4112</v>
      </c>
      <c r="C1490" s="162" t="s">
        <v>4113</v>
      </c>
      <c r="D1490" s="163">
        <v>6359000</v>
      </c>
      <c r="E1490" s="164">
        <v>44188</v>
      </c>
      <c r="F1490" s="165" t="s">
        <v>35</v>
      </c>
      <c r="G1490" s="165" t="s">
        <v>720</v>
      </c>
      <c r="H1490" s="165" t="s">
        <v>24</v>
      </c>
      <c r="I1490" s="165" t="s">
        <v>24</v>
      </c>
      <c r="J1490" s="165" t="s">
        <v>121</v>
      </c>
      <c r="K1490" s="166" t="s">
        <v>9840</v>
      </c>
    </row>
    <row r="1491" spans="1:11" ht="38.25" x14ac:dyDescent="0.2">
      <c r="A1491" s="160">
        <v>1026189004</v>
      </c>
      <c r="B1491" s="161" t="s">
        <v>4114</v>
      </c>
      <c r="C1491" s="162" t="s">
        <v>4115</v>
      </c>
      <c r="D1491" s="163">
        <v>5077000</v>
      </c>
      <c r="E1491" s="164">
        <v>44125</v>
      </c>
      <c r="F1491" s="165" t="s">
        <v>11</v>
      </c>
      <c r="G1491" s="165" t="s">
        <v>12</v>
      </c>
      <c r="H1491" s="165" t="s">
        <v>24</v>
      </c>
      <c r="I1491" s="165" t="s">
        <v>24</v>
      </c>
      <c r="J1491" s="165" t="s">
        <v>121</v>
      </c>
      <c r="K1491" s="166" t="s">
        <v>9841</v>
      </c>
    </row>
    <row r="1492" spans="1:11" ht="38.25" x14ac:dyDescent="0.2">
      <c r="A1492" s="160">
        <v>1006757027</v>
      </c>
      <c r="B1492" s="161" t="s">
        <v>4116</v>
      </c>
      <c r="C1492" s="162" t="s">
        <v>4117</v>
      </c>
      <c r="D1492" s="163">
        <v>6839000</v>
      </c>
      <c r="E1492" s="164">
        <v>44147</v>
      </c>
      <c r="F1492" s="165" t="s">
        <v>11</v>
      </c>
      <c r="G1492" s="165" t="s">
        <v>12</v>
      </c>
      <c r="H1492" s="165" t="s">
        <v>24</v>
      </c>
      <c r="I1492" s="165" t="s">
        <v>24</v>
      </c>
      <c r="J1492" s="165" t="s">
        <v>121</v>
      </c>
      <c r="K1492" s="166" t="s">
        <v>9842</v>
      </c>
    </row>
    <row r="1493" spans="1:11" ht="38.25" x14ac:dyDescent="0.2">
      <c r="A1493" s="160">
        <v>1003071022</v>
      </c>
      <c r="B1493" s="161" t="s">
        <v>4118</v>
      </c>
      <c r="C1493" s="162" t="s">
        <v>4119</v>
      </c>
      <c r="D1493" s="163">
        <v>6871000</v>
      </c>
      <c r="E1493" s="164">
        <v>44162</v>
      </c>
      <c r="F1493" s="165" t="s">
        <v>118</v>
      </c>
      <c r="G1493" s="165" t="s">
        <v>720</v>
      </c>
      <c r="H1493" s="165" t="s">
        <v>24</v>
      </c>
      <c r="I1493" s="165" t="s">
        <v>24</v>
      </c>
      <c r="J1493" s="165" t="s">
        <v>121</v>
      </c>
      <c r="K1493" s="166" t="s">
        <v>9843</v>
      </c>
    </row>
    <row r="1494" spans="1:11" ht="25.5" x14ac:dyDescent="0.2">
      <c r="A1494" s="160">
        <v>1007031027</v>
      </c>
      <c r="B1494" s="161" t="s">
        <v>4120</v>
      </c>
      <c r="C1494" s="162" t="s">
        <v>4121</v>
      </c>
      <c r="D1494" s="163">
        <v>6647000</v>
      </c>
      <c r="E1494" s="164">
        <v>44162</v>
      </c>
      <c r="F1494" s="165" t="s">
        <v>35</v>
      </c>
      <c r="G1494" s="165" t="s">
        <v>720</v>
      </c>
      <c r="H1494" s="165" t="s">
        <v>24</v>
      </c>
      <c r="I1494" s="165" t="s">
        <v>24</v>
      </c>
      <c r="J1494" s="165" t="s">
        <v>121</v>
      </c>
      <c r="K1494" s="166" t="s">
        <v>9844</v>
      </c>
    </row>
    <row r="1495" spans="1:11" ht="25.5" x14ac:dyDescent="0.2">
      <c r="A1495" s="160">
        <v>1029453004</v>
      </c>
      <c r="B1495" s="161" t="s">
        <v>4122</v>
      </c>
      <c r="C1495" s="162" t="s">
        <v>4123</v>
      </c>
      <c r="D1495" s="163">
        <v>6359000</v>
      </c>
      <c r="E1495" s="164">
        <v>44188</v>
      </c>
      <c r="F1495" s="165" t="s">
        <v>118</v>
      </c>
      <c r="G1495" s="165" t="s">
        <v>720</v>
      </c>
      <c r="H1495" s="165" t="s">
        <v>24</v>
      </c>
      <c r="I1495" s="165" t="s">
        <v>24</v>
      </c>
      <c r="J1495" s="165" t="s">
        <v>121</v>
      </c>
      <c r="K1495" s="166" t="s">
        <v>9845</v>
      </c>
    </row>
    <row r="1496" spans="1:11" ht="51" x14ac:dyDescent="0.2">
      <c r="A1496" s="160">
        <v>1027300004</v>
      </c>
      <c r="B1496" s="161" t="s">
        <v>4124</v>
      </c>
      <c r="C1496" s="162" t="s">
        <v>4125</v>
      </c>
      <c r="D1496" s="163">
        <v>7100000</v>
      </c>
      <c r="E1496" s="164">
        <v>44118</v>
      </c>
      <c r="F1496" s="165" t="s">
        <v>11</v>
      </c>
      <c r="G1496" s="165" t="s">
        <v>12</v>
      </c>
      <c r="H1496" s="165" t="s">
        <v>24</v>
      </c>
      <c r="I1496" s="165" t="s">
        <v>24</v>
      </c>
      <c r="J1496" s="165" t="s">
        <v>121</v>
      </c>
      <c r="K1496" s="166" t="s">
        <v>9846</v>
      </c>
    </row>
    <row r="1497" spans="1:11" ht="38.25" x14ac:dyDescent="0.2">
      <c r="A1497" s="160">
        <v>1027298004</v>
      </c>
      <c r="B1497" s="161" t="s">
        <v>4126</v>
      </c>
      <c r="C1497" s="162" t="s">
        <v>4127</v>
      </c>
      <c r="D1497" s="163">
        <v>6199000</v>
      </c>
      <c r="E1497" s="164">
        <v>44133</v>
      </c>
      <c r="F1497" s="165" t="s">
        <v>11</v>
      </c>
      <c r="G1497" s="165" t="s">
        <v>12</v>
      </c>
      <c r="H1497" s="165" t="s">
        <v>24</v>
      </c>
      <c r="I1497" s="165" t="s">
        <v>24</v>
      </c>
      <c r="J1497" s="165" t="s">
        <v>121</v>
      </c>
      <c r="K1497" s="166" t="s">
        <v>9847</v>
      </c>
    </row>
    <row r="1498" spans="1:11" ht="25.5" x14ac:dyDescent="0.2">
      <c r="A1498" s="160">
        <v>1003068022</v>
      </c>
      <c r="B1498" s="161" t="s">
        <v>4128</v>
      </c>
      <c r="C1498" s="162" t="s">
        <v>4129</v>
      </c>
      <c r="D1498" s="163">
        <v>5269000</v>
      </c>
      <c r="E1498" s="164">
        <v>44162</v>
      </c>
      <c r="F1498" s="165" t="s">
        <v>35</v>
      </c>
      <c r="G1498" s="165" t="s">
        <v>720</v>
      </c>
      <c r="H1498" s="165" t="s">
        <v>24</v>
      </c>
      <c r="I1498" s="165" t="s">
        <v>24</v>
      </c>
      <c r="J1498" s="165" t="s">
        <v>121</v>
      </c>
      <c r="K1498" s="166" t="s">
        <v>9848</v>
      </c>
    </row>
    <row r="1499" spans="1:11" ht="38.25" x14ac:dyDescent="0.2">
      <c r="A1499" s="160">
        <v>1007044027</v>
      </c>
      <c r="B1499" s="161" t="s">
        <v>4130</v>
      </c>
      <c r="C1499" s="162" t="s">
        <v>4131</v>
      </c>
      <c r="D1499" s="163">
        <v>5942000</v>
      </c>
      <c r="E1499" s="164">
        <v>44181</v>
      </c>
      <c r="F1499" s="165" t="s">
        <v>118</v>
      </c>
      <c r="G1499" s="165" t="s">
        <v>720</v>
      </c>
      <c r="H1499" s="165" t="s">
        <v>24</v>
      </c>
      <c r="I1499" s="165" t="s">
        <v>24</v>
      </c>
      <c r="J1499" s="165" t="s">
        <v>121</v>
      </c>
      <c r="K1499" s="166" t="s">
        <v>9849</v>
      </c>
    </row>
    <row r="1500" spans="1:11" ht="38.25" x14ac:dyDescent="0.2">
      <c r="A1500" s="160">
        <v>1028698004</v>
      </c>
      <c r="B1500" s="161" t="s">
        <v>4132</v>
      </c>
      <c r="C1500" s="162" t="s">
        <v>4133</v>
      </c>
      <c r="D1500" s="163">
        <v>5910000</v>
      </c>
      <c r="E1500" s="164">
        <v>44154</v>
      </c>
      <c r="F1500" s="165" t="s">
        <v>118</v>
      </c>
      <c r="G1500" s="165" t="s">
        <v>720</v>
      </c>
      <c r="H1500" s="165" t="s">
        <v>24</v>
      </c>
      <c r="I1500" s="165" t="s">
        <v>24</v>
      </c>
      <c r="J1500" s="165" t="s">
        <v>121</v>
      </c>
      <c r="K1500" s="166" t="s">
        <v>9850</v>
      </c>
    </row>
    <row r="1501" spans="1:11" ht="25.5" x14ac:dyDescent="0.2">
      <c r="A1501" s="160">
        <v>1007038027</v>
      </c>
      <c r="B1501" s="161" t="s">
        <v>4134</v>
      </c>
      <c r="C1501" s="162" t="s">
        <v>4135</v>
      </c>
      <c r="D1501" s="163">
        <v>6711000</v>
      </c>
      <c r="E1501" s="164">
        <v>44181</v>
      </c>
      <c r="F1501" s="165" t="s">
        <v>35</v>
      </c>
      <c r="G1501" s="165" t="s">
        <v>720</v>
      </c>
      <c r="H1501" s="165" t="s">
        <v>24</v>
      </c>
      <c r="I1501" s="165" t="s">
        <v>24</v>
      </c>
      <c r="J1501" s="165" t="s">
        <v>121</v>
      </c>
      <c r="K1501" s="166" t="s">
        <v>9851</v>
      </c>
    </row>
    <row r="1502" spans="1:11" ht="25.5" x14ac:dyDescent="0.2">
      <c r="A1502" s="160">
        <v>1007035027</v>
      </c>
      <c r="B1502" s="161" t="s">
        <v>4136</v>
      </c>
      <c r="C1502" s="162" t="s">
        <v>4137</v>
      </c>
      <c r="D1502" s="163">
        <v>6199000</v>
      </c>
      <c r="E1502" s="164">
        <v>44181</v>
      </c>
      <c r="F1502" s="165" t="s">
        <v>35</v>
      </c>
      <c r="G1502" s="165" t="s">
        <v>720</v>
      </c>
      <c r="H1502" s="165" t="s">
        <v>24</v>
      </c>
      <c r="I1502" s="165" t="s">
        <v>24</v>
      </c>
      <c r="J1502" s="165" t="s">
        <v>121</v>
      </c>
      <c r="K1502" s="166" t="s">
        <v>9852</v>
      </c>
    </row>
    <row r="1503" spans="1:11" ht="51" x14ac:dyDescent="0.2">
      <c r="A1503" s="160">
        <v>1037740093</v>
      </c>
      <c r="B1503" s="161" t="s">
        <v>4138</v>
      </c>
      <c r="C1503" s="162" t="s">
        <v>4139</v>
      </c>
      <c r="D1503" s="163">
        <v>5237000</v>
      </c>
      <c r="E1503" s="164">
        <v>44193</v>
      </c>
      <c r="F1503" s="165" t="s">
        <v>11</v>
      </c>
      <c r="G1503" s="165" t="s">
        <v>12</v>
      </c>
      <c r="H1503" s="165" t="s">
        <v>24</v>
      </c>
      <c r="I1503" s="165" t="s">
        <v>24</v>
      </c>
      <c r="J1503" s="165" t="s">
        <v>121</v>
      </c>
      <c r="K1503" s="166" t="s">
        <v>9853</v>
      </c>
    </row>
    <row r="1504" spans="1:11" ht="25.5" x14ac:dyDescent="0.2">
      <c r="A1504" s="160">
        <v>1017701032</v>
      </c>
      <c r="B1504" s="161" t="s">
        <v>4140</v>
      </c>
      <c r="C1504" s="162" t="s">
        <v>4141</v>
      </c>
      <c r="D1504" s="163">
        <v>7100000</v>
      </c>
      <c r="E1504" s="164">
        <v>44119</v>
      </c>
      <c r="F1504" s="165" t="s">
        <v>11</v>
      </c>
      <c r="G1504" s="165" t="s">
        <v>12</v>
      </c>
      <c r="H1504" s="165" t="s">
        <v>24</v>
      </c>
      <c r="I1504" s="165" t="s">
        <v>24</v>
      </c>
      <c r="J1504" s="165" t="s">
        <v>121</v>
      </c>
      <c r="K1504" s="166" t="s">
        <v>9854</v>
      </c>
    </row>
    <row r="1505" spans="1:11" ht="38.25" x14ac:dyDescent="0.2">
      <c r="A1505" s="160">
        <v>1027972004</v>
      </c>
      <c r="B1505" s="161" t="s">
        <v>4142</v>
      </c>
      <c r="C1505" s="162" t="s">
        <v>4143</v>
      </c>
      <c r="D1505" s="163">
        <v>7100000</v>
      </c>
      <c r="E1505" s="164">
        <v>44168</v>
      </c>
      <c r="F1505" s="165" t="s">
        <v>11</v>
      </c>
      <c r="G1505" s="165" t="s">
        <v>12</v>
      </c>
      <c r="H1505" s="165" t="s">
        <v>24</v>
      </c>
      <c r="I1505" s="165" t="s">
        <v>24</v>
      </c>
      <c r="J1505" s="165" t="s">
        <v>121</v>
      </c>
      <c r="K1505" s="166" t="s">
        <v>9855</v>
      </c>
    </row>
    <row r="1506" spans="1:11" ht="25.5" x14ac:dyDescent="0.2">
      <c r="A1506" s="160">
        <v>1027207004</v>
      </c>
      <c r="B1506" s="161" t="s">
        <v>4144</v>
      </c>
      <c r="C1506" s="162" t="s">
        <v>4145</v>
      </c>
      <c r="D1506" s="163">
        <v>6679000</v>
      </c>
      <c r="E1506" s="164">
        <v>44152</v>
      </c>
      <c r="F1506" s="165" t="s">
        <v>11</v>
      </c>
      <c r="G1506" s="165" t="s">
        <v>12</v>
      </c>
      <c r="H1506" s="165" t="s">
        <v>24</v>
      </c>
      <c r="I1506" s="165" t="s">
        <v>24</v>
      </c>
      <c r="J1506" s="165" t="s">
        <v>121</v>
      </c>
      <c r="K1506" s="166" t="s">
        <v>9856</v>
      </c>
    </row>
    <row r="1507" spans="1:11" ht="38.25" x14ac:dyDescent="0.2">
      <c r="A1507" s="160">
        <v>1027682004</v>
      </c>
      <c r="B1507" s="161" t="s">
        <v>4146</v>
      </c>
      <c r="C1507" s="162" t="s">
        <v>4147</v>
      </c>
      <c r="D1507" s="163">
        <v>7085000</v>
      </c>
      <c r="E1507" s="164">
        <v>44152</v>
      </c>
      <c r="F1507" s="165" t="s">
        <v>11</v>
      </c>
      <c r="G1507" s="165" t="s">
        <v>12</v>
      </c>
      <c r="H1507" s="165" t="s">
        <v>24</v>
      </c>
      <c r="I1507" s="165" t="s">
        <v>24</v>
      </c>
      <c r="J1507" s="165" t="s">
        <v>121</v>
      </c>
      <c r="K1507" s="166" t="s">
        <v>9857</v>
      </c>
    </row>
    <row r="1508" spans="1:11" ht="38.25" x14ac:dyDescent="0.2">
      <c r="A1508" s="160">
        <v>1028095004</v>
      </c>
      <c r="B1508" s="161" t="s">
        <v>4148</v>
      </c>
      <c r="C1508" s="162" t="s">
        <v>4149</v>
      </c>
      <c r="D1508" s="163">
        <v>7100000</v>
      </c>
      <c r="E1508" s="164">
        <v>44168</v>
      </c>
      <c r="F1508" s="165" t="s">
        <v>11</v>
      </c>
      <c r="G1508" s="165" t="s">
        <v>12</v>
      </c>
      <c r="H1508" s="165" t="s">
        <v>24</v>
      </c>
      <c r="I1508" s="165" t="s">
        <v>24</v>
      </c>
      <c r="J1508" s="165" t="s">
        <v>121</v>
      </c>
      <c r="K1508" s="166" t="s">
        <v>9858</v>
      </c>
    </row>
    <row r="1509" spans="1:11" ht="25.5" x14ac:dyDescent="0.2">
      <c r="A1509" s="160">
        <v>1027083004</v>
      </c>
      <c r="B1509" s="161" t="s">
        <v>4150</v>
      </c>
      <c r="C1509" s="162" t="s">
        <v>4151</v>
      </c>
      <c r="D1509" s="163">
        <v>7100000</v>
      </c>
      <c r="E1509" s="164">
        <v>44152</v>
      </c>
      <c r="F1509" s="165" t="s">
        <v>11</v>
      </c>
      <c r="G1509" s="165" t="s">
        <v>12</v>
      </c>
      <c r="H1509" s="165" t="s">
        <v>24</v>
      </c>
      <c r="I1509" s="165" t="s">
        <v>24</v>
      </c>
      <c r="J1509" s="165" t="s">
        <v>121</v>
      </c>
      <c r="K1509" s="166" t="s">
        <v>9859</v>
      </c>
    </row>
    <row r="1510" spans="1:11" ht="38.25" x14ac:dyDescent="0.2">
      <c r="A1510" s="160">
        <v>1028320004</v>
      </c>
      <c r="B1510" s="161" t="s">
        <v>4152</v>
      </c>
      <c r="C1510" s="162" t="s">
        <v>4153</v>
      </c>
      <c r="D1510" s="163">
        <v>7040000</v>
      </c>
      <c r="E1510" s="164">
        <v>44168</v>
      </c>
      <c r="F1510" s="165" t="s">
        <v>11</v>
      </c>
      <c r="G1510" s="165" t="s">
        <v>12</v>
      </c>
      <c r="H1510" s="165" t="s">
        <v>24</v>
      </c>
      <c r="I1510" s="165" t="s">
        <v>24</v>
      </c>
      <c r="J1510" s="165" t="s">
        <v>121</v>
      </c>
      <c r="K1510" s="166" t="s">
        <v>9860</v>
      </c>
    </row>
    <row r="1511" spans="1:11" ht="25.5" x14ac:dyDescent="0.2">
      <c r="A1511" s="160">
        <v>1006919027</v>
      </c>
      <c r="B1511" s="161" t="s">
        <v>4154</v>
      </c>
      <c r="C1511" s="162" t="s">
        <v>4155</v>
      </c>
      <c r="D1511" s="163">
        <v>5622000</v>
      </c>
      <c r="E1511" s="164">
        <v>44105</v>
      </c>
      <c r="F1511" s="165" t="s">
        <v>118</v>
      </c>
      <c r="G1511" s="165" t="s">
        <v>720</v>
      </c>
      <c r="H1511" s="165" t="s">
        <v>24</v>
      </c>
      <c r="I1511" s="165" t="s">
        <v>24</v>
      </c>
      <c r="J1511" s="165" t="s">
        <v>121</v>
      </c>
      <c r="K1511" s="166" t="s">
        <v>9861</v>
      </c>
    </row>
    <row r="1512" spans="1:11" ht="38.25" x14ac:dyDescent="0.2">
      <c r="A1512" s="160">
        <v>1002575096</v>
      </c>
      <c r="B1512" s="161" t="s">
        <v>4156</v>
      </c>
      <c r="C1512" s="162" t="s">
        <v>4157</v>
      </c>
      <c r="D1512" s="163">
        <v>7100000</v>
      </c>
      <c r="E1512" s="164">
        <v>44110</v>
      </c>
      <c r="F1512" s="165" t="s">
        <v>11</v>
      </c>
      <c r="G1512" s="165" t="s">
        <v>12</v>
      </c>
      <c r="H1512" s="165" t="s">
        <v>24</v>
      </c>
      <c r="I1512" s="165" t="s">
        <v>24</v>
      </c>
      <c r="J1512" s="165" t="s">
        <v>345</v>
      </c>
      <c r="K1512" s="166" t="s">
        <v>9862</v>
      </c>
    </row>
    <row r="1513" spans="1:11" ht="38.25" x14ac:dyDescent="0.2">
      <c r="A1513" s="160">
        <v>1028921004</v>
      </c>
      <c r="B1513" s="161" t="s">
        <v>4158</v>
      </c>
      <c r="C1513" s="162" t="s">
        <v>4159</v>
      </c>
      <c r="D1513" s="163">
        <v>4565000</v>
      </c>
      <c r="E1513" s="164">
        <v>44162</v>
      </c>
      <c r="F1513" s="165" t="s">
        <v>35</v>
      </c>
      <c r="G1513" s="165" t="s">
        <v>720</v>
      </c>
      <c r="H1513" s="165" t="s">
        <v>24</v>
      </c>
      <c r="I1513" s="165" t="s">
        <v>24</v>
      </c>
      <c r="J1513" s="165" t="s">
        <v>345</v>
      </c>
      <c r="K1513" s="166" t="s">
        <v>9863</v>
      </c>
    </row>
    <row r="1514" spans="1:11" ht="25.5" x14ac:dyDescent="0.2">
      <c r="A1514" s="160">
        <v>1007040027</v>
      </c>
      <c r="B1514" s="161" t="s">
        <v>4160</v>
      </c>
      <c r="C1514" s="162" t="s">
        <v>4161</v>
      </c>
      <c r="D1514" s="163">
        <v>5910000</v>
      </c>
      <c r="E1514" s="164">
        <v>44181</v>
      </c>
      <c r="F1514" s="165" t="s">
        <v>118</v>
      </c>
      <c r="G1514" s="165" t="s">
        <v>720</v>
      </c>
      <c r="H1514" s="165" t="s">
        <v>24</v>
      </c>
      <c r="I1514" s="165" t="s">
        <v>24</v>
      </c>
      <c r="J1514" s="165" t="s">
        <v>345</v>
      </c>
      <c r="K1514" s="166" t="s">
        <v>9864</v>
      </c>
    </row>
    <row r="1515" spans="1:11" ht="63.75" x14ac:dyDescent="0.2">
      <c r="A1515" s="160">
        <v>1027630004</v>
      </c>
      <c r="B1515" s="161" t="s">
        <v>4162</v>
      </c>
      <c r="C1515" s="162" t="s">
        <v>4163</v>
      </c>
      <c r="D1515" s="163">
        <v>6232000</v>
      </c>
      <c r="E1515" s="164">
        <v>44168</v>
      </c>
      <c r="F1515" s="165" t="s">
        <v>11</v>
      </c>
      <c r="G1515" s="165" t="s">
        <v>12</v>
      </c>
      <c r="H1515" s="165" t="s">
        <v>24</v>
      </c>
      <c r="I1515" s="165" t="s">
        <v>24</v>
      </c>
      <c r="J1515" s="165" t="s">
        <v>345</v>
      </c>
      <c r="K1515" s="166" t="s">
        <v>9865</v>
      </c>
    </row>
    <row r="1516" spans="1:11" ht="25.5" x14ac:dyDescent="0.2">
      <c r="A1516" s="160">
        <v>1027384004</v>
      </c>
      <c r="B1516" s="161" t="s">
        <v>4164</v>
      </c>
      <c r="C1516" s="162" t="s">
        <v>4165</v>
      </c>
      <c r="D1516" s="163">
        <v>7095000</v>
      </c>
      <c r="E1516" s="164">
        <v>44152</v>
      </c>
      <c r="F1516" s="165" t="s">
        <v>11</v>
      </c>
      <c r="G1516" s="165" t="s">
        <v>12</v>
      </c>
      <c r="H1516" s="165" t="s">
        <v>24</v>
      </c>
      <c r="I1516" s="165" t="s">
        <v>24</v>
      </c>
      <c r="J1516" s="165" t="s">
        <v>345</v>
      </c>
      <c r="K1516" s="166" t="s">
        <v>9866</v>
      </c>
    </row>
    <row r="1517" spans="1:11" ht="38.25" x14ac:dyDescent="0.2">
      <c r="A1517" s="160">
        <v>1010065028</v>
      </c>
      <c r="B1517" s="161" t="s">
        <v>4166</v>
      </c>
      <c r="C1517" s="162" t="s">
        <v>4167</v>
      </c>
      <c r="D1517" s="163">
        <v>6615000</v>
      </c>
      <c r="E1517" s="164">
        <v>44181</v>
      </c>
      <c r="F1517" s="165" t="s">
        <v>118</v>
      </c>
      <c r="G1517" s="165" t="s">
        <v>720</v>
      </c>
      <c r="H1517" s="165" t="s">
        <v>24</v>
      </c>
      <c r="I1517" s="165" t="s">
        <v>24</v>
      </c>
      <c r="J1517" s="165" t="s">
        <v>345</v>
      </c>
      <c r="K1517" s="166" t="s">
        <v>9867</v>
      </c>
    </row>
    <row r="1518" spans="1:11" ht="25.5" x14ac:dyDescent="0.2">
      <c r="A1518" s="160">
        <v>1025775004</v>
      </c>
      <c r="B1518" s="161" t="s">
        <v>4168</v>
      </c>
      <c r="C1518" s="162" t="s">
        <v>4169</v>
      </c>
      <c r="D1518" s="163">
        <v>10650000</v>
      </c>
      <c r="E1518" s="164">
        <v>44152</v>
      </c>
      <c r="F1518" s="165" t="s">
        <v>182</v>
      </c>
      <c r="G1518" s="165" t="s">
        <v>278</v>
      </c>
      <c r="H1518" s="165" t="s">
        <v>24</v>
      </c>
      <c r="I1518" s="165" t="s">
        <v>24</v>
      </c>
      <c r="J1518" s="165" t="s">
        <v>345</v>
      </c>
      <c r="K1518" s="166" t="s">
        <v>9868</v>
      </c>
    </row>
    <row r="1519" spans="1:11" ht="38.25" x14ac:dyDescent="0.2">
      <c r="A1519" s="160">
        <v>1026385004</v>
      </c>
      <c r="B1519" s="161" t="s">
        <v>4170</v>
      </c>
      <c r="C1519" s="162" t="s">
        <v>4171</v>
      </c>
      <c r="D1519" s="163">
        <v>7100000</v>
      </c>
      <c r="E1519" s="164">
        <v>44118</v>
      </c>
      <c r="F1519" s="165" t="s">
        <v>16</v>
      </c>
      <c r="G1519" s="165" t="s">
        <v>12</v>
      </c>
      <c r="H1519" s="165" t="s">
        <v>24</v>
      </c>
      <c r="I1519" s="165" t="s">
        <v>24</v>
      </c>
      <c r="J1519" s="165" t="s">
        <v>250</v>
      </c>
      <c r="K1519" s="166" t="s">
        <v>9869</v>
      </c>
    </row>
    <row r="1520" spans="1:11" ht="38.25" x14ac:dyDescent="0.2">
      <c r="A1520" s="160">
        <v>1002363101</v>
      </c>
      <c r="B1520" s="161" t="s">
        <v>4172</v>
      </c>
      <c r="C1520" s="162" t="s">
        <v>4173</v>
      </c>
      <c r="D1520" s="163">
        <v>6903000</v>
      </c>
      <c r="E1520" s="164">
        <v>44147</v>
      </c>
      <c r="F1520" s="165" t="s">
        <v>16</v>
      </c>
      <c r="G1520" s="165" t="s">
        <v>12</v>
      </c>
      <c r="H1520" s="165" t="s">
        <v>24</v>
      </c>
      <c r="I1520" s="165" t="s">
        <v>24</v>
      </c>
      <c r="J1520" s="165" t="s">
        <v>250</v>
      </c>
      <c r="K1520" s="166" t="s">
        <v>9870</v>
      </c>
    </row>
    <row r="1521" spans="1:11" ht="51" x14ac:dyDescent="0.2">
      <c r="A1521" s="160">
        <v>1027473004</v>
      </c>
      <c r="B1521" s="161" t="s">
        <v>4174</v>
      </c>
      <c r="C1521" s="162" t="s">
        <v>4175</v>
      </c>
      <c r="D1521" s="163">
        <v>7040000</v>
      </c>
      <c r="E1521" s="164">
        <v>44152</v>
      </c>
      <c r="F1521" s="165" t="s">
        <v>11</v>
      </c>
      <c r="G1521" s="165" t="s">
        <v>12</v>
      </c>
      <c r="H1521" s="165" t="s">
        <v>24</v>
      </c>
      <c r="I1521" s="165" t="s">
        <v>24</v>
      </c>
      <c r="J1521" s="165" t="s">
        <v>250</v>
      </c>
      <c r="K1521" s="166" t="s">
        <v>9871</v>
      </c>
    </row>
    <row r="1522" spans="1:11" ht="38.25" x14ac:dyDescent="0.2">
      <c r="A1522" s="160">
        <v>1026899004</v>
      </c>
      <c r="B1522" s="161" t="s">
        <v>4176</v>
      </c>
      <c r="C1522" s="162" t="s">
        <v>4177</v>
      </c>
      <c r="D1522" s="163">
        <v>7100000</v>
      </c>
      <c r="E1522" s="164">
        <v>44125</v>
      </c>
      <c r="F1522" s="165" t="s">
        <v>16</v>
      </c>
      <c r="G1522" s="165" t="s">
        <v>12</v>
      </c>
      <c r="H1522" s="165" t="s">
        <v>24</v>
      </c>
      <c r="I1522" s="165" t="s">
        <v>24</v>
      </c>
      <c r="J1522" s="165" t="s">
        <v>250</v>
      </c>
      <c r="K1522" s="166" t="s">
        <v>9872</v>
      </c>
    </row>
    <row r="1523" spans="1:11" ht="51" x14ac:dyDescent="0.2">
      <c r="A1523" s="160">
        <v>1025766004</v>
      </c>
      <c r="B1523" s="161" t="s">
        <v>4178</v>
      </c>
      <c r="C1523" s="162" t="s">
        <v>4179</v>
      </c>
      <c r="D1523" s="163">
        <v>7025000</v>
      </c>
      <c r="E1523" s="164">
        <v>44152</v>
      </c>
      <c r="F1523" s="165" t="s">
        <v>182</v>
      </c>
      <c r="G1523" s="165" t="s">
        <v>12</v>
      </c>
      <c r="H1523" s="165" t="s">
        <v>24</v>
      </c>
      <c r="I1523" s="165" t="s">
        <v>24</v>
      </c>
      <c r="J1523" s="165" t="s">
        <v>250</v>
      </c>
      <c r="K1523" s="166" t="s">
        <v>9873</v>
      </c>
    </row>
    <row r="1524" spans="1:11" ht="25.5" x14ac:dyDescent="0.2">
      <c r="A1524" s="160">
        <v>1025788004</v>
      </c>
      <c r="B1524" s="161" t="s">
        <v>4180</v>
      </c>
      <c r="C1524" s="162" t="s">
        <v>4181</v>
      </c>
      <c r="D1524" s="163">
        <v>7100000</v>
      </c>
      <c r="E1524" s="164">
        <v>44152</v>
      </c>
      <c r="F1524" s="165" t="s">
        <v>16</v>
      </c>
      <c r="G1524" s="165" t="s">
        <v>12</v>
      </c>
      <c r="H1524" s="165" t="s">
        <v>24</v>
      </c>
      <c r="I1524" s="165" t="s">
        <v>24</v>
      </c>
      <c r="J1524" s="165" t="s">
        <v>250</v>
      </c>
      <c r="K1524" s="166" t="s">
        <v>9874</v>
      </c>
    </row>
    <row r="1525" spans="1:11" x14ac:dyDescent="0.2">
      <c r="A1525" s="160">
        <v>1028016004</v>
      </c>
      <c r="B1525" s="161" t="s">
        <v>4182</v>
      </c>
      <c r="C1525" s="162" t="s">
        <v>4183</v>
      </c>
      <c r="D1525" s="163">
        <v>7100000</v>
      </c>
      <c r="E1525" s="164">
        <v>44168</v>
      </c>
      <c r="F1525" s="165" t="s">
        <v>16</v>
      </c>
      <c r="G1525" s="165" t="s">
        <v>12</v>
      </c>
      <c r="H1525" s="165" t="s">
        <v>24</v>
      </c>
      <c r="I1525" s="165" t="s">
        <v>24</v>
      </c>
      <c r="J1525" s="165" t="s">
        <v>250</v>
      </c>
      <c r="K1525" s="166" t="s">
        <v>9875</v>
      </c>
    </row>
    <row r="1526" spans="1:11" ht="25.5" x14ac:dyDescent="0.2">
      <c r="A1526" s="160">
        <v>1028303004</v>
      </c>
      <c r="B1526" s="161" t="s">
        <v>4184</v>
      </c>
      <c r="C1526" s="162" t="s">
        <v>4185</v>
      </c>
      <c r="D1526" s="163">
        <v>7100000</v>
      </c>
      <c r="E1526" s="164">
        <v>44168</v>
      </c>
      <c r="F1526" s="165" t="s">
        <v>16</v>
      </c>
      <c r="G1526" s="165" t="s">
        <v>12</v>
      </c>
      <c r="H1526" s="165" t="s">
        <v>24</v>
      </c>
      <c r="I1526" s="165" t="s">
        <v>24</v>
      </c>
      <c r="J1526" s="165" t="s">
        <v>351</v>
      </c>
      <c r="K1526" s="166" t="s">
        <v>9876</v>
      </c>
    </row>
    <row r="1527" spans="1:11" ht="38.25" x14ac:dyDescent="0.2">
      <c r="A1527" s="160">
        <v>1026202004</v>
      </c>
      <c r="B1527" s="161" t="s">
        <v>4186</v>
      </c>
      <c r="C1527" s="162" t="s">
        <v>4187</v>
      </c>
      <c r="D1527" s="163">
        <v>7000000</v>
      </c>
      <c r="E1527" s="164">
        <v>44008</v>
      </c>
      <c r="F1527" s="165" t="s">
        <v>11</v>
      </c>
      <c r="G1527" s="165" t="s">
        <v>12</v>
      </c>
      <c r="H1527" s="165" t="s">
        <v>24</v>
      </c>
      <c r="I1527" s="165" t="s">
        <v>24</v>
      </c>
      <c r="J1527" s="165" t="s">
        <v>265</v>
      </c>
      <c r="K1527" s="166" t="s">
        <v>9877</v>
      </c>
    </row>
    <row r="1528" spans="1:11" ht="38.25" x14ac:dyDescent="0.2">
      <c r="A1528" s="160">
        <v>1007013027</v>
      </c>
      <c r="B1528" s="161" t="s">
        <v>4188</v>
      </c>
      <c r="C1528" s="162" t="s">
        <v>4189</v>
      </c>
      <c r="D1528" s="163">
        <v>6359000</v>
      </c>
      <c r="E1528" s="164">
        <v>44153</v>
      </c>
      <c r="F1528" s="165" t="s">
        <v>118</v>
      </c>
      <c r="G1528" s="165" t="s">
        <v>720</v>
      </c>
      <c r="H1528" s="165" t="s">
        <v>24</v>
      </c>
      <c r="I1528" s="165" t="s">
        <v>24</v>
      </c>
      <c r="J1528" s="165" t="s">
        <v>265</v>
      </c>
      <c r="K1528" s="166" t="s">
        <v>9878</v>
      </c>
    </row>
    <row r="1529" spans="1:11" ht="25.5" x14ac:dyDescent="0.2">
      <c r="A1529" s="160">
        <v>1029243004</v>
      </c>
      <c r="B1529" s="161" t="s">
        <v>4190</v>
      </c>
      <c r="C1529" s="162" t="s">
        <v>4191</v>
      </c>
      <c r="D1529" s="163">
        <v>5686000</v>
      </c>
      <c r="E1529" s="164">
        <v>44181</v>
      </c>
      <c r="F1529" s="165" t="s">
        <v>118</v>
      </c>
      <c r="G1529" s="165" t="s">
        <v>720</v>
      </c>
      <c r="H1529" s="165" t="s">
        <v>24</v>
      </c>
      <c r="I1529" s="165" t="s">
        <v>24</v>
      </c>
      <c r="J1529" s="165" t="s">
        <v>265</v>
      </c>
      <c r="K1529" s="166" t="s">
        <v>9879</v>
      </c>
    </row>
    <row r="1530" spans="1:11" ht="25.5" x14ac:dyDescent="0.2">
      <c r="A1530" s="160">
        <v>1006920027</v>
      </c>
      <c r="B1530" s="161" t="s">
        <v>4192</v>
      </c>
      <c r="C1530" s="162" t="s">
        <v>4193</v>
      </c>
      <c r="D1530" s="163">
        <v>5494000</v>
      </c>
      <c r="E1530" s="164">
        <v>44105</v>
      </c>
      <c r="F1530" s="165" t="s">
        <v>118</v>
      </c>
      <c r="G1530" s="165" t="s">
        <v>720</v>
      </c>
      <c r="H1530" s="165" t="s">
        <v>24</v>
      </c>
      <c r="I1530" s="165" t="s">
        <v>24</v>
      </c>
      <c r="J1530" s="165" t="s">
        <v>265</v>
      </c>
      <c r="K1530" s="166" t="s">
        <v>9880</v>
      </c>
    </row>
    <row r="1531" spans="1:11" ht="25.5" x14ac:dyDescent="0.2">
      <c r="A1531" s="160">
        <v>1027130004</v>
      </c>
      <c r="B1531" s="161" t="s">
        <v>4194</v>
      </c>
      <c r="C1531" s="162" t="s">
        <v>4195</v>
      </c>
      <c r="D1531" s="163">
        <v>10650000</v>
      </c>
      <c r="E1531" s="164">
        <v>44152</v>
      </c>
      <c r="F1531" s="165" t="s">
        <v>182</v>
      </c>
      <c r="G1531" s="165" t="s">
        <v>278</v>
      </c>
      <c r="H1531" s="165" t="s">
        <v>24</v>
      </c>
      <c r="I1531" s="165" t="s">
        <v>24</v>
      </c>
      <c r="J1531" s="165" t="s">
        <v>265</v>
      </c>
      <c r="K1531" s="166" t="s">
        <v>9881</v>
      </c>
    </row>
    <row r="1532" spans="1:11" ht="25.5" x14ac:dyDescent="0.2">
      <c r="A1532" s="160">
        <v>1017704032</v>
      </c>
      <c r="B1532" s="161" t="s">
        <v>4196</v>
      </c>
      <c r="C1532" s="162" t="s">
        <v>4197</v>
      </c>
      <c r="D1532" s="163">
        <v>7060000</v>
      </c>
      <c r="E1532" s="164">
        <v>44119</v>
      </c>
      <c r="F1532" s="165" t="s">
        <v>16</v>
      </c>
      <c r="G1532" s="165" t="s">
        <v>12</v>
      </c>
      <c r="H1532" s="165" t="s">
        <v>24</v>
      </c>
      <c r="I1532" s="165" t="s">
        <v>24</v>
      </c>
      <c r="J1532" s="165" t="s">
        <v>210</v>
      </c>
      <c r="K1532" s="166" t="s">
        <v>9882</v>
      </c>
    </row>
    <row r="1533" spans="1:11" ht="25.5" x14ac:dyDescent="0.2">
      <c r="A1533" s="160">
        <v>1028311004</v>
      </c>
      <c r="B1533" s="161" t="s">
        <v>4198</v>
      </c>
      <c r="C1533" s="162" t="s">
        <v>4199</v>
      </c>
      <c r="D1533" s="163">
        <v>10650000</v>
      </c>
      <c r="E1533" s="164">
        <v>44193</v>
      </c>
      <c r="F1533" s="165" t="s">
        <v>16</v>
      </c>
      <c r="G1533" s="165" t="s">
        <v>101</v>
      </c>
      <c r="H1533" s="165" t="s">
        <v>24</v>
      </c>
      <c r="I1533" s="165" t="s">
        <v>24</v>
      </c>
      <c r="J1533" s="165" t="s">
        <v>210</v>
      </c>
      <c r="K1533" s="166" t="s">
        <v>9883</v>
      </c>
    </row>
    <row r="1534" spans="1:11" ht="25.5" x14ac:dyDescent="0.2">
      <c r="A1534" s="160">
        <v>1007030027</v>
      </c>
      <c r="B1534" s="161" t="s">
        <v>4200</v>
      </c>
      <c r="C1534" s="162" t="s">
        <v>4201</v>
      </c>
      <c r="D1534" s="163">
        <v>4757000</v>
      </c>
      <c r="E1534" s="164">
        <v>44162</v>
      </c>
      <c r="F1534" s="165" t="s">
        <v>118</v>
      </c>
      <c r="G1534" s="165" t="s">
        <v>720</v>
      </c>
      <c r="H1534" s="165" t="s">
        <v>24</v>
      </c>
      <c r="I1534" s="165" t="s">
        <v>24</v>
      </c>
      <c r="J1534" s="165" t="s">
        <v>246</v>
      </c>
      <c r="K1534" s="166" t="s">
        <v>9884</v>
      </c>
    </row>
    <row r="1535" spans="1:11" ht="25.5" x14ac:dyDescent="0.2">
      <c r="A1535" s="160">
        <v>1028737004</v>
      </c>
      <c r="B1535" s="161" t="s">
        <v>4202</v>
      </c>
      <c r="C1535" s="162" t="s">
        <v>4203</v>
      </c>
      <c r="D1535" s="163">
        <v>7100000</v>
      </c>
      <c r="E1535" s="164">
        <v>44168</v>
      </c>
      <c r="F1535" s="165" t="s">
        <v>16</v>
      </c>
      <c r="G1535" s="165" t="s">
        <v>12</v>
      </c>
      <c r="H1535" s="165" t="s">
        <v>24</v>
      </c>
      <c r="I1535" s="165" t="s">
        <v>24</v>
      </c>
      <c r="J1535" s="165" t="s">
        <v>246</v>
      </c>
      <c r="K1535" s="166" t="s">
        <v>9885</v>
      </c>
    </row>
    <row r="1536" spans="1:11" x14ac:dyDescent="0.2">
      <c r="A1536" s="160">
        <v>1028138004</v>
      </c>
      <c r="B1536" s="161" t="s">
        <v>4204</v>
      </c>
      <c r="C1536" s="162" t="s">
        <v>4205</v>
      </c>
      <c r="D1536" s="163">
        <v>4629000</v>
      </c>
      <c r="E1536" s="164">
        <v>44188</v>
      </c>
      <c r="F1536" s="165" t="s">
        <v>118</v>
      </c>
      <c r="G1536" s="165" t="s">
        <v>720</v>
      </c>
      <c r="H1536" s="165" t="s">
        <v>24</v>
      </c>
      <c r="I1536" s="165" t="s">
        <v>24</v>
      </c>
      <c r="J1536" s="165" t="s">
        <v>246</v>
      </c>
      <c r="K1536" s="166" t="s">
        <v>9886</v>
      </c>
    </row>
    <row r="1537" spans="1:11" ht="38.25" x14ac:dyDescent="0.2">
      <c r="A1537" s="160">
        <v>1007015027</v>
      </c>
      <c r="B1537" s="161" t="s">
        <v>4206</v>
      </c>
      <c r="C1537" s="162" t="s">
        <v>4207</v>
      </c>
      <c r="D1537" s="163">
        <v>6167000</v>
      </c>
      <c r="E1537" s="164">
        <v>44158</v>
      </c>
      <c r="F1537" s="165" t="s">
        <v>118</v>
      </c>
      <c r="G1537" s="165" t="s">
        <v>720</v>
      </c>
      <c r="H1537" s="165" t="s">
        <v>24</v>
      </c>
      <c r="I1537" s="165" t="s">
        <v>24</v>
      </c>
      <c r="J1537" s="165" t="s">
        <v>246</v>
      </c>
      <c r="K1537" s="166" t="s">
        <v>9887</v>
      </c>
    </row>
    <row r="1538" spans="1:11" ht="25.5" x14ac:dyDescent="0.2">
      <c r="A1538" s="160">
        <v>1028637004</v>
      </c>
      <c r="B1538" s="161" t="s">
        <v>4208</v>
      </c>
      <c r="C1538" s="162" t="s">
        <v>4209</v>
      </c>
      <c r="D1538" s="163">
        <v>6038000</v>
      </c>
      <c r="E1538" s="164">
        <v>44141</v>
      </c>
      <c r="F1538" s="165" t="s">
        <v>16</v>
      </c>
      <c r="G1538" s="165" t="s">
        <v>720</v>
      </c>
      <c r="H1538" s="165" t="s">
        <v>24</v>
      </c>
      <c r="I1538" s="165" t="s">
        <v>24</v>
      </c>
      <c r="J1538" s="165" t="s">
        <v>246</v>
      </c>
      <c r="K1538" s="166" t="s">
        <v>9888</v>
      </c>
    </row>
    <row r="1539" spans="1:11" ht="25.5" x14ac:dyDescent="0.2">
      <c r="A1539" s="160">
        <v>1027008004</v>
      </c>
      <c r="B1539" s="161" t="s">
        <v>4210</v>
      </c>
      <c r="C1539" s="162" t="s">
        <v>4211</v>
      </c>
      <c r="D1539" s="163">
        <v>7050000</v>
      </c>
      <c r="E1539" s="164">
        <v>44133</v>
      </c>
      <c r="F1539" s="165" t="s">
        <v>11</v>
      </c>
      <c r="G1539" s="165" t="s">
        <v>12</v>
      </c>
      <c r="H1539" s="165" t="s">
        <v>24</v>
      </c>
      <c r="I1539" s="165" t="s">
        <v>24</v>
      </c>
      <c r="J1539" s="165" t="s">
        <v>246</v>
      </c>
      <c r="K1539" s="166" t="s">
        <v>9889</v>
      </c>
    </row>
    <row r="1540" spans="1:11" ht="51" x14ac:dyDescent="0.2">
      <c r="A1540" s="160">
        <v>1025901004</v>
      </c>
      <c r="B1540" s="161" t="s">
        <v>4212</v>
      </c>
      <c r="C1540" s="162" t="s">
        <v>4213</v>
      </c>
      <c r="D1540" s="163">
        <v>7005000</v>
      </c>
      <c r="E1540" s="164">
        <v>44133</v>
      </c>
      <c r="F1540" s="165" t="s">
        <v>11</v>
      </c>
      <c r="G1540" s="165" t="s">
        <v>12</v>
      </c>
      <c r="H1540" s="165" t="s">
        <v>24</v>
      </c>
      <c r="I1540" s="165" t="s">
        <v>24</v>
      </c>
      <c r="J1540" s="165" t="s">
        <v>246</v>
      </c>
      <c r="K1540" s="166" t="s">
        <v>9890</v>
      </c>
    </row>
    <row r="1541" spans="1:11" ht="38.25" x14ac:dyDescent="0.2">
      <c r="A1541" s="160">
        <v>1007064027</v>
      </c>
      <c r="B1541" s="161" t="s">
        <v>4214</v>
      </c>
      <c r="C1541" s="162" t="s">
        <v>4215</v>
      </c>
      <c r="D1541" s="163">
        <v>6391000</v>
      </c>
      <c r="E1541" s="164">
        <v>44188</v>
      </c>
      <c r="F1541" s="165" t="s">
        <v>118</v>
      </c>
      <c r="G1541" s="165" t="s">
        <v>720</v>
      </c>
      <c r="H1541" s="165" t="s">
        <v>24</v>
      </c>
      <c r="I1541" s="165" t="s">
        <v>24</v>
      </c>
      <c r="J1541" s="165" t="s">
        <v>246</v>
      </c>
      <c r="K1541" s="166" t="s">
        <v>9891</v>
      </c>
    </row>
    <row r="1542" spans="1:11" ht="38.25" x14ac:dyDescent="0.2">
      <c r="A1542" s="160">
        <v>1023160004</v>
      </c>
      <c r="B1542" s="161" t="s">
        <v>4216</v>
      </c>
      <c r="C1542" s="162" t="s">
        <v>4217</v>
      </c>
      <c r="D1542" s="163">
        <v>10650000</v>
      </c>
      <c r="E1542" s="164">
        <v>44118</v>
      </c>
      <c r="F1542" s="165" t="s">
        <v>16</v>
      </c>
      <c r="G1542" s="165" t="s">
        <v>101</v>
      </c>
      <c r="H1542" s="165" t="s">
        <v>24</v>
      </c>
      <c r="I1542" s="165" t="s">
        <v>24</v>
      </c>
      <c r="J1542" s="165" t="s">
        <v>246</v>
      </c>
      <c r="K1542" s="166" t="s">
        <v>9892</v>
      </c>
    </row>
    <row r="1543" spans="1:11" ht="25.5" x14ac:dyDescent="0.2">
      <c r="A1543" s="160">
        <v>1006977027</v>
      </c>
      <c r="B1543" s="161" t="s">
        <v>4218</v>
      </c>
      <c r="C1543" s="162" t="s">
        <v>4219</v>
      </c>
      <c r="D1543" s="163">
        <v>4949000</v>
      </c>
      <c r="E1543" s="164">
        <v>44145</v>
      </c>
      <c r="F1543" s="165" t="s">
        <v>118</v>
      </c>
      <c r="G1543" s="165" t="s">
        <v>720</v>
      </c>
      <c r="H1543" s="165" t="s">
        <v>24</v>
      </c>
      <c r="I1543" s="165" t="s">
        <v>24</v>
      </c>
      <c r="J1543" s="165" t="s">
        <v>246</v>
      </c>
      <c r="K1543" s="166" t="s">
        <v>9893</v>
      </c>
    </row>
    <row r="1544" spans="1:11" ht="38.25" x14ac:dyDescent="0.2">
      <c r="A1544" s="160">
        <v>1003032022</v>
      </c>
      <c r="B1544" s="161" t="s">
        <v>4220</v>
      </c>
      <c r="C1544" s="162" t="s">
        <v>4221</v>
      </c>
      <c r="D1544" s="163">
        <v>6102000</v>
      </c>
      <c r="E1544" s="164">
        <v>44145</v>
      </c>
      <c r="F1544" s="165" t="s">
        <v>35</v>
      </c>
      <c r="G1544" s="165" t="s">
        <v>720</v>
      </c>
      <c r="H1544" s="165" t="s">
        <v>24</v>
      </c>
      <c r="I1544" s="165" t="s">
        <v>24</v>
      </c>
      <c r="J1544" s="165" t="s">
        <v>246</v>
      </c>
      <c r="K1544" s="166" t="s">
        <v>9894</v>
      </c>
    </row>
    <row r="1545" spans="1:11" ht="25.5" x14ac:dyDescent="0.2">
      <c r="A1545" s="160">
        <v>1027636004</v>
      </c>
      <c r="B1545" s="161" t="s">
        <v>4222</v>
      </c>
      <c r="C1545" s="162" t="s">
        <v>4223</v>
      </c>
      <c r="D1545" s="163">
        <v>7080000</v>
      </c>
      <c r="E1545" s="164">
        <v>44152</v>
      </c>
      <c r="F1545" s="165" t="s">
        <v>16</v>
      </c>
      <c r="G1545" s="165" t="s">
        <v>12</v>
      </c>
      <c r="H1545" s="165" t="s">
        <v>24</v>
      </c>
      <c r="I1545" s="165" t="s">
        <v>24</v>
      </c>
      <c r="J1545" s="165" t="s">
        <v>246</v>
      </c>
      <c r="K1545" s="166" t="s">
        <v>9895</v>
      </c>
    </row>
    <row r="1546" spans="1:11" ht="38.25" x14ac:dyDescent="0.2">
      <c r="A1546" s="160">
        <v>1006935027</v>
      </c>
      <c r="B1546" s="161" t="s">
        <v>4224</v>
      </c>
      <c r="C1546" s="162" t="s">
        <v>4225</v>
      </c>
      <c r="D1546" s="163">
        <v>4853000</v>
      </c>
      <c r="E1546" s="164">
        <v>44117</v>
      </c>
      <c r="F1546" s="165" t="s">
        <v>118</v>
      </c>
      <c r="G1546" s="165" t="s">
        <v>720</v>
      </c>
      <c r="H1546" s="165" t="s">
        <v>24</v>
      </c>
      <c r="I1546" s="165" t="s">
        <v>24</v>
      </c>
      <c r="J1546" s="165" t="s">
        <v>246</v>
      </c>
      <c r="K1546" s="166" t="s">
        <v>9896</v>
      </c>
    </row>
    <row r="1547" spans="1:11" ht="38.25" x14ac:dyDescent="0.2">
      <c r="A1547" s="160">
        <v>1027752004</v>
      </c>
      <c r="B1547" s="161" t="s">
        <v>4226</v>
      </c>
      <c r="C1547" s="162" t="s">
        <v>4227</v>
      </c>
      <c r="D1547" s="163">
        <v>7100000</v>
      </c>
      <c r="E1547" s="164">
        <v>44168</v>
      </c>
      <c r="F1547" s="165" t="s">
        <v>16</v>
      </c>
      <c r="G1547" s="165" t="s">
        <v>12</v>
      </c>
      <c r="H1547" s="165" t="s">
        <v>24</v>
      </c>
      <c r="I1547" s="165" t="s">
        <v>24</v>
      </c>
      <c r="J1547" s="165" t="s">
        <v>246</v>
      </c>
      <c r="K1547" s="166" t="s">
        <v>9897</v>
      </c>
    </row>
    <row r="1548" spans="1:11" ht="25.5" x14ac:dyDescent="0.2">
      <c r="A1548" s="160">
        <v>1028331004</v>
      </c>
      <c r="B1548" s="161" t="s">
        <v>4228</v>
      </c>
      <c r="C1548" s="162" t="s">
        <v>4229</v>
      </c>
      <c r="D1548" s="163">
        <v>7100000</v>
      </c>
      <c r="E1548" s="164">
        <v>44168</v>
      </c>
      <c r="F1548" s="165" t="s">
        <v>16</v>
      </c>
      <c r="G1548" s="165" t="s">
        <v>12</v>
      </c>
      <c r="H1548" s="165" t="s">
        <v>24</v>
      </c>
      <c r="I1548" s="165" t="s">
        <v>24</v>
      </c>
      <c r="J1548" s="165" t="s">
        <v>246</v>
      </c>
      <c r="K1548" s="166" t="s">
        <v>9898</v>
      </c>
    </row>
    <row r="1549" spans="1:11" ht="38.25" x14ac:dyDescent="0.2">
      <c r="A1549" s="160">
        <v>1028189004</v>
      </c>
      <c r="B1549" s="161" t="s">
        <v>4230</v>
      </c>
      <c r="C1549" s="162" t="s">
        <v>4231</v>
      </c>
      <c r="D1549" s="163">
        <v>6295000</v>
      </c>
      <c r="E1549" s="164">
        <v>44168</v>
      </c>
      <c r="F1549" s="165" t="s">
        <v>11</v>
      </c>
      <c r="G1549" s="165" t="s">
        <v>12</v>
      </c>
      <c r="H1549" s="165" t="s">
        <v>24</v>
      </c>
      <c r="I1549" s="165" t="s">
        <v>24</v>
      </c>
      <c r="J1549" s="165" t="s">
        <v>246</v>
      </c>
      <c r="K1549" s="166" t="s">
        <v>9899</v>
      </c>
    </row>
    <row r="1550" spans="1:11" ht="38.25" x14ac:dyDescent="0.2">
      <c r="A1550" s="160">
        <v>1026235004</v>
      </c>
      <c r="B1550" s="161" t="s">
        <v>4232</v>
      </c>
      <c r="C1550" s="162" t="s">
        <v>4233</v>
      </c>
      <c r="D1550" s="163">
        <v>7410000</v>
      </c>
      <c r="E1550" s="164">
        <v>43990</v>
      </c>
      <c r="F1550" s="165" t="s">
        <v>182</v>
      </c>
      <c r="G1550" s="165" t="s">
        <v>12</v>
      </c>
      <c r="H1550" s="165" t="s">
        <v>24</v>
      </c>
      <c r="I1550" s="165" t="s">
        <v>81</v>
      </c>
      <c r="J1550" s="165" t="s">
        <v>81</v>
      </c>
      <c r="K1550" s="166" t="s">
        <v>9900</v>
      </c>
    </row>
    <row r="1551" spans="1:11" ht="25.5" x14ac:dyDescent="0.2">
      <c r="A1551" s="160">
        <v>1028898004</v>
      </c>
      <c r="B1551" s="161" t="s">
        <v>4234</v>
      </c>
      <c r="C1551" s="162" t="s">
        <v>4235</v>
      </c>
      <c r="D1551" s="163">
        <v>5974000</v>
      </c>
      <c r="E1551" s="164">
        <v>44188</v>
      </c>
      <c r="F1551" s="165" t="s">
        <v>118</v>
      </c>
      <c r="G1551" s="165" t="s">
        <v>720</v>
      </c>
      <c r="H1551" s="165" t="s">
        <v>24</v>
      </c>
      <c r="I1551" s="165" t="s">
        <v>81</v>
      </c>
      <c r="J1551" s="165" t="s">
        <v>81</v>
      </c>
      <c r="K1551" s="166" t="s">
        <v>9901</v>
      </c>
    </row>
    <row r="1552" spans="1:11" ht="25.5" x14ac:dyDescent="0.2">
      <c r="A1552" s="160">
        <v>1002600096</v>
      </c>
      <c r="B1552" s="161" t="s">
        <v>4236</v>
      </c>
      <c r="C1552" s="162" t="s">
        <v>4237</v>
      </c>
      <c r="D1552" s="163">
        <v>10650000</v>
      </c>
      <c r="E1552" s="164">
        <v>44147</v>
      </c>
      <c r="F1552" s="165" t="s">
        <v>16</v>
      </c>
      <c r="G1552" s="165" t="s">
        <v>69</v>
      </c>
      <c r="H1552" s="165" t="s">
        <v>24</v>
      </c>
      <c r="I1552" s="165" t="s">
        <v>81</v>
      </c>
      <c r="J1552" s="165" t="s">
        <v>81</v>
      </c>
      <c r="K1552" s="166" t="s">
        <v>9902</v>
      </c>
    </row>
    <row r="1553" spans="1:11" ht="38.25" x14ac:dyDescent="0.2">
      <c r="A1553" s="160">
        <v>1026236004</v>
      </c>
      <c r="B1553" s="161" t="s">
        <v>4238</v>
      </c>
      <c r="C1553" s="162" t="s">
        <v>4239</v>
      </c>
      <c r="D1553" s="163">
        <v>11115000</v>
      </c>
      <c r="E1553" s="164">
        <v>43990</v>
      </c>
      <c r="F1553" s="165" t="s">
        <v>182</v>
      </c>
      <c r="G1553" s="165" t="s">
        <v>278</v>
      </c>
      <c r="H1553" s="165" t="s">
        <v>24</v>
      </c>
      <c r="I1553" s="165" t="s">
        <v>81</v>
      </c>
      <c r="J1553" s="165" t="s">
        <v>81</v>
      </c>
      <c r="K1553" s="166" t="s">
        <v>9900</v>
      </c>
    </row>
    <row r="1554" spans="1:11" ht="25.5" x14ac:dyDescent="0.2">
      <c r="A1554" s="160">
        <v>1000188114</v>
      </c>
      <c r="B1554" s="161" t="s">
        <v>4240</v>
      </c>
      <c r="C1554" s="162" t="s">
        <v>4241</v>
      </c>
      <c r="D1554" s="163">
        <v>5302000</v>
      </c>
      <c r="E1554" s="164">
        <v>44124</v>
      </c>
      <c r="F1554" s="165" t="s">
        <v>11</v>
      </c>
      <c r="G1554" s="165" t="s">
        <v>12</v>
      </c>
      <c r="H1554" s="165" t="s">
        <v>24</v>
      </c>
      <c r="I1554" s="165" t="s">
        <v>81</v>
      </c>
      <c r="J1554" s="165" t="s">
        <v>81</v>
      </c>
      <c r="K1554" s="166" t="s">
        <v>9903</v>
      </c>
    </row>
    <row r="1555" spans="1:11" ht="38.25" x14ac:dyDescent="0.2">
      <c r="A1555" s="160">
        <v>1007055027</v>
      </c>
      <c r="B1555" s="161" t="s">
        <v>4242</v>
      </c>
      <c r="C1555" s="162" t="s">
        <v>4243</v>
      </c>
      <c r="D1555" s="163">
        <v>5750000</v>
      </c>
      <c r="E1555" s="164">
        <v>44181</v>
      </c>
      <c r="F1555" s="165" t="s">
        <v>35</v>
      </c>
      <c r="G1555" s="165" t="s">
        <v>720</v>
      </c>
      <c r="H1555" s="165" t="s">
        <v>24</v>
      </c>
      <c r="I1555" s="165" t="s">
        <v>81</v>
      </c>
      <c r="J1555" s="165" t="s">
        <v>81</v>
      </c>
      <c r="K1555" s="166" t="s">
        <v>9904</v>
      </c>
    </row>
    <row r="1556" spans="1:11" ht="25.5" x14ac:dyDescent="0.2">
      <c r="A1556" s="160">
        <v>1028605004</v>
      </c>
      <c r="B1556" s="161" t="s">
        <v>4244</v>
      </c>
      <c r="C1556" s="162" t="s">
        <v>4245</v>
      </c>
      <c r="D1556" s="163">
        <v>6583000</v>
      </c>
      <c r="E1556" s="164">
        <v>44148</v>
      </c>
      <c r="F1556" s="165" t="s">
        <v>35</v>
      </c>
      <c r="G1556" s="165" t="s">
        <v>720</v>
      </c>
      <c r="H1556" s="165" t="s">
        <v>24</v>
      </c>
      <c r="I1556" s="165" t="s">
        <v>81</v>
      </c>
      <c r="J1556" s="165" t="s">
        <v>81</v>
      </c>
      <c r="K1556" s="166" t="s">
        <v>9905</v>
      </c>
    </row>
    <row r="1557" spans="1:11" ht="25.5" x14ac:dyDescent="0.2">
      <c r="A1557" s="160">
        <v>1003033022</v>
      </c>
      <c r="B1557" s="161" t="s">
        <v>4246</v>
      </c>
      <c r="C1557" s="162" t="s">
        <v>4247</v>
      </c>
      <c r="D1557" s="163">
        <v>5942000</v>
      </c>
      <c r="E1557" s="164">
        <v>44145</v>
      </c>
      <c r="F1557" s="165" t="s">
        <v>35</v>
      </c>
      <c r="G1557" s="165" t="s">
        <v>720</v>
      </c>
      <c r="H1557" s="165" t="s">
        <v>24</v>
      </c>
      <c r="I1557" s="165" t="s">
        <v>81</v>
      </c>
      <c r="J1557" s="165" t="s">
        <v>81</v>
      </c>
      <c r="K1557" s="166" t="s">
        <v>9906</v>
      </c>
    </row>
    <row r="1558" spans="1:11" ht="38.25" x14ac:dyDescent="0.2">
      <c r="A1558" s="160">
        <v>1023719004</v>
      </c>
      <c r="B1558" s="161" t="s">
        <v>4248</v>
      </c>
      <c r="C1558" s="162" t="s">
        <v>4249</v>
      </c>
      <c r="D1558" s="163">
        <v>7105000</v>
      </c>
      <c r="E1558" s="164">
        <v>43888</v>
      </c>
      <c r="F1558" s="165" t="s">
        <v>16</v>
      </c>
      <c r="G1558" s="165" t="s">
        <v>12</v>
      </c>
      <c r="H1558" s="165" t="s">
        <v>24</v>
      </c>
      <c r="I1558" s="165" t="s">
        <v>81</v>
      </c>
      <c r="J1558" s="165" t="s">
        <v>81</v>
      </c>
      <c r="K1558" s="166" t="s">
        <v>9907</v>
      </c>
    </row>
    <row r="1559" spans="1:11" ht="38.25" x14ac:dyDescent="0.2">
      <c r="A1559" s="160">
        <v>1027466004</v>
      </c>
      <c r="B1559" s="161" t="s">
        <v>4250</v>
      </c>
      <c r="C1559" s="162" t="s">
        <v>4251</v>
      </c>
      <c r="D1559" s="163">
        <v>7100000</v>
      </c>
      <c r="E1559" s="164">
        <v>44152</v>
      </c>
      <c r="F1559" s="165" t="s">
        <v>16</v>
      </c>
      <c r="G1559" s="165" t="s">
        <v>12</v>
      </c>
      <c r="H1559" s="165" t="s">
        <v>24</v>
      </c>
      <c r="I1559" s="165" t="s">
        <v>81</v>
      </c>
      <c r="J1559" s="165" t="s">
        <v>81</v>
      </c>
      <c r="K1559" s="166" t="s">
        <v>9908</v>
      </c>
    </row>
    <row r="1560" spans="1:11" ht="25.5" x14ac:dyDescent="0.2">
      <c r="A1560" s="160">
        <v>1027728004</v>
      </c>
      <c r="B1560" s="161" t="s">
        <v>4252</v>
      </c>
      <c r="C1560" s="162" t="s">
        <v>4253</v>
      </c>
      <c r="D1560" s="163">
        <v>7100000</v>
      </c>
      <c r="E1560" s="164">
        <v>44168</v>
      </c>
      <c r="F1560" s="165" t="s">
        <v>16</v>
      </c>
      <c r="G1560" s="165" t="s">
        <v>12</v>
      </c>
      <c r="H1560" s="165" t="s">
        <v>24</v>
      </c>
      <c r="I1560" s="165" t="s">
        <v>81</v>
      </c>
      <c r="J1560" s="165" t="s">
        <v>81</v>
      </c>
      <c r="K1560" s="166" t="s">
        <v>9909</v>
      </c>
    </row>
    <row r="1561" spans="1:11" ht="25.5" x14ac:dyDescent="0.2">
      <c r="A1561" s="160">
        <v>1027336004</v>
      </c>
      <c r="B1561" s="161" t="s">
        <v>288</v>
      </c>
      <c r="C1561" s="162" t="s">
        <v>289</v>
      </c>
      <c r="D1561" s="163">
        <v>7100000</v>
      </c>
      <c r="E1561" s="164">
        <v>44152</v>
      </c>
      <c r="F1561" s="165" t="s">
        <v>11</v>
      </c>
      <c r="G1561" s="165" t="s">
        <v>12</v>
      </c>
      <c r="H1561" s="165" t="s">
        <v>24</v>
      </c>
      <c r="I1561" s="165" t="s">
        <v>81</v>
      </c>
      <c r="J1561" s="165" t="s">
        <v>81</v>
      </c>
      <c r="K1561" s="166" t="s">
        <v>290</v>
      </c>
    </row>
    <row r="1562" spans="1:11" ht="38.25" x14ac:dyDescent="0.2">
      <c r="A1562" s="160">
        <v>1026647004</v>
      </c>
      <c r="B1562" s="161" t="s">
        <v>4254</v>
      </c>
      <c r="C1562" s="162" t="s">
        <v>4255</v>
      </c>
      <c r="D1562" s="163">
        <v>6449000</v>
      </c>
      <c r="E1562" s="164">
        <v>44123</v>
      </c>
      <c r="F1562" s="165" t="s">
        <v>11</v>
      </c>
      <c r="G1562" s="165" t="s">
        <v>12</v>
      </c>
      <c r="H1562" s="165" t="s">
        <v>24</v>
      </c>
      <c r="I1562" s="165" t="s">
        <v>81</v>
      </c>
      <c r="J1562" s="165" t="s">
        <v>81</v>
      </c>
      <c r="K1562" s="166" t="s">
        <v>9910</v>
      </c>
    </row>
    <row r="1563" spans="1:11" ht="25.5" x14ac:dyDescent="0.2">
      <c r="A1563" s="160">
        <v>1028803004</v>
      </c>
      <c r="B1563" s="161" t="s">
        <v>4256</v>
      </c>
      <c r="C1563" s="162" t="s">
        <v>4257</v>
      </c>
      <c r="D1563" s="163">
        <v>4917000</v>
      </c>
      <c r="E1563" s="164">
        <v>44168</v>
      </c>
      <c r="F1563" s="165" t="s">
        <v>35</v>
      </c>
      <c r="G1563" s="165" t="s">
        <v>720</v>
      </c>
      <c r="H1563" s="165" t="s">
        <v>24</v>
      </c>
      <c r="I1563" s="165" t="s">
        <v>81</v>
      </c>
      <c r="J1563" s="165" t="s">
        <v>81</v>
      </c>
      <c r="K1563" s="166" t="s">
        <v>9911</v>
      </c>
    </row>
    <row r="1564" spans="1:11" ht="25.5" x14ac:dyDescent="0.2">
      <c r="A1564" s="160">
        <v>1027299004</v>
      </c>
      <c r="B1564" s="161" t="s">
        <v>4258</v>
      </c>
      <c r="C1564" s="162" t="s">
        <v>4259</v>
      </c>
      <c r="D1564" s="163">
        <v>5846000</v>
      </c>
      <c r="E1564" s="164">
        <v>44152</v>
      </c>
      <c r="F1564" s="165" t="s">
        <v>11</v>
      </c>
      <c r="G1564" s="165" t="s">
        <v>12</v>
      </c>
      <c r="H1564" s="165" t="s">
        <v>24</v>
      </c>
      <c r="I1564" s="165" t="s">
        <v>81</v>
      </c>
      <c r="J1564" s="165" t="s">
        <v>81</v>
      </c>
      <c r="K1564" s="166" t="s">
        <v>9912</v>
      </c>
    </row>
    <row r="1565" spans="1:11" ht="25.5" x14ac:dyDescent="0.2">
      <c r="A1565" s="160">
        <v>1002588096</v>
      </c>
      <c r="B1565" s="161" t="s">
        <v>4260</v>
      </c>
      <c r="C1565" s="162" t="s">
        <v>4261</v>
      </c>
      <c r="D1565" s="163">
        <v>7100000</v>
      </c>
      <c r="E1565" s="164">
        <v>44168</v>
      </c>
      <c r="F1565" s="165" t="s">
        <v>16</v>
      </c>
      <c r="G1565" s="165" t="s">
        <v>12</v>
      </c>
      <c r="H1565" s="165" t="s">
        <v>24</v>
      </c>
      <c r="I1565" s="165" t="s">
        <v>81</v>
      </c>
      <c r="J1565" s="165" t="s">
        <v>81</v>
      </c>
      <c r="K1565" s="166" t="s">
        <v>9913</v>
      </c>
    </row>
    <row r="1566" spans="1:11" ht="38.25" x14ac:dyDescent="0.2">
      <c r="A1566" s="160">
        <v>1033962093</v>
      </c>
      <c r="B1566" s="161" t="s">
        <v>4262</v>
      </c>
      <c r="C1566" s="162" t="s">
        <v>4263</v>
      </c>
      <c r="D1566" s="163">
        <v>7095000</v>
      </c>
      <c r="E1566" s="164">
        <v>44193</v>
      </c>
      <c r="F1566" s="165" t="s">
        <v>16</v>
      </c>
      <c r="G1566" s="165" t="s">
        <v>12</v>
      </c>
      <c r="H1566" s="165" t="s">
        <v>24</v>
      </c>
      <c r="I1566" s="165" t="s">
        <v>81</v>
      </c>
      <c r="J1566" s="165" t="s">
        <v>81</v>
      </c>
      <c r="K1566" s="166" t="s">
        <v>9914</v>
      </c>
    </row>
    <row r="1567" spans="1:11" ht="51" x14ac:dyDescent="0.2">
      <c r="A1567" s="160">
        <v>1027440004</v>
      </c>
      <c r="B1567" s="161" t="s">
        <v>4264</v>
      </c>
      <c r="C1567" s="162" t="s">
        <v>4265</v>
      </c>
      <c r="D1567" s="163">
        <v>7020000</v>
      </c>
      <c r="E1567" s="164">
        <v>44168</v>
      </c>
      <c r="F1567" s="165" t="s">
        <v>16</v>
      </c>
      <c r="G1567" s="165" t="s">
        <v>12</v>
      </c>
      <c r="H1567" s="165" t="s">
        <v>24</v>
      </c>
      <c r="I1567" s="165" t="s">
        <v>81</v>
      </c>
      <c r="J1567" s="165" t="s">
        <v>81</v>
      </c>
      <c r="K1567" s="166" t="s">
        <v>9915</v>
      </c>
    </row>
    <row r="1568" spans="1:11" ht="38.25" x14ac:dyDescent="0.2">
      <c r="A1568" s="160">
        <v>1006976027</v>
      </c>
      <c r="B1568" s="161" t="s">
        <v>4266</v>
      </c>
      <c r="C1568" s="162" t="s">
        <v>4267</v>
      </c>
      <c r="D1568" s="163">
        <v>5109000</v>
      </c>
      <c r="E1568" s="164">
        <v>44145</v>
      </c>
      <c r="F1568" s="165" t="s">
        <v>16</v>
      </c>
      <c r="G1568" s="165" t="s">
        <v>720</v>
      </c>
      <c r="H1568" s="165" t="s">
        <v>24</v>
      </c>
      <c r="I1568" s="165" t="s">
        <v>81</v>
      </c>
      <c r="J1568" s="165" t="s">
        <v>81</v>
      </c>
      <c r="K1568" s="166" t="s">
        <v>9916</v>
      </c>
    </row>
    <row r="1569" spans="1:11" ht="25.5" x14ac:dyDescent="0.2">
      <c r="A1569" s="160">
        <v>1027208004</v>
      </c>
      <c r="B1569" s="161" t="s">
        <v>4268</v>
      </c>
      <c r="C1569" s="162" t="s">
        <v>4269</v>
      </c>
      <c r="D1569" s="163">
        <v>7055000</v>
      </c>
      <c r="E1569" s="164">
        <v>44168</v>
      </c>
      <c r="F1569" s="165" t="s">
        <v>16</v>
      </c>
      <c r="G1569" s="165" t="s">
        <v>12</v>
      </c>
      <c r="H1569" s="165" t="s">
        <v>24</v>
      </c>
      <c r="I1569" s="165" t="s">
        <v>81</v>
      </c>
      <c r="J1569" s="165" t="s">
        <v>81</v>
      </c>
      <c r="K1569" s="166" t="s">
        <v>9917</v>
      </c>
    </row>
    <row r="1570" spans="1:11" ht="25.5" x14ac:dyDescent="0.2">
      <c r="A1570" s="160">
        <v>1028351004</v>
      </c>
      <c r="B1570" s="161" t="s">
        <v>4270</v>
      </c>
      <c r="C1570" s="162" t="s">
        <v>4271</v>
      </c>
      <c r="D1570" s="163">
        <v>6487000</v>
      </c>
      <c r="E1570" s="164">
        <v>44173</v>
      </c>
      <c r="F1570" s="165" t="s">
        <v>35</v>
      </c>
      <c r="G1570" s="165" t="s">
        <v>720</v>
      </c>
      <c r="H1570" s="165" t="s">
        <v>24</v>
      </c>
      <c r="I1570" s="165" t="s">
        <v>81</v>
      </c>
      <c r="J1570" s="165" t="s">
        <v>81</v>
      </c>
      <c r="K1570" s="166" t="s">
        <v>9918</v>
      </c>
    </row>
    <row r="1571" spans="1:11" ht="25.5" x14ac:dyDescent="0.2">
      <c r="A1571" s="160">
        <v>1026483004</v>
      </c>
      <c r="B1571" s="161" t="s">
        <v>4272</v>
      </c>
      <c r="C1571" s="162" t="s">
        <v>4273</v>
      </c>
      <c r="D1571" s="163">
        <v>7230000</v>
      </c>
      <c r="E1571" s="164">
        <v>44008</v>
      </c>
      <c r="F1571" s="165" t="s">
        <v>11</v>
      </c>
      <c r="G1571" s="165" t="s">
        <v>12</v>
      </c>
      <c r="H1571" s="165" t="s">
        <v>24</v>
      </c>
      <c r="I1571" s="165" t="s">
        <v>81</v>
      </c>
      <c r="J1571" s="165" t="s">
        <v>95</v>
      </c>
      <c r="K1571" s="166" t="s">
        <v>9919</v>
      </c>
    </row>
    <row r="1572" spans="1:11" ht="25.5" x14ac:dyDescent="0.2">
      <c r="A1572" s="160">
        <v>1029248004</v>
      </c>
      <c r="B1572" s="161" t="s">
        <v>4274</v>
      </c>
      <c r="C1572" s="162" t="s">
        <v>4275</v>
      </c>
      <c r="D1572" s="163">
        <v>6967000</v>
      </c>
      <c r="E1572" s="164">
        <v>44188</v>
      </c>
      <c r="F1572" s="165" t="s">
        <v>118</v>
      </c>
      <c r="G1572" s="165" t="s">
        <v>720</v>
      </c>
      <c r="H1572" s="165" t="s">
        <v>24</v>
      </c>
      <c r="I1572" s="165" t="s">
        <v>81</v>
      </c>
      <c r="J1572" s="165" t="s">
        <v>95</v>
      </c>
      <c r="K1572" s="166" t="s">
        <v>9920</v>
      </c>
    </row>
    <row r="1573" spans="1:11" ht="38.25" x14ac:dyDescent="0.2">
      <c r="A1573" s="160">
        <v>1028515004</v>
      </c>
      <c r="B1573" s="161" t="s">
        <v>4276</v>
      </c>
      <c r="C1573" s="162" t="s">
        <v>4277</v>
      </c>
      <c r="D1573" s="163">
        <v>7100000</v>
      </c>
      <c r="E1573" s="164">
        <v>44193</v>
      </c>
      <c r="F1573" s="165" t="s">
        <v>16</v>
      </c>
      <c r="G1573" s="165" t="s">
        <v>12</v>
      </c>
      <c r="H1573" s="165" t="s">
        <v>24</v>
      </c>
      <c r="I1573" s="165" t="s">
        <v>81</v>
      </c>
      <c r="J1573" s="165" t="s">
        <v>95</v>
      </c>
      <c r="K1573" s="166" t="s">
        <v>9921</v>
      </c>
    </row>
    <row r="1574" spans="1:11" ht="25.5" x14ac:dyDescent="0.2">
      <c r="A1574" s="160">
        <v>1027009004</v>
      </c>
      <c r="B1574" s="161" t="s">
        <v>4278</v>
      </c>
      <c r="C1574" s="162" t="s">
        <v>4279</v>
      </c>
      <c r="D1574" s="163">
        <v>6767000</v>
      </c>
      <c r="E1574" s="164">
        <v>44133</v>
      </c>
      <c r="F1574" s="165" t="s">
        <v>11</v>
      </c>
      <c r="G1574" s="165" t="s">
        <v>12</v>
      </c>
      <c r="H1574" s="165" t="s">
        <v>24</v>
      </c>
      <c r="I1574" s="165" t="s">
        <v>81</v>
      </c>
      <c r="J1574" s="165" t="s">
        <v>339</v>
      </c>
      <c r="K1574" s="166" t="s">
        <v>9922</v>
      </c>
    </row>
    <row r="1575" spans="1:11" ht="51" x14ac:dyDescent="0.2">
      <c r="A1575" s="160">
        <v>1002993022</v>
      </c>
      <c r="B1575" s="161" t="s">
        <v>4280</v>
      </c>
      <c r="C1575" s="162" t="s">
        <v>4281</v>
      </c>
      <c r="D1575" s="163">
        <v>6865000</v>
      </c>
      <c r="E1575" s="164">
        <v>44082</v>
      </c>
      <c r="F1575" s="165" t="s">
        <v>16</v>
      </c>
      <c r="G1575" s="165" t="s">
        <v>720</v>
      </c>
      <c r="H1575" s="165" t="s">
        <v>24</v>
      </c>
      <c r="I1575" s="165" t="s">
        <v>81</v>
      </c>
      <c r="J1575" s="165" t="s">
        <v>339</v>
      </c>
      <c r="K1575" s="166" t="s">
        <v>9923</v>
      </c>
    </row>
    <row r="1576" spans="1:11" ht="25.5" x14ac:dyDescent="0.2">
      <c r="A1576" s="160">
        <v>1028669004</v>
      </c>
      <c r="B1576" s="161" t="s">
        <v>4282</v>
      </c>
      <c r="C1576" s="162" t="s">
        <v>4283</v>
      </c>
      <c r="D1576" s="163">
        <v>7100000</v>
      </c>
      <c r="E1576" s="164">
        <v>44168</v>
      </c>
      <c r="F1576" s="165" t="s">
        <v>16</v>
      </c>
      <c r="G1576" s="165" t="s">
        <v>12</v>
      </c>
      <c r="H1576" s="165" t="s">
        <v>24</v>
      </c>
      <c r="I1576" s="165" t="s">
        <v>81</v>
      </c>
      <c r="J1576" s="165" t="s">
        <v>339</v>
      </c>
      <c r="K1576" s="166" t="s">
        <v>9924</v>
      </c>
    </row>
    <row r="1577" spans="1:11" ht="25.5" x14ac:dyDescent="0.2">
      <c r="A1577" s="160">
        <v>1028609004</v>
      </c>
      <c r="B1577" s="161" t="s">
        <v>4284</v>
      </c>
      <c r="C1577" s="162" t="s">
        <v>4285</v>
      </c>
      <c r="D1577" s="163">
        <v>4469000</v>
      </c>
      <c r="E1577" s="164">
        <v>44181</v>
      </c>
      <c r="F1577" s="165" t="s">
        <v>35</v>
      </c>
      <c r="G1577" s="165" t="s">
        <v>720</v>
      </c>
      <c r="H1577" s="165" t="s">
        <v>24</v>
      </c>
      <c r="I1577" s="165" t="s">
        <v>81</v>
      </c>
      <c r="J1577" s="165" t="s">
        <v>339</v>
      </c>
      <c r="K1577" s="166" t="s">
        <v>9925</v>
      </c>
    </row>
    <row r="1578" spans="1:11" x14ac:dyDescent="0.2">
      <c r="A1578" s="160">
        <v>1028819004</v>
      </c>
      <c r="B1578" s="161" t="s">
        <v>4286</v>
      </c>
      <c r="C1578" s="162" t="s">
        <v>4287</v>
      </c>
      <c r="D1578" s="163">
        <v>6839000</v>
      </c>
      <c r="E1578" s="164">
        <v>44181</v>
      </c>
      <c r="F1578" s="165" t="s">
        <v>35</v>
      </c>
      <c r="G1578" s="165" t="s">
        <v>720</v>
      </c>
      <c r="H1578" s="165" t="s">
        <v>24</v>
      </c>
      <c r="I1578" s="165" t="s">
        <v>81</v>
      </c>
      <c r="J1578" s="165" t="s">
        <v>339</v>
      </c>
      <c r="K1578" s="166" t="s">
        <v>9926</v>
      </c>
    </row>
    <row r="1579" spans="1:11" ht="51" x14ac:dyDescent="0.2">
      <c r="A1579" s="160">
        <v>1028137004</v>
      </c>
      <c r="B1579" s="161" t="s">
        <v>4288</v>
      </c>
      <c r="C1579" s="162" t="s">
        <v>4289</v>
      </c>
      <c r="D1579" s="163">
        <v>7000000</v>
      </c>
      <c r="E1579" s="164">
        <v>44168</v>
      </c>
      <c r="F1579" s="165" t="s">
        <v>11</v>
      </c>
      <c r="G1579" s="165" t="s">
        <v>12</v>
      </c>
      <c r="H1579" s="165" t="s">
        <v>24</v>
      </c>
      <c r="I1579" s="165" t="s">
        <v>81</v>
      </c>
      <c r="J1579" s="165" t="s">
        <v>339</v>
      </c>
      <c r="K1579" s="166" t="s">
        <v>9927</v>
      </c>
    </row>
    <row r="1580" spans="1:11" ht="25.5" x14ac:dyDescent="0.2">
      <c r="A1580" s="160">
        <v>1027186004</v>
      </c>
      <c r="B1580" s="161" t="s">
        <v>4290</v>
      </c>
      <c r="C1580" s="162" t="s">
        <v>4291</v>
      </c>
      <c r="D1580" s="163">
        <v>7100000</v>
      </c>
      <c r="E1580" s="164">
        <v>44133</v>
      </c>
      <c r="F1580" s="165" t="s">
        <v>16</v>
      </c>
      <c r="G1580" s="165" t="s">
        <v>12</v>
      </c>
      <c r="H1580" s="165" t="s">
        <v>24</v>
      </c>
      <c r="I1580" s="165" t="s">
        <v>81</v>
      </c>
      <c r="J1580" s="165" t="s">
        <v>286</v>
      </c>
      <c r="K1580" s="166" t="s">
        <v>9928</v>
      </c>
    </row>
    <row r="1581" spans="1:11" ht="25.5" x14ac:dyDescent="0.2">
      <c r="A1581" s="160">
        <v>1034218093</v>
      </c>
      <c r="B1581" s="161" t="s">
        <v>4292</v>
      </c>
      <c r="C1581" s="162" t="s">
        <v>4293</v>
      </c>
      <c r="D1581" s="163">
        <v>7100000</v>
      </c>
      <c r="E1581" s="164">
        <v>44133</v>
      </c>
      <c r="F1581" s="165" t="s">
        <v>11</v>
      </c>
      <c r="G1581" s="165" t="s">
        <v>12</v>
      </c>
      <c r="H1581" s="165" t="s">
        <v>24</v>
      </c>
      <c r="I1581" s="165" t="s">
        <v>81</v>
      </c>
      <c r="J1581" s="165" t="s">
        <v>286</v>
      </c>
      <c r="K1581" s="166" t="s">
        <v>9929</v>
      </c>
    </row>
    <row r="1582" spans="1:11" x14ac:dyDescent="0.2">
      <c r="A1582" s="160">
        <v>1027456004</v>
      </c>
      <c r="B1582" s="161" t="s">
        <v>4294</v>
      </c>
      <c r="C1582" s="162" t="s">
        <v>4295</v>
      </c>
      <c r="D1582" s="163">
        <v>7100000</v>
      </c>
      <c r="E1582" s="164">
        <v>44152</v>
      </c>
      <c r="F1582" s="165" t="s">
        <v>16</v>
      </c>
      <c r="G1582" s="165" t="s">
        <v>12</v>
      </c>
      <c r="H1582" s="165" t="s">
        <v>24</v>
      </c>
      <c r="I1582" s="165" t="s">
        <v>81</v>
      </c>
      <c r="J1582" s="165" t="s">
        <v>286</v>
      </c>
      <c r="K1582" s="166" t="s">
        <v>9930</v>
      </c>
    </row>
    <row r="1583" spans="1:11" ht="38.25" x14ac:dyDescent="0.2">
      <c r="A1583" s="160">
        <v>1033848093</v>
      </c>
      <c r="B1583" s="161" t="s">
        <v>4296</v>
      </c>
      <c r="C1583" s="162" t="s">
        <v>4297</v>
      </c>
      <c r="D1583" s="163">
        <v>7100000</v>
      </c>
      <c r="E1583" s="164">
        <v>44152</v>
      </c>
      <c r="F1583" s="165" t="s">
        <v>16</v>
      </c>
      <c r="G1583" s="165" t="s">
        <v>12</v>
      </c>
      <c r="H1583" s="165" t="s">
        <v>24</v>
      </c>
      <c r="I1583" s="165" t="s">
        <v>81</v>
      </c>
      <c r="J1583" s="165" t="s">
        <v>286</v>
      </c>
      <c r="K1583" s="166" t="s">
        <v>9931</v>
      </c>
    </row>
    <row r="1584" spans="1:11" ht="51" x14ac:dyDescent="0.2">
      <c r="A1584" s="160">
        <v>1028841004</v>
      </c>
      <c r="B1584" s="161" t="s">
        <v>4298</v>
      </c>
      <c r="C1584" s="162" t="s">
        <v>4299</v>
      </c>
      <c r="D1584" s="163">
        <v>6839000</v>
      </c>
      <c r="E1584" s="164">
        <v>44188</v>
      </c>
      <c r="F1584" s="165" t="s">
        <v>118</v>
      </c>
      <c r="G1584" s="165" t="s">
        <v>720</v>
      </c>
      <c r="H1584" s="165" t="s">
        <v>24</v>
      </c>
      <c r="I1584" s="165" t="s">
        <v>81</v>
      </c>
      <c r="J1584" s="165" t="s">
        <v>107</v>
      </c>
      <c r="K1584" s="166" t="s">
        <v>9932</v>
      </c>
    </row>
    <row r="1585" spans="1:11" ht="25.5" x14ac:dyDescent="0.2">
      <c r="A1585" s="160">
        <v>1009630088</v>
      </c>
      <c r="B1585" s="161" t="s">
        <v>4300</v>
      </c>
      <c r="C1585" s="162" t="s">
        <v>4301</v>
      </c>
      <c r="D1585" s="163">
        <v>6971000</v>
      </c>
      <c r="E1585" s="164">
        <v>43985</v>
      </c>
      <c r="F1585" s="165" t="s">
        <v>16</v>
      </c>
      <c r="G1585" s="165" t="s">
        <v>12</v>
      </c>
      <c r="H1585" s="165" t="s">
        <v>24</v>
      </c>
      <c r="I1585" s="165" t="s">
        <v>81</v>
      </c>
      <c r="J1585" s="165" t="s">
        <v>107</v>
      </c>
      <c r="K1585" s="166" t="s">
        <v>9933</v>
      </c>
    </row>
    <row r="1586" spans="1:11" ht="25.5" x14ac:dyDescent="0.2">
      <c r="A1586" s="160">
        <v>1029454004</v>
      </c>
      <c r="B1586" s="161" t="s">
        <v>4302</v>
      </c>
      <c r="C1586" s="162" t="s">
        <v>4303</v>
      </c>
      <c r="D1586" s="163">
        <v>5302000</v>
      </c>
      <c r="E1586" s="164">
        <v>44188</v>
      </c>
      <c r="F1586" s="165" t="s">
        <v>118</v>
      </c>
      <c r="G1586" s="165" t="s">
        <v>720</v>
      </c>
      <c r="H1586" s="165" t="s">
        <v>24</v>
      </c>
      <c r="I1586" s="165" t="s">
        <v>81</v>
      </c>
      <c r="J1586" s="165" t="s">
        <v>107</v>
      </c>
      <c r="K1586" s="166" t="s">
        <v>9934</v>
      </c>
    </row>
    <row r="1587" spans="1:11" ht="25.5" x14ac:dyDescent="0.2">
      <c r="A1587" s="160">
        <v>1003039022</v>
      </c>
      <c r="B1587" s="161" t="s">
        <v>4304</v>
      </c>
      <c r="C1587" s="162" t="s">
        <v>4305</v>
      </c>
      <c r="D1587" s="163">
        <v>6935000</v>
      </c>
      <c r="E1587" s="164">
        <v>44137</v>
      </c>
      <c r="F1587" s="165" t="s">
        <v>35</v>
      </c>
      <c r="G1587" s="165" t="s">
        <v>720</v>
      </c>
      <c r="H1587" s="165" t="s">
        <v>24</v>
      </c>
      <c r="I1587" s="165" t="s">
        <v>81</v>
      </c>
      <c r="J1587" s="165" t="s">
        <v>107</v>
      </c>
      <c r="K1587" s="166" t="s">
        <v>9935</v>
      </c>
    </row>
    <row r="1588" spans="1:11" ht="51" x14ac:dyDescent="0.2">
      <c r="A1588" s="160">
        <v>1006940027</v>
      </c>
      <c r="B1588" s="161" t="s">
        <v>4306</v>
      </c>
      <c r="C1588" s="162" t="s">
        <v>4307</v>
      </c>
      <c r="D1588" s="163">
        <v>6583000</v>
      </c>
      <c r="E1588" s="164">
        <v>44119</v>
      </c>
      <c r="F1588" s="165" t="s">
        <v>118</v>
      </c>
      <c r="G1588" s="165" t="s">
        <v>720</v>
      </c>
      <c r="H1588" s="165" t="s">
        <v>24</v>
      </c>
      <c r="I1588" s="165" t="s">
        <v>81</v>
      </c>
      <c r="J1588" s="165" t="s">
        <v>107</v>
      </c>
      <c r="K1588" s="166" t="s">
        <v>9936</v>
      </c>
    </row>
    <row r="1589" spans="1:11" ht="25.5" x14ac:dyDescent="0.2">
      <c r="A1589" s="160">
        <v>1028706004</v>
      </c>
      <c r="B1589" s="161" t="s">
        <v>4308</v>
      </c>
      <c r="C1589" s="162" t="s">
        <v>4309</v>
      </c>
      <c r="D1589" s="163">
        <v>7050000</v>
      </c>
      <c r="E1589" s="164">
        <v>44193</v>
      </c>
      <c r="F1589" s="165" t="s">
        <v>35</v>
      </c>
      <c r="G1589" s="165" t="s">
        <v>720</v>
      </c>
      <c r="H1589" s="165" t="s">
        <v>24</v>
      </c>
      <c r="I1589" s="165" t="s">
        <v>81</v>
      </c>
      <c r="J1589" s="165" t="s">
        <v>107</v>
      </c>
      <c r="K1589" s="166" t="s">
        <v>9937</v>
      </c>
    </row>
    <row r="1590" spans="1:11" ht="25.5" x14ac:dyDescent="0.2">
      <c r="A1590" s="160">
        <v>1020439004</v>
      </c>
      <c r="B1590" s="161" t="s">
        <v>1246</v>
      </c>
      <c r="C1590" s="162" t="s">
        <v>1247</v>
      </c>
      <c r="D1590" s="163">
        <v>10650000</v>
      </c>
      <c r="E1590" s="164">
        <v>43796</v>
      </c>
      <c r="F1590" s="165" t="s">
        <v>16</v>
      </c>
      <c r="G1590" s="165" t="s">
        <v>69</v>
      </c>
      <c r="H1590" s="165" t="s">
        <v>24</v>
      </c>
      <c r="I1590" s="165" t="s">
        <v>81</v>
      </c>
      <c r="J1590" s="165" t="s">
        <v>107</v>
      </c>
      <c r="K1590" s="166" t="s">
        <v>9938</v>
      </c>
    </row>
    <row r="1591" spans="1:11" ht="51" x14ac:dyDescent="0.2">
      <c r="A1591" s="160">
        <v>1006925027</v>
      </c>
      <c r="B1591" s="161" t="s">
        <v>4310</v>
      </c>
      <c r="C1591" s="162" t="s">
        <v>4311</v>
      </c>
      <c r="D1591" s="163">
        <v>4789000</v>
      </c>
      <c r="E1591" s="164">
        <v>44111</v>
      </c>
      <c r="F1591" s="165" t="s">
        <v>35</v>
      </c>
      <c r="G1591" s="165" t="s">
        <v>720</v>
      </c>
      <c r="H1591" s="165" t="s">
        <v>24</v>
      </c>
      <c r="I1591" s="165" t="s">
        <v>52</v>
      </c>
      <c r="J1591" s="165" t="s">
        <v>9939</v>
      </c>
      <c r="K1591" s="166" t="s">
        <v>9940</v>
      </c>
    </row>
    <row r="1592" spans="1:11" ht="38.25" x14ac:dyDescent="0.2">
      <c r="A1592" s="160">
        <v>1028446004</v>
      </c>
      <c r="B1592" s="161" t="s">
        <v>4312</v>
      </c>
      <c r="C1592" s="162" t="s">
        <v>4313</v>
      </c>
      <c r="D1592" s="163">
        <v>7050000</v>
      </c>
      <c r="E1592" s="164">
        <v>44193</v>
      </c>
      <c r="F1592" s="165" t="s">
        <v>16</v>
      </c>
      <c r="G1592" s="165" t="s">
        <v>12</v>
      </c>
      <c r="H1592" s="165" t="s">
        <v>24</v>
      </c>
      <c r="I1592" s="165" t="s">
        <v>52</v>
      </c>
      <c r="J1592" s="165" t="s">
        <v>9939</v>
      </c>
      <c r="K1592" s="166" t="s">
        <v>9941</v>
      </c>
    </row>
    <row r="1593" spans="1:11" ht="38.25" x14ac:dyDescent="0.2">
      <c r="A1593" s="160">
        <v>1036432093</v>
      </c>
      <c r="B1593" s="161" t="s">
        <v>4314</v>
      </c>
      <c r="C1593" s="162" t="s">
        <v>4315</v>
      </c>
      <c r="D1593" s="163">
        <v>6967000</v>
      </c>
      <c r="E1593" s="164">
        <v>44133</v>
      </c>
      <c r="F1593" s="165" t="s">
        <v>16</v>
      </c>
      <c r="G1593" s="165" t="s">
        <v>12</v>
      </c>
      <c r="H1593" s="165" t="s">
        <v>24</v>
      </c>
      <c r="I1593" s="165" t="s">
        <v>52</v>
      </c>
      <c r="J1593" s="165" t="s">
        <v>207</v>
      </c>
      <c r="K1593" s="166" t="s">
        <v>9942</v>
      </c>
    </row>
    <row r="1594" spans="1:11" ht="25.5" x14ac:dyDescent="0.2">
      <c r="A1594" s="160">
        <v>1006155014</v>
      </c>
      <c r="B1594" s="161" t="s">
        <v>891</v>
      </c>
      <c r="C1594" s="162" t="s">
        <v>892</v>
      </c>
      <c r="D1594" s="163">
        <v>5680000</v>
      </c>
      <c r="E1594" s="164">
        <v>43704</v>
      </c>
      <c r="F1594" s="165" t="s">
        <v>11</v>
      </c>
      <c r="G1594" s="165" t="s">
        <v>12</v>
      </c>
      <c r="H1594" s="165" t="s">
        <v>24</v>
      </c>
      <c r="I1594" s="165" t="s">
        <v>52</v>
      </c>
      <c r="J1594" s="165" t="s">
        <v>207</v>
      </c>
      <c r="K1594" s="166" t="s">
        <v>893</v>
      </c>
    </row>
    <row r="1595" spans="1:11" ht="51" x14ac:dyDescent="0.2">
      <c r="A1595" s="160">
        <v>1025786004</v>
      </c>
      <c r="B1595" s="161" t="s">
        <v>4316</v>
      </c>
      <c r="C1595" s="162" t="s">
        <v>4317</v>
      </c>
      <c r="D1595" s="163">
        <v>10650000</v>
      </c>
      <c r="E1595" s="164">
        <v>44152</v>
      </c>
      <c r="F1595" s="165" t="s">
        <v>16</v>
      </c>
      <c r="G1595" s="165" t="s">
        <v>101</v>
      </c>
      <c r="H1595" s="165" t="s">
        <v>24</v>
      </c>
      <c r="I1595" s="165" t="s">
        <v>52</v>
      </c>
      <c r="J1595" s="165" t="s">
        <v>207</v>
      </c>
      <c r="K1595" s="166" t="s">
        <v>9943</v>
      </c>
    </row>
    <row r="1596" spans="1:11" ht="25.5" x14ac:dyDescent="0.2">
      <c r="A1596" s="160">
        <v>1006719027</v>
      </c>
      <c r="B1596" s="161" t="s">
        <v>4318</v>
      </c>
      <c r="C1596" s="162" t="s">
        <v>4319</v>
      </c>
      <c r="D1596" s="163">
        <v>6210000</v>
      </c>
      <c r="E1596" s="164">
        <v>44012</v>
      </c>
      <c r="F1596" s="165" t="s">
        <v>118</v>
      </c>
      <c r="G1596" s="165" t="s">
        <v>720</v>
      </c>
      <c r="H1596" s="165" t="s">
        <v>24</v>
      </c>
      <c r="I1596" s="165" t="s">
        <v>52</v>
      </c>
      <c r="J1596" s="165" t="s">
        <v>294</v>
      </c>
      <c r="K1596" s="166" t="s">
        <v>9944</v>
      </c>
    </row>
    <row r="1597" spans="1:11" ht="25.5" x14ac:dyDescent="0.2">
      <c r="A1597" s="160">
        <v>1006978027</v>
      </c>
      <c r="B1597" s="161" t="s">
        <v>4320</v>
      </c>
      <c r="C1597" s="162" t="s">
        <v>4321</v>
      </c>
      <c r="D1597" s="163">
        <v>5654000</v>
      </c>
      <c r="E1597" s="164">
        <v>44145</v>
      </c>
      <c r="F1597" s="165" t="s">
        <v>118</v>
      </c>
      <c r="G1597" s="165" t="s">
        <v>720</v>
      </c>
      <c r="H1597" s="165" t="s">
        <v>24</v>
      </c>
      <c r="I1597" s="165" t="s">
        <v>52</v>
      </c>
      <c r="J1597" s="165" t="s">
        <v>294</v>
      </c>
      <c r="K1597" s="166" t="s">
        <v>9945</v>
      </c>
    </row>
    <row r="1598" spans="1:11" ht="38.25" x14ac:dyDescent="0.2">
      <c r="A1598" s="160">
        <v>1028881004</v>
      </c>
      <c r="B1598" s="161" t="s">
        <v>4322</v>
      </c>
      <c r="C1598" s="162" t="s">
        <v>4323</v>
      </c>
      <c r="D1598" s="163">
        <v>7055000</v>
      </c>
      <c r="E1598" s="164">
        <v>44172</v>
      </c>
      <c r="F1598" s="165" t="s">
        <v>16</v>
      </c>
      <c r="G1598" s="165" t="s">
        <v>720</v>
      </c>
      <c r="H1598" s="165" t="s">
        <v>24</v>
      </c>
      <c r="I1598" s="165" t="s">
        <v>52</v>
      </c>
      <c r="J1598" s="165" t="s">
        <v>128</v>
      </c>
      <c r="K1598" s="166" t="s">
        <v>9946</v>
      </c>
    </row>
    <row r="1599" spans="1:11" ht="38.25" x14ac:dyDescent="0.2">
      <c r="A1599" s="160">
        <v>1027015004</v>
      </c>
      <c r="B1599" s="161" t="s">
        <v>4324</v>
      </c>
      <c r="C1599" s="162" t="s">
        <v>4325</v>
      </c>
      <c r="D1599" s="163">
        <v>7100000</v>
      </c>
      <c r="E1599" s="164">
        <v>44118</v>
      </c>
      <c r="F1599" s="165" t="s">
        <v>16</v>
      </c>
      <c r="G1599" s="165" t="s">
        <v>12</v>
      </c>
      <c r="H1599" s="165" t="s">
        <v>24</v>
      </c>
      <c r="I1599" s="165" t="s">
        <v>52</v>
      </c>
      <c r="J1599" s="165" t="s">
        <v>86</v>
      </c>
      <c r="K1599" s="166" t="s">
        <v>9947</v>
      </c>
    </row>
    <row r="1600" spans="1:11" ht="25.5" x14ac:dyDescent="0.2">
      <c r="A1600" s="160">
        <v>1003081022</v>
      </c>
      <c r="B1600" s="161" t="s">
        <v>4326</v>
      </c>
      <c r="C1600" s="162" t="s">
        <v>4327</v>
      </c>
      <c r="D1600" s="163">
        <v>5462000</v>
      </c>
      <c r="E1600" s="164">
        <v>44181</v>
      </c>
      <c r="F1600" s="165" t="s">
        <v>118</v>
      </c>
      <c r="G1600" s="165" t="s">
        <v>720</v>
      </c>
      <c r="H1600" s="165" t="s">
        <v>24</v>
      </c>
      <c r="I1600" s="165" t="s">
        <v>52</v>
      </c>
      <c r="J1600" s="165" t="s">
        <v>86</v>
      </c>
      <c r="K1600" s="166" t="s">
        <v>9948</v>
      </c>
    </row>
    <row r="1601" spans="1:11" ht="51" x14ac:dyDescent="0.2">
      <c r="A1601" s="160">
        <v>1037783093</v>
      </c>
      <c r="B1601" s="161" t="s">
        <v>4328</v>
      </c>
      <c r="C1601" s="162" t="s">
        <v>4329</v>
      </c>
      <c r="D1601" s="163">
        <v>7060000</v>
      </c>
      <c r="E1601" s="164">
        <v>44193</v>
      </c>
      <c r="F1601" s="165" t="s">
        <v>118</v>
      </c>
      <c r="G1601" s="165" t="s">
        <v>12</v>
      </c>
      <c r="H1601" s="165" t="s">
        <v>24</v>
      </c>
      <c r="I1601" s="165" t="s">
        <v>52</v>
      </c>
      <c r="J1601" s="165" t="s">
        <v>86</v>
      </c>
      <c r="K1601" s="166" t="s">
        <v>9949</v>
      </c>
    </row>
    <row r="1602" spans="1:11" ht="51" x14ac:dyDescent="0.2">
      <c r="A1602" s="160">
        <v>1027496004</v>
      </c>
      <c r="B1602" s="161" t="s">
        <v>4330</v>
      </c>
      <c r="C1602" s="162" t="s">
        <v>4331</v>
      </c>
      <c r="D1602" s="163">
        <v>6871000</v>
      </c>
      <c r="E1602" s="164">
        <v>44168</v>
      </c>
      <c r="F1602" s="165" t="s">
        <v>16</v>
      </c>
      <c r="G1602" s="165" t="s">
        <v>12</v>
      </c>
      <c r="H1602" s="165" t="s">
        <v>24</v>
      </c>
      <c r="I1602" s="165" t="s">
        <v>52</v>
      </c>
      <c r="J1602" s="165" t="s">
        <v>86</v>
      </c>
      <c r="K1602" s="166" t="s">
        <v>9950</v>
      </c>
    </row>
    <row r="1603" spans="1:11" ht="25.5" x14ac:dyDescent="0.2">
      <c r="A1603" s="160">
        <v>1009938028</v>
      </c>
      <c r="B1603" s="161" t="s">
        <v>4332</v>
      </c>
      <c r="C1603" s="162" t="s">
        <v>4333</v>
      </c>
      <c r="D1603" s="163">
        <v>5782000</v>
      </c>
      <c r="E1603" s="164">
        <v>44167</v>
      </c>
      <c r="F1603" s="165" t="s">
        <v>118</v>
      </c>
      <c r="G1603" s="165" t="s">
        <v>720</v>
      </c>
      <c r="H1603" s="165" t="s">
        <v>24</v>
      </c>
      <c r="I1603" s="165" t="s">
        <v>52</v>
      </c>
      <c r="J1603" s="165" t="s">
        <v>86</v>
      </c>
      <c r="K1603" s="166" t="s">
        <v>9951</v>
      </c>
    </row>
    <row r="1604" spans="1:11" ht="38.25" x14ac:dyDescent="0.2">
      <c r="A1604" s="160">
        <v>1027754004</v>
      </c>
      <c r="B1604" s="161" t="s">
        <v>4334</v>
      </c>
      <c r="C1604" s="162" t="s">
        <v>4335</v>
      </c>
      <c r="D1604" s="163">
        <v>7000000</v>
      </c>
      <c r="E1604" s="164">
        <v>44168</v>
      </c>
      <c r="F1604" s="165" t="s">
        <v>16</v>
      </c>
      <c r="G1604" s="165" t="s">
        <v>12</v>
      </c>
      <c r="H1604" s="165" t="s">
        <v>24</v>
      </c>
      <c r="I1604" s="165" t="s">
        <v>52</v>
      </c>
      <c r="J1604" s="165" t="s">
        <v>265</v>
      </c>
      <c r="K1604" s="166" t="s">
        <v>9952</v>
      </c>
    </row>
    <row r="1605" spans="1:11" ht="38.25" x14ac:dyDescent="0.2">
      <c r="A1605" s="160">
        <v>1006905027</v>
      </c>
      <c r="B1605" s="161" t="s">
        <v>4336</v>
      </c>
      <c r="C1605" s="162" t="s">
        <v>4337</v>
      </c>
      <c r="D1605" s="163">
        <v>5237000</v>
      </c>
      <c r="E1605" s="164">
        <v>44105</v>
      </c>
      <c r="F1605" s="165" t="s">
        <v>35</v>
      </c>
      <c r="G1605" s="165" t="s">
        <v>720</v>
      </c>
      <c r="H1605" s="165" t="s">
        <v>24</v>
      </c>
      <c r="I1605" s="165" t="s">
        <v>52</v>
      </c>
      <c r="J1605" s="165" t="s">
        <v>116</v>
      </c>
      <c r="K1605" s="166" t="s">
        <v>9953</v>
      </c>
    </row>
    <row r="1606" spans="1:11" ht="38.25" x14ac:dyDescent="0.2">
      <c r="A1606" s="160">
        <v>1029014004</v>
      </c>
      <c r="B1606" s="161" t="s">
        <v>4338</v>
      </c>
      <c r="C1606" s="162" t="s">
        <v>4339</v>
      </c>
      <c r="D1606" s="163">
        <v>7020000</v>
      </c>
      <c r="E1606" s="164">
        <v>44162</v>
      </c>
      <c r="F1606" s="165" t="s">
        <v>118</v>
      </c>
      <c r="G1606" s="165" t="s">
        <v>720</v>
      </c>
      <c r="H1606" s="165" t="s">
        <v>24</v>
      </c>
      <c r="I1606" s="165" t="s">
        <v>52</v>
      </c>
      <c r="J1606" s="165" t="s">
        <v>9954</v>
      </c>
      <c r="K1606" s="166" t="s">
        <v>9955</v>
      </c>
    </row>
    <row r="1607" spans="1:11" ht="25.5" x14ac:dyDescent="0.2">
      <c r="A1607" s="160">
        <v>1006949027</v>
      </c>
      <c r="B1607" s="161" t="s">
        <v>4340</v>
      </c>
      <c r="C1607" s="162" t="s">
        <v>4341</v>
      </c>
      <c r="D1607" s="163">
        <v>6134000</v>
      </c>
      <c r="E1607" s="164">
        <v>44120</v>
      </c>
      <c r="F1607" s="165" t="s">
        <v>16</v>
      </c>
      <c r="G1607" s="165" t="s">
        <v>720</v>
      </c>
      <c r="H1607" s="165" t="s">
        <v>24</v>
      </c>
      <c r="I1607" s="165" t="s">
        <v>52</v>
      </c>
      <c r="J1607" s="165" t="s">
        <v>9954</v>
      </c>
      <c r="K1607" s="166" t="s">
        <v>9956</v>
      </c>
    </row>
    <row r="1608" spans="1:11" ht="25.5" x14ac:dyDescent="0.2">
      <c r="A1608" s="160">
        <v>1027317004</v>
      </c>
      <c r="B1608" s="161" t="s">
        <v>4342</v>
      </c>
      <c r="C1608" s="162" t="s">
        <v>4343</v>
      </c>
      <c r="D1608" s="163">
        <v>7100000</v>
      </c>
      <c r="E1608" s="164">
        <v>44133</v>
      </c>
      <c r="F1608" s="165" t="s">
        <v>16</v>
      </c>
      <c r="G1608" s="165" t="s">
        <v>12</v>
      </c>
      <c r="H1608" s="165" t="s">
        <v>24</v>
      </c>
      <c r="I1608" s="165" t="s">
        <v>125</v>
      </c>
      <c r="J1608" s="165" t="s">
        <v>234</v>
      </c>
      <c r="K1608" s="166" t="s">
        <v>9957</v>
      </c>
    </row>
    <row r="1609" spans="1:11" ht="38.25" x14ac:dyDescent="0.2">
      <c r="A1609" s="160">
        <v>1028234004</v>
      </c>
      <c r="B1609" s="161" t="s">
        <v>4344</v>
      </c>
      <c r="C1609" s="162" t="s">
        <v>4345</v>
      </c>
      <c r="D1609" s="163">
        <v>7005000</v>
      </c>
      <c r="E1609" s="164">
        <v>44193</v>
      </c>
      <c r="F1609" s="165" t="s">
        <v>16</v>
      </c>
      <c r="G1609" s="165" t="s">
        <v>12</v>
      </c>
      <c r="H1609" s="165" t="s">
        <v>24</v>
      </c>
      <c r="I1609" s="165" t="s">
        <v>125</v>
      </c>
      <c r="J1609" s="165" t="s">
        <v>234</v>
      </c>
      <c r="K1609" s="166" t="s">
        <v>9958</v>
      </c>
    </row>
    <row r="1610" spans="1:11" x14ac:dyDescent="0.2">
      <c r="A1610" s="160">
        <v>1023706004</v>
      </c>
      <c r="B1610" s="161" t="s">
        <v>4346</v>
      </c>
      <c r="C1610" s="162" t="s">
        <v>4347</v>
      </c>
      <c r="D1610" s="163">
        <v>7030000</v>
      </c>
      <c r="E1610" s="164">
        <v>44193</v>
      </c>
      <c r="F1610" s="165" t="s">
        <v>11</v>
      </c>
      <c r="G1610" s="165" t="s">
        <v>69</v>
      </c>
      <c r="H1610" s="165" t="s">
        <v>24</v>
      </c>
      <c r="I1610" s="165" t="s">
        <v>125</v>
      </c>
      <c r="J1610" s="165" t="s">
        <v>234</v>
      </c>
      <c r="K1610" s="166" t="s">
        <v>9959</v>
      </c>
    </row>
    <row r="1611" spans="1:11" ht="25.5" x14ac:dyDescent="0.2">
      <c r="A1611" s="160">
        <v>1017990032</v>
      </c>
      <c r="B1611" s="161" t="s">
        <v>4348</v>
      </c>
      <c r="C1611" s="162" t="s">
        <v>4349</v>
      </c>
      <c r="D1611" s="163">
        <v>7100000</v>
      </c>
      <c r="E1611" s="164">
        <v>44168</v>
      </c>
      <c r="F1611" s="165" t="s">
        <v>16</v>
      </c>
      <c r="G1611" s="165" t="s">
        <v>12</v>
      </c>
      <c r="H1611" s="165" t="s">
        <v>24</v>
      </c>
      <c r="I1611" s="165" t="s">
        <v>125</v>
      </c>
      <c r="J1611" s="165" t="s">
        <v>349</v>
      </c>
      <c r="K1611" s="166" t="s">
        <v>9960</v>
      </c>
    </row>
    <row r="1612" spans="1:11" ht="25.5" x14ac:dyDescent="0.2">
      <c r="A1612" s="160">
        <v>1027318004</v>
      </c>
      <c r="B1612" s="161" t="s">
        <v>4350</v>
      </c>
      <c r="C1612" s="162" t="s">
        <v>4351</v>
      </c>
      <c r="D1612" s="163">
        <v>7100000</v>
      </c>
      <c r="E1612" s="164">
        <v>44133</v>
      </c>
      <c r="F1612" s="165" t="s">
        <v>16</v>
      </c>
      <c r="G1612" s="165" t="s">
        <v>12</v>
      </c>
      <c r="H1612" s="165" t="s">
        <v>24</v>
      </c>
      <c r="I1612" s="165" t="s">
        <v>125</v>
      </c>
      <c r="J1612" s="165" t="s">
        <v>349</v>
      </c>
      <c r="K1612" s="166" t="s">
        <v>9961</v>
      </c>
    </row>
    <row r="1613" spans="1:11" ht="51" x14ac:dyDescent="0.2">
      <c r="A1613" s="160">
        <v>1028634004</v>
      </c>
      <c r="B1613" s="161" t="s">
        <v>4352</v>
      </c>
      <c r="C1613" s="162" t="s">
        <v>4353</v>
      </c>
      <c r="D1613" s="163">
        <v>7100000</v>
      </c>
      <c r="E1613" s="164">
        <v>44168</v>
      </c>
      <c r="F1613" s="165" t="s">
        <v>16</v>
      </c>
      <c r="G1613" s="165" t="s">
        <v>12</v>
      </c>
      <c r="H1613" s="165" t="s">
        <v>24</v>
      </c>
      <c r="I1613" s="165" t="s">
        <v>125</v>
      </c>
      <c r="J1613" s="165" t="s">
        <v>349</v>
      </c>
      <c r="K1613" s="166" t="s">
        <v>9962</v>
      </c>
    </row>
    <row r="1614" spans="1:11" ht="25.5" x14ac:dyDescent="0.2">
      <c r="A1614" s="160">
        <v>1028667004</v>
      </c>
      <c r="B1614" s="161" t="s">
        <v>4354</v>
      </c>
      <c r="C1614" s="162" t="s">
        <v>4355</v>
      </c>
      <c r="D1614" s="163">
        <v>7020000</v>
      </c>
      <c r="E1614" s="164">
        <v>44168</v>
      </c>
      <c r="F1614" s="165" t="s">
        <v>16</v>
      </c>
      <c r="G1614" s="165" t="s">
        <v>12</v>
      </c>
      <c r="H1614" s="165" t="s">
        <v>24</v>
      </c>
      <c r="I1614" s="165" t="s">
        <v>125</v>
      </c>
      <c r="J1614" s="165" t="s">
        <v>349</v>
      </c>
      <c r="K1614" s="166" t="s">
        <v>9963</v>
      </c>
    </row>
    <row r="1615" spans="1:11" ht="38.25" x14ac:dyDescent="0.2">
      <c r="A1615" s="160">
        <v>1026874004</v>
      </c>
      <c r="B1615" s="161" t="s">
        <v>4356</v>
      </c>
      <c r="C1615" s="162" t="s">
        <v>4357</v>
      </c>
      <c r="D1615" s="163">
        <v>7100000</v>
      </c>
      <c r="E1615" s="164">
        <v>44133</v>
      </c>
      <c r="F1615" s="165" t="s">
        <v>16</v>
      </c>
      <c r="G1615" s="165" t="s">
        <v>12</v>
      </c>
      <c r="H1615" s="165" t="s">
        <v>24</v>
      </c>
      <c r="I1615" s="165" t="s">
        <v>125</v>
      </c>
      <c r="J1615" s="165" t="s">
        <v>349</v>
      </c>
      <c r="K1615" s="166" t="s">
        <v>9964</v>
      </c>
    </row>
    <row r="1616" spans="1:11" x14ac:dyDescent="0.2">
      <c r="A1616" s="160">
        <v>1027488004</v>
      </c>
      <c r="B1616" s="161" t="s">
        <v>4358</v>
      </c>
      <c r="C1616" s="162" t="s">
        <v>4359</v>
      </c>
      <c r="D1616" s="163">
        <v>7045000</v>
      </c>
      <c r="E1616" s="164">
        <v>44152</v>
      </c>
      <c r="F1616" s="165" t="s">
        <v>16</v>
      </c>
      <c r="G1616" s="165" t="s">
        <v>12</v>
      </c>
      <c r="H1616" s="165" t="s">
        <v>24</v>
      </c>
      <c r="I1616" s="165" t="s">
        <v>125</v>
      </c>
      <c r="J1616" s="165" t="s">
        <v>349</v>
      </c>
      <c r="K1616" s="166" t="s">
        <v>9965</v>
      </c>
    </row>
    <row r="1617" spans="1:11" ht="25.5" x14ac:dyDescent="0.2">
      <c r="A1617" s="160">
        <v>1012277088</v>
      </c>
      <c r="B1617" s="161" t="s">
        <v>894</v>
      </c>
      <c r="C1617" s="162" t="s">
        <v>895</v>
      </c>
      <c r="D1617" s="163">
        <v>7100000</v>
      </c>
      <c r="E1617" s="164">
        <v>43521</v>
      </c>
      <c r="F1617" s="165" t="s">
        <v>11</v>
      </c>
      <c r="G1617" s="165" t="s">
        <v>12</v>
      </c>
      <c r="H1617" s="165" t="s">
        <v>24</v>
      </c>
      <c r="I1617" s="165" t="s">
        <v>125</v>
      </c>
      <c r="J1617" s="165" t="s">
        <v>349</v>
      </c>
      <c r="K1617" s="166" t="s">
        <v>896</v>
      </c>
    </row>
    <row r="1618" spans="1:11" ht="25.5" x14ac:dyDescent="0.2">
      <c r="A1618" s="160">
        <v>1000303116</v>
      </c>
      <c r="B1618" s="161" t="s">
        <v>4360</v>
      </c>
      <c r="C1618" s="162" t="s">
        <v>4361</v>
      </c>
      <c r="D1618" s="163">
        <v>10650000</v>
      </c>
      <c r="E1618" s="164">
        <v>44193</v>
      </c>
      <c r="F1618" s="165" t="s">
        <v>16</v>
      </c>
      <c r="G1618" s="165" t="s">
        <v>69</v>
      </c>
      <c r="H1618" s="165" t="s">
        <v>24</v>
      </c>
      <c r="I1618" s="165" t="s">
        <v>125</v>
      </c>
      <c r="J1618" s="165" t="s">
        <v>349</v>
      </c>
      <c r="K1618" s="166" t="s">
        <v>9966</v>
      </c>
    </row>
    <row r="1619" spans="1:11" ht="38.25" x14ac:dyDescent="0.2">
      <c r="A1619" s="160">
        <v>1028765004</v>
      </c>
      <c r="B1619" s="161" t="s">
        <v>4362</v>
      </c>
      <c r="C1619" s="162" t="s">
        <v>4363</v>
      </c>
      <c r="D1619" s="163">
        <v>7100000</v>
      </c>
      <c r="E1619" s="164">
        <v>44168</v>
      </c>
      <c r="F1619" s="165" t="s">
        <v>16</v>
      </c>
      <c r="G1619" s="165" t="s">
        <v>12</v>
      </c>
      <c r="H1619" s="165" t="s">
        <v>24</v>
      </c>
      <c r="I1619" s="165" t="s">
        <v>125</v>
      </c>
      <c r="J1619" s="165" t="s">
        <v>349</v>
      </c>
      <c r="K1619" s="166" t="s">
        <v>9967</v>
      </c>
    </row>
    <row r="1620" spans="1:11" ht="38.25" x14ac:dyDescent="0.2">
      <c r="A1620" s="160">
        <v>1022621004</v>
      </c>
      <c r="B1620" s="161" t="s">
        <v>4364</v>
      </c>
      <c r="C1620" s="162" t="s">
        <v>4365</v>
      </c>
      <c r="D1620" s="163">
        <v>7070000</v>
      </c>
      <c r="E1620" s="164">
        <v>44123</v>
      </c>
      <c r="F1620" s="165" t="s">
        <v>16</v>
      </c>
      <c r="G1620" s="165" t="s">
        <v>12</v>
      </c>
      <c r="H1620" s="165" t="s">
        <v>24</v>
      </c>
      <c r="I1620" s="165" t="s">
        <v>125</v>
      </c>
      <c r="J1620" s="165" t="s">
        <v>349</v>
      </c>
      <c r="K1620" s="166" t="s">
        <v>9968</v>
      </c>
    </row>
    <row r="1621" spans="1:11" ht="38.25" x14ac:dyDescent="0.2">
      <c r="A1621" s="160">
        <v>1028316004</v>
      </c>
      <c r="B1621" s="161" t="s">
        <v>4366</v>
      </c>
      <c r="C1621" s="162" t="s">
        <v>4367</v>
      </c>
      <c r="D1621" s="163">
        <v>6871000</v>
      </c>
      <c r="E1621" s="164">
        <v>44168</v>
      </c>
      <c r="F1621" s="165" t="s">
        <v>16</v>
      </c>
      <c r="G1621" s="165" t="s">
        <v>12</v>
      </c>
      <c r="H1621" s="165" t="s">
        <v>24</v>
      </c>
      <c r="I1621" s="165" t="s">
        <v>125</v>
      </c>
      <c r="J1621" s="165" t="s">
        <v>349</v>
      </c>
      <c r="K1621" s="166" t="s">
        <v>9969</v>
      </c>
    </row>
    <row r="1622" spans="1:11" ht="25.5" x14ac:dyDescent="0.2">
      <c r="A1622" s="160">
        <v>1028319004</v>
      </c>
      <c r="B1622" s="161" t="s">
        <v>4368</v>
      </c>
      <c r="C1622" s="162" t="s">
        <v>4369</v>
      </c>
      <c r="D1622" s="163">
        <v>7100000</v>
      </c>
      <c r="E1622" s="164">
        <v>44168</v>
      </c>
      <c r="F1622" s="165" t="s">
        <v>16</v>
      </c>
      <c r="G1622" s="165" t="s">
        <v>12</v>
      </c>
      <c r="H1622" s="165" t="s">
        <v>24</v>
      </c>
      <c r="I1622" s="165" t="s">
        <v>125</v>
      </c>
      <c r="J1622" s="165" t="s">
        <v>349</v>
      </c>
      <c r="K1622" s="166" t="s">
        <v>9970</v>
      </c>
    </row>
    <row r="1623" spans="1:11" ht="38.25" x14ac:dyDescent="0.2">
      <c r="A1623" s="160">
        <v>1026626004</v>
      </c>
      <c r="B1623" s="161" t="s">
        <v>4370</v>
      </c>
      <c r="C1623" s="162" t="s">
        <v>4371</v>
      </c>
      <c r="D1623" s="163">
        <v>7410000</v>
      </c>
      <c r="E1623" s="164">
        <v>44026</v>
      </c>
      <c r="F1623" s="165" t="s">
        <v>16</v>
      </c>
      <c r="G1623" s="165" t="s">
        <v>12</v>
      </c>
      <c r="H1623" s="165" t="s">
        <v>24</v>
      </c>
      <c r="I1623" s="165" t="s">
        <v>125</v>
      </c>
      <c r="J1623" s="165" t="s">
        <v>150</v>
      </c>
      <c r="K1623" s="166" t="s">
        <v>9971</v>
      </c>
    </row>
    <row r="1624" spans="1:11" ht="51" x14ac:dyDescent="0.2">
      <c r="A1624" s="160">
        <v>1025974004</v>
      </c>
      <c r="B1624" s="161" t="s">
        <v>4372</v>
      </c>
      <c r="C1624" s="162" t="s">
        <v>4373</v>
      </c>
      <c r="D1624" s="163">
        <v>7220000</v>
      </c>
      <c r="E1624" s="164">
        <v>43978</v>
      </c>
      <c r="F1624" s="165" t="s">
        <v>16</v>
      </c>
      <c r="G1624" s="165" t="s">
        <v>12</v>
      </c>
      <c r="H1624" s="165" t="s">
        <v>24</v>
      </c>
      <c r="I1624" s="165" t="s">
        <v>125</v>
      </c>
      <c r="J1624" s="165" t="s">
        <v>150</v>
      </c>
      <c r="K1624" s="166" t="s">
        <v>9972</v>
      </c>
    </row>
    <row r="1625" spans="1:11" ht="51" x14ac:dyDescent="0.2">
      <c r="A1625" s="160">
        <v>1026203004</v>
      </c>
      <c r="B1625" s="161" t="s">
        <v>4374</v>
      </c>
      <c r="C1625" s="162" t="s">
        <v>4375</v>
      </c>
      <c r="D1625" s="163">
        <v>10650000</v>
      </c>
      <c r="E1625" s="164">
        <v>44152</v>
      </c>
      <c r="F1625" s="165" t="s">
        <v>182</v>
      </c>
      <c r="G1625" s="165" t="s">
        <v>278</v>
      </c>
      <c r="H1625" s="165" t="s">
        <v>24</v>
      </c>
      <c r="I1625" s="165" t="s">
        <v>125</v>
      </c>
      <c r="J1625" s="165" t="s">
        <v>150</v>
      </c>
      <c r="K1625" s="166" t="s">
        <v>9973</v>
      </c>
    </row>
    <row r="1626" spans="1:11" ht="25.5" x14ac:dyDescent="0.2">
      <c r="A1626" s="160">
        <v>1028317004</v>
      </c>
      <c r="B1626" s="161" t="s">
        <v>4376</v>
      </c>
      <c r="C1626" s="162" t="s">
        <v>4377</v>
      </c>
      <c r="D1626" s="163">
        <v>7100000</v>
      </c>
      <c r="E1626" s="164">
        <v>44168</v>
      </c>
      <c r="F1626" s="165" t="s">
        <v>16</v>
      </c>
      <c r="G1626" s="165" t="s">
        <v>12</v>
      </c>
      <c r="H1626" s="165" t="s">
        <v>24</v>
      </c>
      <c r="I1626" s="165" t="s">
        <v>125</v>
      </c>
      <c r="J1626" s="165" t="s">
        <v>150</v>
      </c>
      <c r="K1626" s="166" t="s">
        <v>9974</v>
      </c>
    </row>
    <row r="1627" spans="1:11" ht="25.5" x14ac:dyDescent="0.2">
      <c r="A1627" s="160">
        <v>1025934004</v>
      </c>
      <c r="B1627" s="161" t="s">
        <v>4378</v>
      </c>
      <c r="C1627" s="162" t="s">
        <v>4379</v>
      </c>
      <c r="D1627" s="163">
        <v>7100000</v>
      </c>
      <c r="E1627" s="164">
        <v>44168</v>
      </c>
      <c r="F1627" s="165" t="s">
        <v>16</v>
      </c>
      <c r="G1627" s="165" t="s">
        <v>12</v>
      </c>
      <c r="H1627" s="165" t="s">
        <v>24</v>
      </c>
      <c r="I1627" s="165" t="s">
        <v>125</v>
      </c>
      <c r="J1627" s="165" t="s">
        <v>150</v>
      </c>
      <c r="K1627" s="166" t="s">
        <v>9975</v>
      </c>
    </row>
    <row r="1628" spans="1:11" ht="25.5" x14ac:dyDescent="0.2">
      <c r="A1628" s="160">
        <v>1028315004</v>
      </c>
      <c r="B1628" s="161" t="s">
        <v>4380</v>
      </c>
      <c r="C1628" s="162" t="s">
        <v>4381</v>
      </c>
      <c r="D1628" s="163">
        <v>7100000</v>
      </c>
      <c r="E1628" s="164">
        <v>44168</v>
      </c>
      <c r="F1628" s="165" t="s">
        <v>16</v>
      </c>
      <c r="G1628" s="165" t="s">
        <v>12</v>
      </c>
      <c r="H1628" s="165" t="s">
        <v>24</v>
      </c>
      <c r="I1628" s="165" t="s">
        <v>125</v>
      </c>
      <c r="J1628" s="165" t="s">
        <v>150</v>
      </c>
      <c r="K1628" s="166" t="s">
        <v>9976</v>
      </c>
    </row>
    <row r="1629" spans="1:11" ht="38.25" x14ac:dyDescent="0.2">
      <c r="A1629" s="160">
        <v>1027273004</v>
      </c>
      <c r="B1629" s="161" t="s">
        <v>4382</v>
      </c>
      <c r="C1629" s="162" t="s">
        <v>4383</v>
      </c>
      <c r="D1629" s="163">
        <v>7100000</v>
      </c>
      <c r="E1629" s="164">
        <v>44133</v>
      </c>
      <c r="F1629" s="165" t="s">
        <v>16</v>
      </c>
      <c r="G1629" s="165" t="s">
        <v>12</v>
      </c>
      <c r="H1629" s="165" t="s">
        <v>24</v>
      </c>
      <c r="I1629" s="165" t="s">
        <v>25</v>
      </c>
      <c r="J1629" s="165" t="s">
        <v>25</v>
      </c>
      <c r="K1629" s="166" t="s">
        <v>9977</v>
      </c>
    </row>
    <row r="1630" spans="1:11" ht="25.5" x14ac:dyDescent="0.2">
      <c r="A1630" s="160">
        <v>1017953032</v>
      </c>
      <c r="B1630" s="161" t="s">
        <v>4384</v>
      </c>
      <c r="C1630" s="162" t="s">
        <v>4385</v>
      </c>
      <c r="D1630" s="163">
        <v>7100000</v>
      </c>
      <c r="E1630" s="164">
        <v>44119</v>
      </c>
      <c r="F1630" s="165" t="s">
        <v>11</v>
      </c>
      <c r="G1630" s="165" t="s">
        <v>12</v>
      </c>
      <c r="H1630" s="165" t="s">
        <v>24</v>
      </c>
      <c r="I1630" s="165" t="s">
        <v>25</v>
      </c>
      <c r="J1630" s="165" t="s">
        <v>25</v>
      </c>
      <c r="K1630" s="166" t="s">
        <v>9978</v>
      </c>
    </row>
    <row r="1631" spans="1:11" ht="38.25" x14ac:dyDescent="0.2">
      <c r="A1631" s="160">
        <v>1027320004</v>
      </c>
      <c r="B1631" s="161" t="s">
        <v>4386</v>
      </c>
      <c r="C1631" s="162" t="s">
        <v>4387</v>
      </c>
      <c r="D1631" s="163">
        <v>7100000</v>
      </c>
      <c r="E1631" s="164">
        <v>44133</v>
      </c>
      <c r="F1631" s="165" t="s">
        <v>16</v>
      </c>
      <c r="G1631" s="165" t="s">
        <v>12</v>
      </c>
      <c r="H1631" s="165" t="s">
        <v>24</v>
      </c>
      <c r="I1631" s="165" t="s">
        <v>25</v>
      </c>
      <c r="J1631" s="165" t="s">
        <v>25</v>
      </c>
      <c r="K1631" s="166" t="s">
        <v>9979</v>
      </c>
    </row>
    <row r="1632" spans="1:11" ht="38.25" x14ac:dyDescent="0.2">
      <c r="A1632" s="160">
        <v>1028117004</v>
      </c>
      <c r="B1632" s="161" t="s">
        <v>4388</v>
      </c>
      <c r="C1632" s="162" t="s">
        <v>4389</v>
      </c>
      <c r="D1632" s="163">
        <v>5334000</v>
      </c>
      <c r="E1632" s="164">
        <v>44162</v>
      </c>
      <c r="F1632" s="165" t="s">
        <v>35</v>
      </c>
      <c r="G1632" s="165" t="s">
        <v>720</v>
      </c>
      <c r="H1632" s="165" t="s">
        <v>24</v>
      </c>
      <c r="I1632" s="165" t="s">
        <v>25</v>
      </c>
      <c r="J1632" s="165" t="s">
        <v>25</v>
      </c>
      <c r="K1632" s="166" t="s">
        <v>9980</v>
      </c>
    </row>
    <row r="1633" spans="1:11" ht="38.25" x14ac:dyDescent="0.2">
      <c r="A1633" s="160">
        <v>1027282004</v>
      </c>
      <c r="B1633" s="161" t="s">
        <v>4390</v>
      </c>
      <c r="C1633" s="162" t="s">
        <v>4391</v>
      </c>
      <c r="D1633" s="163">
        <v>7100000</v>
      </c>
      <c r="E1633" s="164">
        <v>44133</v>
      </c>
      <c r="F1633" s="165" t="s">
        <v>11</v>
      </c>
      <c r="G1633" s="165" t="s">
        <v>12</v>
      </c>
      <c r="H1633" s="165" t="s">
        <v>24</v>
      </c>
      <c r="I1633" s="165" t="s">
        <v>25</v>
      </c>
      <c r="J1633" s="165" t="s">
        <v>25</v>
      </c>
      <c r="K1633" s="166" t="s">
        <v>9981</v>
      </c>
    </row>
    <row r="1634" spans="1:11" x14ac:dyDescent="0.2">
      <c r="A1634" s="160">
        <v>1017585032</v>
      </c>
      <c r="B1634" s="161" t="s">
        <v>4392</v>
      </c>
      <c r="C1634" s="162" t="s">
        <v>4393</v>
      </c>
      <c r="D1634" s="163">
        <v>7100000</v>
      </c>
      <c r="E1634" s="164">
        <v>44168</v>
      </c>
      <c r="F1634" s="165" t="s">
        <v>16</v>
      </c>
      <c r="G1634" s="165" t="s">
        <v>12</v>
      </c>
      <c r="H1634" s="165" t="s">
        <v>24</v>
      </c>
      <c r="I1634" s="165" t="s">
        <v>25</v>
      </c>
      <c r="J1634" s="165" t="s">
        <v>25</v>
      </c>
      <c r="K1634" s="166" t="s">
        <v>9982</v>
      </c>
    </row>
    <row r="1635" spans="1:11" ht="51" x14ac:dyDescent="0.2">
      <c r="A1635" s="160">
        <v>1029094004</v>
      </c>
      <c r="B1635" s="161" t="s">
        <v>4394</v>
      </c>
      <c r="C1635" s="162" t="s">
        <v>4395</v>
      </c>
      <c r="D1635" s="163">
        <v>7030000</v>
      </c>
      <c r="E1635" s="164">
        <v>44188</v>
      </c>
      <c r="F1635" s="165" t="s">
        <v>35</v>
      </c>
      <c r="G1635" s="165" t="s">
        <v>720</v>
      </c>
      <c r="H1635" s="165" t="s">
        <v>24</v>
      </c>
      <c r="I1635" s="165" t="s">
        <v>25</v>
      </c>
      <c r="J1635" s="165" t="s">
        <v>25</v>
      </c>
      <c r="K1635" s="166" t="s">
        <v>9983</v>
      </c>
    </row>
    <row r="1636" spans="1:11" ht="51" x14ac:dyDescent="0.2">
      <c r="A1636" s="160">
        <v>1027089004</v>
      </c>
      <c r="B1636" s="161" t="s">
        <v>4396</v>
      </c>
      <c r="C1636" s="162" t="s">
        <v>4397</v>
      </c>
      <c r="D1636" s="163">
        <v>7100000</v>
      </c>
      <c r="E1636" s="164">
        <v>44118</v>
      </c>
      <c r="F1636" s="165" t="s">
        <v>16</v>
      </c>
      <c r="G1636" s="165" t="s">
        <v>12</v>
      </c>
      <c r="H1636" s="165" t="s">
        <v>24</v>
      </c>
      <c r="I1636" s="165" t="s">
        <v>25</v>
      </c>
      <c r="J1636" s="165" t="s">
        <v>25</v>
      </c>
      <c r="K1636" s="166" t="s">
        <v>9984</v>
      </c>
    </row>
    <row r="1637" spans="1:11" ht="25.5" x14ac:dyDescent="0.2">
      <c r="A1637" s="160">
        <v>1027134004</v>
      </c>
      <c r="B1637" s="161" t="s">
        <v>4398</v>
      </c>
      <c r="C1637" s="162" t="s">
        <v>4399</v>
      </c>
      <c r="D1637" s="163">
        <v>5526000</v>
      </c>
      <c r="E1637" s="164">
        <v>44133</v>
      </c>
      <c r="F1637" s="165" t="s">
        <v>11</v>
      </c>
      <c r="G1637" s="165" t="s">
        <v>12</v>
      </c>
      <c r="H1637" s="165" t="s">
        <v>24</v>
      </c>
      <c r="I1637" s="165" t="s">
        <v>25</v>
      </c>
      <c r="J1637" s="165" t="s">
        <v>25</v>
      </c>
      <c r="K1637" s="166" t="s">
        <v>9985</v>
      </c>
    </row>
    <row r="1638" spans="1:11" ht="25.5" x14ac:dyDescent="0.2">
      <c r="A1638" s="160">
        <v>1028441004</v>
      </c>
      <c r="B1638" s="161" t="s">
        <v>4400</v>
      </c>
      <c r="C1638" s="162" t="s">
        <v>4401</v>
      </c>
      <c r="D1638" s="163">
        <v>6359000</v>
      </c>
      <c r="E1638" s="164">
        <v>44172</v>
      </c>
      <c r="F1638" s="165" t="s">
        <v>35</v>
      </c>
      <c r="G1638" s="165" t="s">
        <v>720</v>
      </c>
      <c r="H1638" s="165" t="s">
        <v>24</v>
      </c>
      <c r="I1638" s="165" t="s">
        <v>25</v>
      </c>
      <c r="J1638" s="165" t="s">
        <v>25</v>
      </c>
      <c r="K1638" s="166" t="s">
        <v>9986</v>
      </c>
    </row>
    <row r="1639" spans="1:11" ht="38.25" x14ac:dyDescent="0.2">
      <c r="A1639" s="160">
        <v>1028833004</v>
      </c>
      <c r="B1639" s="161" t="s">
        <v>4402</v>
      </c>
      <c r="C1639" s="162" t="s">
        <v>4403</v>
      </c>
      <c r="D1639" s="163">
        <v>7080000</v>
      </c>
      <c r="E1639" s="164">
        <v>44193</v>
      </c>
      <c r="F1639" s="165" t="s">
        <v>35</v>
      </c>
      <c r="G1639" s="165" t="s">
        <v>720</v>
      </c>
      <c r="H1639" s="165" t="s">
        <v>24</v>
      </c>
      <c r="I1639" s="165" t="s">
        <v>25</v>
      </c>
      <c r="J1639" s="165" t="s">
        <v>25</v>
      </c>
      <c r="K1639" s="166" t="s">
        <v>9987</v>
      </c>
    </row>
    <row r="1640" spans="1:11" x14ac:dyDescent="0.2">
      <c r="A1640" s="160">
        <v>1028235004</v>
      </c>
      <c r="B1640" s="161" t="s">
        <v>4404</v>
      </c>
      <c r="C1640" s="162" t="s">
        <v>4405</v>
      </c>
      <c r="D1640" s="163">
        <v>7100000</v>
      </c>
      <c r="E1640" s="164">
        <v>44193</v>
      </c>
      <c r="F1640" s="165" t="s">
        <v>11</v>
      </c>
      <c r="G1640" s="165" t="s">
        <v>12</v>
      </c>
      <c r="H1640" s="165" t="s">
        <v>24</v>
      </c>
      <c r="I1640" s="165" t="s">
        <v>25</v>
      </c>
      <c r="J1640" s="165" t="s">
        <v>25</v>
      </c>
      <c r="K1640" s="166" t="s">
        <v>9988</v>
      </c>
    </row>
    <row r="1641" spans="1:11" ht="38.25" x14ac:dyDescent="0.2">
      <c r="A1641" s="160">
        <v>1026882004</v>
      </c>
      <c r="B1641" s="161" t="s">
        <v>4406</v>
      </c>
      <c r="C1641" s="162" t="s">
        <v>4407</v>
      </c>
      <c r="D1641" s="163">
        <v>7015000</v>
      </c>
      <c r="E1641" s="164">
        <v>44123</v>
      </c>
      <c r="F1641" s="165" t="s">
        <v>11</v>
      </c>
      <c r="G1641" s="165" t="s">
        <v>12</v>
      </c>
      <c r="H1641" s="165" t="s">
        <v>24</v>
      </c>
      <c r="I1641" s="165" t="s">
        <v>25</v>
      </c>
      <c r="J1641" s="165" t="s">
        <v>25</v>
      </c>
      <c r="K1641" s="166" t="s">
        <v>9989</v>
      </c>
    </row>
    <row r="1642" spans="1:11" ht="25.5" x14ac:dyDescent="0.2">
      <c r="A1642" s="160">
        <v>1026153004</v>
      </c>
      <c r="B1642" s="161" t="s">
        <v>4408</v>
      </c>
      <c r="C1642" s="162" t="s">
        <v>4409</v>
      </c>
      <c r="D1642" s="163">
        <v>6231000</v>
      </c>
      <c r="E1642" s="164">
        <v>44188</v>
      </c>
      <c r="F1642" s="165" t="s">
        <v>35</v>
      </c>
      <c r="G1642" s="165" t="s">
        <v>720</v>
      </c>
      <c r="H1642" s="165" t="s">
        <v>24</v>
      </c>
      <c r="I1642" s="165" t="s">
        <v>25</v>
      </c>
      <c r="J1642" s="165" t="s">
        <v>25</v>
      </c>
      <c r="K1642" s="166" t="s">
        <v>9990</v>
      </c>
    </row>
    <row r="1643" spans="1:11" ht="25.5" x14ac:dyDescent="0.2">
      <c r="A1643" s="160">
        <v>1028108004</v>
      </c>
      <c r="B1643" s="161" t="s">
        <v>4410</v>
      </c>
      <c r="C1643" s="162" t="s">
        <v>4411</v>
      </c>
      <c r="D1643" s="163">
        <v>7100000</v>
      </c>
      <c r="E1643" s="164">
        <v>44168</v>
      </c>
      <c r="F1643" s="165" t="s">
        <v>16</v>
      </c>
      <c r="G1643" s="165" t="s">
        <v>12</v>
      </c>
      <c r="H1643" s="165" t="s">
        <v>24</v>
      </c>
      <c r="I1643" s="165" t="s">
        <v>25</v>
      </c>
      <c r="J1643" s="165" t="s">
        <v>25</v>
      </c>
      <c r="K1643" s="166" t="s">
        <v>9991</v>
      </c>
    </row>
    <row r="1644" spans="1:11" ht="25.5" x14ac:dyDescent="0.2">
      <c r="A1644" s="160">
        <v>1027259004</v>
      </c>
      <c r="B1644" s="161" t="s">
        <v>4412</v>
      </c>
      <c r="C1644" s="162" t="s">
        <v>4413</v>
      </c>
      <c r="D1644" s="163">
        <v>7100000</v>
      </c>
      <c r="E1644" s="164">
        <v>44133</v>
      </c>
      <c r="F1644" s="165" t="s">
        <v>16</v>
      </c>
      <c r="G1644" s="165" t="s">
        <v>12</v>
      </c>
      <c r="H1644" s="165" t="s">
        <v>24</v>
      </c>
      <c r="I1644" s="165" t="s">
        <v>25</v>
      </c>
      <c r="J1644" s="165" t="s">
        <v>25</v>
      </c>
      <c r="K1644" s="166" t="s">
        <v>9992</v>
      </c>
    </row>
    <row r="1645" spans="1:11" ht="25.5" x14ac:dyDescent="0.2">
      <c r="A1645" s="160">
        <v>1029091004</v>
      </c>
      <c r="B1645" s="161" t="s">
        <v>4414</v>
      </c>
      <c r="C1645" s="162" t="s">
        <v>4415</v>
      </c>
      <c r="D1645" s="163">
        <v>6423000</v>
      </c>
      <c r="E1645" s="164">
        <v>44181</v>
      </c>
      <c r="F1645" s="165" t="s">
        <v>16</v>
      </c>
      <c r="G1645" s="165" t="s">
        <v>720</v>
      </c>
      <c r="H1645" s="165" t="s">
        <v>24</v>
      </c>
      <c r="I1645" s="165" t="s">
        <v>25</v>
      </c>
      <c r="J1645" s="165" t="s">
        <v>25</v>
      </c>
      <c r="K1645" s="166" t="s">
        <v>9993</v>
      </c>
    </row>
    <row r="1646" spans="1:11" ht="25.5" x14ac:dyDescent="0.2">
      <c r="A1646" s="160">
        <v>1028236004</v>
      </c>
      <c r="B1646" s="161" t="s">
        <v>4416</v>
      </c>
      <c r="C1646" s="162" t="s">
        <v>4417</v>
      </c>
      <c r="D1646" s="163">
        <v>7100000</v>
      </c>
      <c r="E1646" s="164">
        <v>44193</v>
      </c>
      <c r="F1646" s="165" t="s">
        <v>11</v>
      </c>
      <c r="G1646" s="165" t="s">
        <v>12</v>
      </c>
      <c r="H1646" s="165" t="s">
        <v>24</v>
      </c>
      <c r="I1646" s="165" t="s">
        <v>25</v>
      </c>
      <c r="J1646" s="165" t="s">
        <v>25</v>
      </c>
      <c r="K1646" s="166" t="s">
        <v>9994</v>
      </c>
    </row>
    <row r="1647" spans="1:11" ht="25.5" x14ac:dyDescent="0.2">
      <c r="A1647" s="160">
        <v>1028378004</v>
      </c>
      <c r="B1647" s="161" t="s">
        <v>4418</v>
      </c>
      <c r="C1647" s="162" t="s">
        <v>4419</v>
      </c>
      <c r="D1647" s="163">
        <v>7100000</v>
      </c>
      <c r="E1647" s="164">
        <v>44193</v>
      </c>
      <c r="F1647" s="165" t="s">
        <v>35</v>
      </c>
      <c r="G1647" s="165" t="s">
        <v>12</v>
      </c>
      <c r="H1647" s="165" t="s">
        <v>24</v>
      </c>
      <c r="I1647" s="165" t="s">
        <v>25</v>
      </c>
      <c r="J1647" s="165" t="s">
        <v>25</v>
      </c>
      <c r="K1647" s="166" t="s">
        <v>9995</v>
      </c>
    </row>
    <row r="1648" spans="1:11" ht="25.5" x14ac:dyDescent="0.2">
      <c r="A1648" s="160">
        <v>1028132004</v>
      </c>
      <c r="B1648" s="161" t="s">
        <v>4420</v>
      </c>
      <c r="C1648" s="162" t="s">
        <v>4421</v>
      </c>
      <c r="D1648" s="163">
        <v>7065000</v>
      </c>
      <c r="E1648" s="164">
        <v>44168</v>
      </c>
      <c r="F1648" s="165" t="s">
        <v>11</v>
      </c>
      <c r="G1648" s="165" t="s">
        <v>12</v>
      </c>
      <c r="H1648" s="165" t="s">
        <v>24</v>
      </c>
      <c r="I1648" s="165" t="s">
        <v>25</v>
      </c>
      <c r="J1648" s="165" t="s">
        <v>25</v>
      </c>
      <c r="K1648" s="166" t="s">
        <v>9996</v>
      </c>
    </row>
    <row r="1649" spans="1:11" x14ac:dyDescent="0.2">
      <c r="A1649" s="160">
        <v>1028270004</v>
      </c>
      <c r="B1649" s="161" t="s">
        <v>4422</v>
      </c>
      <c r="C1649" s="162" t="s">
        <v>4423</v>
      </c>
      <c r="D1649" s="163">
        <v>7100000</v>
      </c>
      <c r="E1649" s="164">
        <v>44168</v>
      </c>
      <c r="F1649" s="165" t="s">
        <v>11</v>
      </c>
      <c r="G1649" s="165" t="s">
        <v>12</v>
      </c>
      <c r="H1649" s="165" t="s">
        <v>24</v>
      </c>
      <c r="I1649" s="165" t="s">
        <v>25</v>
      </c>
      <c r="J1649" s="165" t="s">
        <v>25</v>
      </c>
      <c r="K1649" s="166" t="s">
        <v>9997</v>
      </c>
    </row>
    <row r="1650" spans="1:11" ht="38.25" x14ac:dyDescent="0.2">
      <c r="A1650" s="160">
        <v>1027764004</v>
      </c>
      <c r="B1650" s="161" t="s">
        <v>4424</v>
      </c>
      <c r="C1650" s="162" t="s">
        <v>4425</v>
      </c>
      <c r="D1650" s="163">
        <v>6194000</v>
      </c>
      <c r="E1650" s="164">
        <v>44168</v>
      </c>
      <c r="F1650" s="165" t="s">
        <v>11</v>
      </c>
      <c r="G1650" s="165" t="s">
        <v>12</v>
      </c>
      <c r="H1650" s="165" t="s">
        <v>24</v>
      </c>
      <c r="I1650" s="165" t="s">
        <v>25</v>
      </c>
      <c r="J1650" s="165" t="s">
        <v>25</v>
      </c>
      <c r="K1650" s="166" t="s">
        <v>9998</v>
      </c>
    </row>
    <row r="1651" spans="1:11" ht="25.5" x14ac:dyDescent="0.2">
      <c r="A1651" s="160">
        <v>1028380004</v>
      </c>
      <c r="B1651" s="161" t="s">
        <v>4426</v>
      </c>
      <c r="C1651" s="162" t="s">
        <v>4427</v>
      </c>
      <c r="D1651" s="163">
        <v>7100000</v>
      </c>
      <c r="E1651" s="164">
        <v>44193</v>
      </c>
      <c r="F1651" s="165" t="s">
        <v>11</v>
      </c>
      <c r="G1651" s="165" t="s">
        <v>12</v>
      </c>
      <c r="H1651" s="165" t="s">
        <v>24</v>
      </c>
      <c r="I1651" s="165" t="s">
        <v>25</v>
      </c>
      <c r="J1651" s="165" t="s">
        <v>25</v>
      </c>
      <c r="K1651" s="166" t="s">
        <v>9999</v>
      </c>
    </row>
    <row r="1652" spans="1:11" ht="38.25" x14ac:dyDescent="0.2">
      <c r="A1652" s="160">
        <v>1027272004</v>
      </c>
      <c r="B1652" s="161" t="s">
        <v>4428</v>
      </c>
      <c r="C1652" s="162" t="s">
        <v>4429</v>
      </c>
      <c r="D1652" s="163">
        <v>7095000</v>
      </c>
      <c r="E1652" s="164">
        <v>44152</v>
      </c>
      <c r="F1652" s="165" t="s">
        <v>16</v>
      </c>
      <c r="G1652" s="165" t="s">
        <v>12</v>
      </c>
      <c r="H1652" s="165" t="s">
        <v>24</v>
      </c>
      <c r="I1652" s="165" t="s">
        <v>25</v>
      </c>
      <c r="J1652" s="165" t="s">
        <v>25</v>
      </c>
      <c r="K1652" s="166" t="s">
        <v>10000</v>
      </c>
    </row>
    <row r="1653" spans="1:11" ht="25.5" x14ac:dyDescent="0.2">
      <c r="A1653" s="160">
        <v>1007482088</v>
      </c>
      <c r="B1653" s="161" t="s">
        <v>4430</v>
      </c>
      <c r="C1653" s="162" t="s">
        <v>4431</v>
      </c>
      <c r="D1653" s="163">
        <v>7100000</v>
      </c>
      <c r="E1653" s="164">
        <v>44168</v>
      </c>
      <c r="F1653" s="165" t="s">
        <v>16</v>
      </c>
      <c r="G1653" s="165" t="s">
        <v>12</v>
      </c>
      <c r="H1653" s="165" t="s">
        <v>24</v>
      </c>
      <c r="I1653" s="165" t="s">
        <v>25</v>
      </c>
      <c r="J1653" s="165" t="s">
        <v>25</v>
      </c>
      <c r="K1653" s="166" t="s">
        <v>10001</v>
      </c>
    </row>
    <row r="1654" spans="1:11" ht="25.5" x14ac:dyDescent="0.2">
      <c r="A1654" s="160">
        <v>1028112004</v>
      </c>
      <c r="B1654" s="161" t="s">
        <v>4432</v>
      </c>
      <c r="C1654" s="162" t="s">
        <v>4433</v>
      </c>
      <c r="D1654" s="163">
        <v>10650000</v>
      </c>
      <c r="E1654" s="164">
        <v>44152</v>
      </c>
      <c r="F1654" s="165" t="s">
        <v>16</v>
      </c>
      <c r="G1654" s="165" t="s">
        <v>69</v>
      </c>
      <c r="H1654" s="165" t="s">
        <v>24</v>
      </c>
      <c r="I1654" s="165" t="s">
        <v>25</v>
      </c>
      <c r="J1654" s="165" t="s">
        <v>25</v>
      </c>
      <c r="K1654" s="166" t="s">
        <v>10002</v>
      </c>
    </row>
    <row r="1655" spans="1:11" ht="51" x14ac:dyDescent="0.2">
      <c r="A1655" s="160">
        <v>1026879004</v>
      </c>
      <c r="B1655" s="161" t="s">
        <v>4434</v>
      </c>
      <c r="C1655" s="162" t="s">
        <v>4435</v>
      </c>
      <c r="D1655" s="163">
        <v>11115000</v>
      </c>
      <c r="E1655" s="164">
        <v>44074</v>
      </c>
      <c r="F1655" s="165" t="s">
        <v>182</v>
      </c>
      <c r="G1655" s="165" t="s">
        <v>278</v>
      </c>
      <c r="H1655" s="165" t="s">
        <v>24</v>
      </c>
      <c r="I1655" s="165" t="s">
        <v>25</v>
      </c>
      <c r="J1655" s="165" t="s">
        <v>25</v>
      </c>
      <c r="K1655" s="166" t="s">
        <v>10003</v>
      </c>
    </row>
    <row r="1656" spans="1:11" ht="25.5" x14ac:dyDescent="0.2">
      <c r="A1656" s="160">
        <v>1028107004</v>
      </c>
      <c r="B1656" s="161" t="s">
        <v>4436</v>
      </c>
      <c r="C1656" s="162" t="s">
        <v>4437</v>
      </c>
      <c r="D1656" s="163">
        <v>10650000</v>
      </c>
      <c r="E1656" s="164">
        <v>44152</v>
      </c>
      <c r="F1656" s="165" t="s">
        <v>16</v>
      </c>
      <c r="G1656" s="165" t="s">
        <v>69</v>
      </c>
      <c r="H1656" s="165" t="s">
        <v>24</v>
      </c>
      <c r="I1656" s="165" t="s">
        <v>25</v>
      </c>
      <c r="J1656" s="165" t="s">
        <v>25</v>
      </c>
      <c r="K1656" s="166" t="s">
        <v>9991</v>
      </c>
    </row>
    <row r="1657" spans="1:11" ht="25.5" x14ac:dyDescent="0.2">
      <c r="A1657" s="160">
        <v>1027004004</v>
      </c>
      <c r="B1657" s="161" t="s">
        <v>4438</v>
      </c>
      <c r="C1657" s="162" t="s">
        <v>4439</v>
      </c>
      <c r="D1657" s="163">
        <v>7100000</v>
      </c>
      <c r="E1657" s="164">
        <v>44118</v>
      </c>
      <c r="F1657" s="165" t="s">
        <v>16</v>
      </c>
      <c r="G1657" s="165" t="s">
        <v>12</v>
      </c>
      <c r="H1657" s="165" t="s">
        <v>24</v>
      </c>
      <c r="I1657" s="165" t="s">
        <v>25</v>
      </c>
      <c r="J1657" s="165" t="s">
        <v>66</v>
      </c>
      <c r="K1657" s="166" t="s">
        <v>10004</v>
      </c>
    </row>
    <row r="1658" spans="1:11" ht="38.25" x14ac:dyDescent="0.2">
      <c r="A1658" s="160">
        <v>1027269004</v>
      </c>
      <c r="B1658" s="161" t="s">
        <v>4440</v>
      </c>
      <c r="C1658" s="162" t="s">
        <v>4441</v>
      </c>
      <c r="D1658" s="163">
        <v>7100000</v>
      </c>
      <c r="E1658" s="164">
        <v>44133</v>
      </c>
      <c r="F1658" s="165" t="s">
        <v>16</v>
      </c>
      <c r="G1658" s="165" t="s">
        <v>12</v>
      </c>
      <c r="H1658" s="165" t="s">
        <v>24</v>
      </c>
      <c r="I1658" s="165" t="s">
        <v>25</v>
      </c>
      <c r="J1658" s="165" t="s">
        <v>66</v>
      </c>
      <c r="K1658" s="166" t="s">
        <v>10005</v>
      </c>
    </row>
    <row r="1659" spans="1:11" ht="25.5" x14ac:dyDescent="0.2">
      <c r="A1659" s="160">
        <v>1026857004</v>
      </c>
      <c r="B1659" s="161" t="s">
        <v>4442</v>
      </c>
      <c r="C1659" s="162" t="s">
        <v>4443</v>
      </c>
      <c r="D1659" s="163">
        <v>7100000</v>
      </c>
      <c r="E1659" s="164">
        <v>44118</v>
      </c>
      <c r="F1659" s="165" t="s">
        <v>16</v>
      </c>
      <c r="G1659" s="165" t="s">
        <v>12</v>
      </c>
      <c r="H1659" s="165" t="s">
        <v>24</v>
      </c>
      <c r="I1659" s="165" t="s">
        <v>25</v>
      </c>
      <c r="J1659" s="165" t="s">
        <v>66</v>
      </c>
      <c r="K1659" s="166" t="s">
        <v>10006</v>
      </c>
    </row>
    <row r="1660" spans="1:11" ht="25.5" x14ac:dyDescent="0.2">
      <c r="A1660" s="160">
        <v>1028271004</v>
      </c>
      <c r="B1660" s="161" t="s">
        <v>4444</v>
      </c>
      <c r="C1660" s="162" t="s">
        <v>4445</v>
      </c>
      <c r="D1660" s="163">
        <v>7100000</v>
      </c>
      <c r="E1660" s="164">
        <v>44168</v>
      </c>
      <c r="F1660" s="165" t="s">
        <v>16</v>
      </c>
      <c r="G1660" s="165" t="s">
        <v>12</v>
      </c>
      <c r="H1660" s="165" t="s">
        <v>24</v>
      </c>
      <c r="I1660" s="165" t="s">
        <v>25</v>
      </c>
      <c r="J1660" s="165" t="s">
        <v>66</v>
      </c>
      <c r="K1660" s="166" t="s">
        <v>10007</v>
      </c>
    </row>
    <row r="1661" spans="1:11" ht="25.5" x14ac:dyDescent="0.2">
      <c r="A1661" s="160">
        <v>1000265116</v>
      </c>
      <c r="B1661" s="161" t="s">
        <v>4446</v>
      </c>
      <c r="C1661" s="162" t="s">
        <v>4447</v>
      </c>
      <c r="D1661" s="163">
        <v>7020000</v>
      </c>
      <c r="E1661" s="164">
        <v>44193</v>
      </c>
      <c r="F1661" s="165" t="s">
        <v>11</v>
      </c>
      <c r="G1661" s="165" t="s">
        <v>12</v>
      </c>
      <c r="H1661" s="165" t="s">
        <v>24</v>
      </c>
      <c r="I1661" s="165" t="s">
        <v>25</v>
      </c>
      <c r="J1661" s="165" t="s">
        <v>66</v>
      </c>
      <c r="K1661" s="166" t="s">
        <v>10008</v>
      </c>
    </row>
    <row r="1662" spans="1:11" ht="25.5" x14ac:dyDescent="0.2">
      <c r="A1662" s="160">
        <v>1028143004</v>
      </c>
      <c r="B1662" s="161" t="s">
        <v>4448</v>
      </c>
      <c r="C1662" s="162" t="s">
        <v>4449</v>
      </c>
      <c r="D1662" s="163">
        <v>7095000</v>
      </c>
      <c r="E1662" s="164">
        <v>44168</v>
      </c>
      <c r="F1662" s="165" t="s">
        <v>16</v>
      </c>
      <c r="G1662" s="165" t="s">
        <v>12</v>
      </c>
      <c r="H1662" s="165" t="s">
        <v>24</v>
      </c>
      <c r="I1662" s="165" t="s">
        <v>25</v>
      </c>
      <c r="J1662" s="165" t="s">
        <v>66</v>
      </c>
      <c r="K1662" s="166" t="s">
        <v>10009</v>
      </c>
    </row>
    <row r="1663" spans="1:11" ht="25.5" x14ac:dyDescent="0.2">
      <c r="A1663" s="160">
        <v>1027505004</v>
      </c>
      <c r="B1663" s="161" t="s">
        <v>4450</v>
      </c>
      <c r="C1663" s="162" t="s">
        <v>4451</v>
      </c>
      <c r="D1663" s="163">
        <v>7100000</v>
      </c>
      <c r="E1663" s="164">
        <v>44152</v>
      </c>
      <c r="F1663" s="165" t="s">
        <v>16</v>
      </c>
      <c r="G1663" s="165" t="s">
        <v>12</v>
      </c>
      <c r="H1663" s="165" t="s">
        <v>24</v>
      </c>
      <c r="I1663" s="165" t="s">
        <v>25</v>
      </c>
      <c r="J1663" s="165" t="s">
        <v>66</v>
      </c>
      <c r="K1663" s="166" t="s">
        <v>10010</v>
      </c>
    </row>
    <row r="1664" spans="1:11" ht="25.5" x14ac:dyDescent="0.2">
      <c r="A1664" s="160">
        <v>1028307004</v>
      </c>
      <c r="B1664" s="161" t="s">
        <v>4452</v>
      </c>
      <c r="C1664" s="162" t="s">
        <v>4453</v>
      </c>
      <c r="D1664" s="163">
        <v>6327000</v>
      </c>
      <c r="E1664" s="164">
        <v>44168</v>
      </c>
      <c r="F1664" s="165" t="s">
        <v>16</v>
      </c>
      <c r="G1664" s="165" t="s">
        <v>12</v>
      </c>
      <c r="H1664" s="165" t="s">
        <v>24</v>
      </c>
      <c r="I1664" s="165" t="s">
        <v>25</v>
      </c>
      <c r="J1664" s="165" t="s">
        <v>66</v>
      </c>
      <c r="K1664" s="166" t="s">
        <v>10011</v>
      </c>
    </row>
    <row r="1665" spans="1:11" ht="38.25" x14ac:dyDescent="0.2">
      <c r="A1665" s="160">
        <v>1028445004</v>
      </c>
      <c r="B1665" s="161" t="s">
        <v>4454</v>
      </c>
      <c r="C1665" s="162" t="s">
        <v>4455</v>
      </c>
      <c r="D1665" s="163">
        <v>7100000</v>
      </c>
      <c r="E1665" s="164">
        <v>44193</v>
      </c>
      <c r="F1665" s="165" t="s">
        <v>182</v>
      </c>
      <c r="G1665" s="165" t="s">
        <v>278</v>
      </c>
      <c r="H1665" s="165" t="s">
        <v>24</v>
      </c>
      <c r="I1665" s="165" t="s">
        <v>25</v>
      </c>
      <c r="J1665" s="165" t="s">
        <v>66</v>
      </c>
      <c r="K1665" s="166" t="s">
        <v>10012</v>
      </c>
    </row>
    <row r="1666" spans="1:11" ht="38.25" x14ac:dyDescent="0.2">
      <c r="A1666" s="160">
        <v>1027523004</v>
      </c>
      <c r="B1666" s="161" t="s">
        <v>4456</v>
      </c>
      <c r="C1666" s="162" t="s">
        <v>4457</v>
      </c>
      <c r="D1666" s="163">
        <v>7100000</v>
      </c>
      <c r="E1666" s="164">
        <v>44152</v>
      </c>
      <c r="F1666" s="165" t="s">
        <v>16</v>
      </c>
      <c r="G1666" s="165" t="s">
        <v>12</v>
      </c>
      <c r="H1666" s="165" t="s">
        <v>24</v>
      </c>
      <c r="I1666" s="165" t="s">
        <v>25</v>
      </c>
      <c r="J1666" s="165" t="s">
        <v>66</v>
      </c>
      <c r="K1666" s="166" t="s">
        <v>10013</v>
      </c>
    </row>
    <row r="1667" spans="1:11" ht="51" x14ac:dyDescent="0.2">
      <c r="A1667" s="160">
        <v>1028654004</v>
      </c>
      <c r="B1667" s="161" t="s">
        <v>4458</v>
      </c>
      <c r="C1667" s="162" t="s">
        <v>4459</v>
      </c>
      <c r="D1667" s="163">
        <v>7100000</v>
      </c>
      <c r="E1667" s="164">
        <v>44168</v>
      </c>
      <c r="F1667" s="165" t="s">
        <v>16</v>
      </c>
      <c r="G1667" s="165" t="s">
        <v>12</v>
      </c>
      <c r="H1667" s="165" t="s">
        <v>24</v>
      </c>
      <c r="I1667" s="165" t="s">
        <v>25</v>
      </c>
      <c r="J1667" s="165" t="s">
        <v>66</v>
      </c>
      <c r="K1667" s="166" t="s">
        <v>10014</v>
      </c>
    </row>
    <row r="1668" spans="1:11" ht="25.5" x14ac:dyDescent="0.2">
      <c r="A1668" s="160">
        <v>1000267116</v>
      </c>
      <c r="B1668" s="161" t="s">
        <v>4460</v>
      </c>
      <c r="C1668" s="162" t="s">
        <v>4461</v>
      </c>
      <c r="D1668" s="163">
        <v>7090000</v>
      </c>
      <c r="E1668" s="164">
        <v>44193</v>
      </c>
      <c r="F1668" s="165" t="s">
        <v>16</v>
      </c>
      <c r="G1668" s="165" t="s">
        <v>12</v>
      </c>
      <c r="H1668" s="165" t="s">
        <v>24</v>
      </c>
      <c r="I1668" s="165" t="s">
        <v>25</v>
      </c>
      <c r="J1668" s="165" t="s">
        <v>66</v>
      </c>
      <c r="K1668" s="166" t="s">
        <v>10015</v>
      </c>
    </row>
    <row r="1669" spans="1:11" ht="25.5" x14ac:dyDescent="0.2">
      <c r="A1669" s="160">
        <v>1027268004</v>
      </c>
      <c r="B1669" s="161" t="s">
        <v>4462</v>
      </c>
      <c r="C1669" s="162" t="s">
        <v>4463</v>
      </c>
      <c r="D1669" s="163">
        <v>7100000</v>
      </c>
      <c r="E1669" s="164">
        <v>44152</v>
      </c>
      <c r="F1669" s="165" t="s">
        <v>16</v>
      </c>
      <c r="G1669" s="165" t="s">
        <v>12</v>
      </c>
      <c r="H1669" s="165" t="s">
        <v>24</v>
      </c>
      <c r="I1669" s="165" t="s">
        <v>25</v>
      </c>
      <c r="J1669" s="165" t="s">
        <v>66</v>
      </c>
      <c r="K1669" s="166" t="s">
        <v>10016</v>
      </c>
    </row>
    <row r="1670" spans="1:11" ht="51" x14ac:dyDescent="0.2">
      <c r="A1670" s="160">
        <v>1028272004</v>
      </c>
      <c r="B1670" s="161" t="s">
        <v>4464</v>
      </c>
      <c r="C1670" s="162" t="s">
        <v>4465</v>
      </c>
      <c r="D1670" s="163">
        <v>7100000</v>
      </c>
      <c r="E1670" s="164">
        <v>44168</v>
      </c>
      <c r="F1670" s="165" t="s">
        <v>16</v>
      </c>
      <c r="G1670" s="165" t="s">
        <v>12</v>
      </c>
      <c r="H1670" s="165" t="s">
        <v>24</v>
      </c>
      <c r="I1670" s="165" t="s">
        <v>25</v>
      </c>
      <c r="J1670" s="165" t="s">
        <v>66</v>
      </c>
      <c r="K1670" s="166" t="s">
        <v>10017</v>
      </c>
    </row>
    <row r="1671" spans="1:11" ht="38.25" x14ac:dyDescent="0.2">
      <c r="A1671" s="160">
        <v>1024744004</v>
      </c>
      <c r="B1671" s="161" t="s">
        <v>4466</v>
      </c>
      <c r="C1671" s="162" t="s">
        <v>4467</v>
      </c>
      <c r="D1671" s="163">
        <v>7100000</v>
      </c>
      <c r="E1671" s="164">
        <v>44168</v>
      </c>
      <c r="F1671" s="165" t="s">
        <v>16</v>
      </c>
      <c r="G1671" s="165" t="s">
        <v>12</v>
      </c>
      <c r="H1671" s="165" t="s">
        <v>24</v>
      </c>
      <c r="I1671" s="165" t="s">
        <v>25</v>
      </c>
      <c r="J1671" s="165" t="s">
        <v>66</v>
      </c>
      <c r="K1671" s="166" t="s">
        <v>10018</v>
      </c>
    </row>
    <row r="1672" spans="1:11" ht="38.25" x14ac:dyDescent="0.2">
      <c r="A1672" s="160">
        <v>1026884004</v>
      </c>
      <c r="B1672" s="161" t="s">
        <v>4468</v>
      </c>
      <c r="C1672" s="162" t="s">
        <v>4469</v>
      </c>
      <c r="D1672" s="163">
        <v>7100000</v>
      </c>
      <c r="E1672" s="164">
        <v>44118</v>
      </c>
      <c r="F1672" s="165" t="s">
        <v>16</v>
      </c>
      <c r="G1672" s="165" t="s">
        <v>12</v>
      </c>
      <c r="H1672" s="165" t="s">
        <v>24</v>
      </c>
      <c r="I1672" s="165" t="s">
        <v>25</v>
      </c>
      <c r="J1672" s="165" t="s">
        <v>369</v>
      </c>
      <c r="K1672" s="166" t="s">
        <v>10019</v>
      </c>
    </row>
    <row r="1673" spans="1:11" ht="38.25" x14ac:dyDescent="0.2">
      <c r="A1673" s="160">
        <v>1026666004</v>
      </c>
      <c r="B1673" s="161" t="s">
        <v>4470</v>
      </c>
      <c r="C1673" s="162" t="s">
        <v>4471</v>
      </c>
      <c r="D1673" s="163">
        <v>7100000</v>
      </c>
      <c r="E1673" s="164">
        <v>44118</v>
      </c>
      <c r="F1673" s="165" t="s">
        <v>11</v>
      </c>
      <c r="G1673" s="165" t="s">
        <v>12</v>
      </c>
      <c r="H1673" s="165" t="s">
        <v>24</v>
      </c>
      <c r="I1673" s="165" t="s">
        <v>25</v>
      </c>
      <c r="J1673" s="165" t="s">
        <v>46</v>
      </c>
      <c r="K1673" s="166" t="s">
        <v>10020</v>
      </c>
    </row>
    <row r="1674" spans="1:11" ht="51" x14ac:dyDescent="0.2">
      <c r="A1674" s="160">
        <v>1026881004</v>
      </c>
      <c r="B1674" s="161" t="s">
        <v>4472</v>
      </c>
      <c r="C1674" s="162" t="s">
        <v>4473</v>
      </c>
      <c r="D1674" s="163">
        <v>7100000</v>
      </c>
      <c r="E1674" s="164">
        <v>44118</v>
      </c>
      <c r="F1674" s="165" t="s">
        <v>16</v>
      </c>
      <c r="G1674" s="165" t="s">
        <v>12</v>
      </c>
      <c r="H1674" s="165" t="s">
        <v>24</v>
      </c>
      <c r="I1674" s="165" t="s">
        <v>25</v>
      </c>
      <c r="J1674" s="165" t="s">
        <v>46</v>
      </c>
      <c r="K1674" s="166" t="s">
        <v>10021</v>
      </c>
    </row>
    <row r="1675" spans="1:11" ht="51" x14ac:dyDescent="0.2">
      <c r="A1675" s="160">
        <v>1001037110</v>
      </c>
      <c r="B1675" s="161" t="s">
        <v>4474</v>
      </c>
      <c r="C1675" s="162" t="s">
        <v>4475</v>
      </c>
      <c r="D1675" s="163">
        <v>7100000</v>
      </c>
      <c r="E1675" s="164">
        <v>44119</v>
      </c>
      <c r="F1675" s="165" t="s">
        <v>16</v>
      </c>
      <c r="G1675" s="165" t="s">
        <v>12</v>
      </c>
      <c r="H1675" s="165" t="s">
        <v>24</v>
      </c>
      <c r="I1675" s="165" t="s">
        <v>25</v>
      </c>
      <c r="J1675" s="165" t="s">
        <v>46</v>
      </c>
      <c r="K1675" s="166" t="s">
        <v>10022</v>
      </c>
    </row>
    <row r="1676" spans="1:11" ht="25.5" x14ac:dyDescent="0.2">
      <c r="A1676" s="160">
        <v>1027547004</v>
      </c>
      <c r="B1676" s="161" t="s">
        <v>4476</v>
      </c>
      <c r="C1676" s="162" t="s">
        <v>4477</v>
      </c>
      <c r="D1676" s="163">
        <v>7085000</v>
      </c>
      <c r="E1676" s="164">
        <v>44152</v>
      </c>
      <c r="F1676" s="165" t="s">
        <v>16</v>
      </c>
      <c r="G1676" s="165" t="s">
        <v>12</v>
      </c>
      <c r="H1676" s="165" t="s">
        <v>24</v>
      </c>
      <c r="I1676" s="165" t="s">
        <v>25</v>
      </c>
      <c r="J1676" s="165" t="s">
        <v>46</v>
      </c>
      <c r="K1676" s="166" t="s">
        <v>10023</v>
      </c>
    </row>
    <row r="1677" spans="1:11" ht="51" x14ac:dyDescent="0.2">
      <c r="A1677" s="160">
        <v>1000266116</v>
      </c>
      <c r="B1677" s="161" t="s">
        <v>4478</v>
      </c>
      <c r="C1677" s="162" t="s">
        <v>4479</v>
      </c>
      <c r="D1677" s="163">
        <v>7100000</v>
      </c>
      <c r="E1677" s="164">
        <v>44168</v>
      </c>
      <c r="F1677" s="165" t="s">
        <v>16</v>
      </c>
      <c r="G1677" s="165" t="s">
        <v>12</v>
      </c>
      <c r="H1677" s="165" t="s">
        <v>24</v>
      </c>
      <c r="I1677" s="165" t="s">
        <v>25</v>
      </c>
      <c r="J1677" s="165" t="s">
        <v>46</v>
      </c>
      <c r="K1677" s="166" t="s">
        <v>10024</v>
      </c>
    </row>
    <row r="1678" spans="1:11" ht="25.5" x14ac:dyDescent="0.2">
      <c r="A1678" s="160">
        <v>1028514004</v>
      </c>
      <c r="B1678" s="161" t="s">
        <v>4480</v>
      </c>
      <c r="C1678" s="162" t="s">
        <v>4481</v>
      </c>
      <c r="D1678" s="163">
        <v>7100000</v>
      </c>
      <c r="E1678" s="164">
        <v>44193</v>
      </c>
      <c r="F1678" s="165" t="s">
        <v>16</v>
      </c>
      <c r="G1678" s="165" t="s">
        <v>12</v>
      </c>
      <c r="H1678" s="165" t="s">
        <v>24</v>
      </c>
      <c r="I1678" s="165" t="s">
        <v>25</v>
      </c>
      <c r="J1678" s="165" t="s">
        <v>46</v>
      </c>
      <c r="K1678" s="166" t="s">
        <v>10025</v>
      </c>
    </row>
    <row r="1679" spans="1:11" ht="38.25" x14ac:dyDescent="0.2">
      <c r="A1679" s="160">
        <v>1028334004</v>
      </c>
      <c r="B1679" s="161" t="s">
        <v>4482</v>
      </c>
      <c r="C1679" s="162" t="s">
        <v>4483</v>
      </c>
      <c r="D1679" s="163">
        <v>7035000</v>
      </c>
      <c r="E1679" s="164">
        <v>44168</v>
      </c>
      <c r="F1679" s="165" t="s">
        <v>16</v>
      </c>
      <c r="G1679" s="165" t="s">
        <v>12</v>
      </c>
      <c r="H1679" s="165" t="s">
        <v>24</v>
      </c>
      <c r="I1679" s="165" t="s">
        <v>25</v>
      </c>
      <c r="J1679" s="165" t="s">
        <v>46</v>
      </c>
      <c r="K1679" s="166" t="s">
        <v>10026</v>
      </c>
    </row>
    <row r="1680" spans="1:11" ht="25.5" x14ac:dyDescent="0.2">
      <c r="A1680" s="160">
        <v>1027250004</v>
      </c>
      <c r="B1680" s="161" t="s">
        <v>4484</v>
      </c>
      <c r="C1680" s="162" t="s">
        <v>4485</v>
      </c>
      <c r="D1680" s="163">
        <v>7100000</v>
      </c>
      <c r="E1680" s="164">
        <v>44133</v>
      </c>
      <c r="F1680" s="165" t="s">
        <v>16</v>
      </c>
      <c r="G1680" s="165" t="s">
        <v>12</v>
      </c>
      <c r="H1680" s="165" t="s">
        <v>24</v>
      </c>
      <c r="I1680" s="165" t="s">
        <v>25</v>
      </c>
      <c r="J1680" s="165" t="s">
        <v>219</v>
      </c>
      <c r="K1680" s="166" t="s">
        <v>10027</v>
      </c>
    </row>
    <row r="1681" spans="1:11" ht="38.25" x14ac:dyDescent="0.2">
      <c r="A1681" s="160">
        <v>1027249004</v>
      </c>
      <c r="B1681" s="161" t="s">
        <v>4486</v>
      </c>
      <c r="C1681" s="162" t="s">
        <v>4487</v>
      </c>
      <c r="D1681" s="163">
        <v>7100000</v>
      </c>
      <c r="E1681" s="164">
        <v>44133</v>
      </c>
      <c r="F1681" s="165" t="s">
        <v>16</v>
      </c>
      <c r="G1681" s="165" t="s">
        <v>12</v>
      </c>
      <c r="H1681" s="165" t="s">
        <v>24</v>
      </c>
      <c r="I1681" s="165" t="s">
        <v>25</v>
      </c>
      <c r="J1681" s="165" t="s">
        <v>219</v>
      </c>
      <c r="K1681" s="166" t="s">
        <v>10028</v>
      </c>
    </row>
    <row r="1682" spans="1:11" ht="38.25" x14ac:dyDescent="0.2">
      <c r="A1682" s="160">
        <v>1026231004</v>
      </c>
      <c r="B1682" s="161" t="s">
        <v>4488</v>
      </c>
      <c r="C1682" s="162" t="s">
        <v>4489</v>
      </c>
      <c r="D1682" s="163">
        <v>7373000</v>
      </c>
      <c r="E1682" s="164">
        <v>43986</v>
      </c>
      <c r="F1682" s="165" t="s">
        <v>35</v>
      </c>
      <c r="G1682" s="165" t="s">
        <v>12</v>
      </c>
      <c r="H1682" s="165" t="s">
        <v>24</v>
      </c>
      <c r="I1682" s="165" t="s">
        <v>25</v>
      </c>
      <c r="J1682" s="165" t="s">
        <v>219</v>
      </c>
      <c r="K1682" s="166" t="s">
        <v>10029</v>
      </c>
    </row>
    <row r="1683" spans="1:11" ht="38.25" x14ac:dyDescent="0.2">
      <c r="A1683" s="160">
        <v>1027005004</v>
      </c>
      <c r="B1683" s="161" t="s">
        <v>4490</v>
      </c>
      <c r="C1683" s="162" t="s">
        <v>4491</v>
      </c>
      <c r="D1683" s="163">
        <v>7100000</v>
      </c>
      <c r="E1683" s="164">
        <v>44118</v>
      </c>
      <c r="F1683" s="165" t="s">
        <v>16</v>
      </c>
      <c r="G1683" s="165" t="s">
        <v>12</v>
      </c>
      <c r="H1683" s="165" t="s">
        <v>24</v>
      </c>
      <c r="I1683" s="165" t="s">
        <v>25</v>
      </c>
      <c r="J1683" s="165" t="s">
        <v>219</v>
      </c>
      <c r="K1683" s="166" t="s">
        <v>10030</v>
      </c>
    </row>
    <row r="1684" spans="1:11" ht="38.25" x14ac:dyDescent="0.2">
      <c r="A1684" s="160">
        <v>1026900004</v>
      </c>
      <c r="B1684" s="161" t="s">
        <v>4492</v>
      </c>
      <c r="C1684" s="162" t="s">
        <v>4493</v>
      </c>
      <c r="D1684" s="163">
        <v>7100000</v>
      </c>
      <c r="E1684" s="164">
        <v>44118</v>
      </c>
      <c r="F1684" s="165" t="s">
        <v>16</v>
      </c>
      <c r="G1684" s="165" t="s">
        <v>12</v>
      </c>
      <c r="H1684" s="165" t="s">
        <v>24</v>
      </c>
      <c r="I1684" s="165" t="s">
        <v>25</v>
      </c>
      <c r="J1684" s="165" t="s">
        <v>219</v>
      </c>
      <c r="K1684" s="166" t="s">
        <v>10031</v>
      </c>
    </row>
    <row r="1685" spans="1:11" ht="25.5" x14ac:dyDescent="0.2">
      <c r="A1685" s="160">
        <v>1028653004</v>
      </c>
      <c r="B1685" s="161" t="s">
        <v>4494</v>
      </c>
      <c r="C1685" s="162" t="s">
        <v>4495</v>
      </c>
      <c r="D1685" s="163">
        <v>7065000</v>
      </c>
      <c r="E1685" s="164">
        <v>44168</v>
      </c>
      <c r="F1685" s="165" t="s">
        <v>16</v>
      </c>
      <c r="G1685" s="165" t="s">
        <v>12</v>
      </c>
      <c r="H1685" s="165" t="s">
        <v>24</v>
      </c>
      <c r="I1685" s="165" t="s">
        <v>25</v>
      </c>
      <c r="J1685" s="165" t="s">
        <v>219</v>
      </c>
      <c r="K1685" s="166" t="s">
        <v>10032</v>
      </c>
    </row>
    <row r="1686" spans="1:11" ht="25.5" x14ac:dyDescent="0.2">
      <c r="A1686" s="160">
        <v>1027635004</v>
      </c>
      <c r="B1686" s="161" t="s">
        <v>4496</v>
      </c>
      <c r="C1686" s="162" t="s">
        <v>4497</v>
      </c>
      <c r="D1686" s="163">
        <v>7100000</v>
      </c>
      <c r="E1686" s="164">
        <v>44152</v>
      </c>
      <c r="F1686" s="165" t="s">
        <v>16</v>
      </c>
      <c r="G1686" s="165" t="s">
        <v>12</v>
      </c>
      <c r="H1686" s="165" t="s">
        <v>24</v>
      </c>
      <c r="I1686" s="165" t="s">
        <v>25</v>
      </c>
      <c r="J1686" s="165" t="s">
        <v>219</v>
      </c>
      <c r="K1686" s="166" t="s">
        <v>10033</v>
      </c>
    </row>
    <row r="1687" spans="1:11" ht="38.25" x14ac:dyDescent="0.2">
      <c r="A1687" s="160">
        <v>1000302116</v>
      </c>
      <c r="B1687" s="161" t="s">
        <v>4498</v>
      </c>
      <c r="C1687" s="162" t="s">
        <v>4499</v>
      </c>
      <c r="D1687" s="163">
        <v>7100000</v>
      </c>
      <c r="E1687" s="164">
        <v>44193</v>
      </c>
      <c r="F1687" s="165" t="s">
        <v>16</v>
      </c>
      <c r="G1687" s="165" t="s">
        <v>12</v>
      </c>
      <c r="H1687" s="165" t="s">
        <v>24</v>
      </c>
      <c r="I1687" s="165" t="s">
        <v>25</v>
      </c>
      <c r="J1687" s="165" t="s">
        <v>219</v>
      </c>
      <c r="K1687" s="166" t="s">
        <v>10034</v>
      </c>
    </row>
    <row r="1688" spans="1:11" ht="38.25" x14ac:dyDescent="0.2">
      <c r="A1688" s="160">
        <v>1028123004</v>
      </c>
      <c r="B1688" s="161" t="s">
        <v>4500</v>
      </c>
      <c r="C1688" s="162" t="s">
        <v>4501</v>
      </c>
      <c r="D1688" s="163">
        <v>7100000</v>
      </c>
      <c r="E1688" s="164">
        <v>44168</v>
      </c>
      <c r="F1688" s="165" t="s">
        <v>16</v>
      </c>
      <c r="G1688" s="165" t="s">
        <v>12</v>
      </c>
      <c r="H1688" s="165" t="s">
        <v>24</v>
      </c>
      <c r="I1688" s="165" t="s">
        <v>25</v>
      </c>
      <c r="J1688" s="165" t="s">
        <v>219</v>
      </c>
      <c r="K1688" s="166" t="s">
        <v>10035</v>
      </c>
    </row>
    <row r="1689" spans="1:11" ht="38.25" x14ac:dyDescent="0.2">
      <c r="A1689" s="160">
        <v>1027510004</v>
      </c>
      <c r="B1689" s="161" t="s">
        <v>4502</v>
      </c>
      <c r="C1689" s="162" t="s">
        <v>4503</v>
      </c>
      <c r="D1689" s="163">
        <v>7100000</v>
      </c>
      <c r="E1689" s="164">
        <v>44152</v>
      </c>
      <c r="F1689" s="165" t="s">
        <v>16</v>
      </c>
      <c r="G1689" s="165" t="s">
        <v>12</v>
      </c>
      <c r="H1689" s="165" t="s">
        <v>24</v>
      </c>
      <c r="I1689" s="165" t="s">
        <v>25</v>
      </c>
      <c r="J1689" s="165" t="s">
        <v>219</v>
      </c>
      <c r="K1689" s="166" t="s">
        <v>10036</v>
      </c>
    </row>
    <row r="1690" spans="1:11" x14ac:dyDescent="0.2">
      <c r="A1690" s="160">
        <v>1027634004</v>
      </c>
      <c r="B1690" s="161" t="s">
        <v>4504</v>
      </c>
      <c r="C1690" s="162" t="s">
        <v>4505</v>
      </c>
      <c r="D1690" s="163">
        <v>7100000</v>
      </c>
      <c r="E1690" s="164">
        <v>44152</v>
      </c>
      <c r="F1690" s="165" t="s">
        <v>16</v>
      </c>
      <c r="G1690" s="165" t="s">
        <v>12</v>
      </c>
      <c r="H1690" s="165" t="s">
        <v>24</v>
      </c>
      <c r="I1690" s="165" t="s">
        <v>25</v>
      </c>
      <c r="J1690" s="165" t="s">
        <v>219</v>
      </c>
      <c r="K1690" s="166" t="s">
        <v>10037</v>
      </c>
    </row>
    <row r="1691" spans="1:11" ht="25.5" x14ac:dyDescent="0.2">
      <c r="A1691" s="160">
        <v>1027422004</v>
      </c>
      <c r="B1691" s="161" t="s">
        <v>4506</v>
      </c>
      <c r="C1691" s="162" t="s">
        <v>4507</v>
      </c>
      <c r="D1691" s="163">
        <v>7100000</v>
      </c>
      <c r="E1691" s="164">
        <v>44152</v>
      </c>
      <c r="F1691" s="165" t="s">
        <v>16</v>
      </c>
      <c r="G1691" s="165" t="s">
        <v>12</v>
      </c>
      <c r="H1691" s="165" t="s">
        <v>24</v>
      </c>
      <c r="I1691" s="165" t="s">
        <v>25</v>
      </c>
      <c r="J1691" s="165" t="s">
        <v>219</v>
      </c>
      <c r="K1691" s="166" t="s">
        <v>10038</v>
      </c>
    </row>
    <row r="1692" spans="1:11" ht="25.5" x14ac:dyDescent="0.2">
      <c r="A1692" s="160">
        <v>1028449004</v>
      </c>
      <c r="B1692" s="161" t="s">
        <v>4508</v>
      </c>
      <c r="C1692" s="162" t="s">
        <v>4509</v>
      </c>
      <c r="D1692" s="163">
        <v>7100000</v>
      </c>
      <c r="E1692" s="164">
        <v>44193</v>
      </c>
      <c r="F1692" s="165" t="s">
        <v>16</v>
      </c>
      <c r="G1692" s="165" t="s">
        <v>12</v>
      </c>
      <c r="H1692" s="165" t="s">
        <v>24</v>
      </c>
      <c r="I1692" s="165" t="s">
        <v>25</v>
      </c>
      <c r="J1692" s="165" t="s">
        <v>219</v>
      </c>
      <c r="K1692" s="166" t="s">
        <v>10039</v>
      </c>
    </row>
    <row r="1693" spans="1:11" ht="25.5" x14ac:dyDescent="0.2">
      <c r="A1693" s="160">
        <v>1027763004</v>
      </c>
      <c r="B1693" s="161" t="s">
        <v>4510</v>
      </c>
      <c r="C1693" s="162" t="s">
        <v>4511</v>
      </c>
      <c r="D1693" s="163">
        <v>10650000</v>
      </c>
      <c r="E1693" s="164">
        <v>44152</v>
      </c>
      <c r="F1693" s="165" t="s">
        <v>320</v>
      </c>
      <c r="G1693" s="165" t="s">
        <v>278</v>
      </c>
      <c r="H1693" s="165" t="s">
        <v>24</v>
      </c>
      <c r="I1693" s="165" t="s">
        <v>25</v>
      </c>
      <c r="J1693" s="165" t="s">
        <v>219</v>
      </c>
      <c r="K1693" s="166" t="s">
        <v>10040</v>
      </c>
    </row>
    <row r="1694" spans="1:11" ht="25.5" x14ac:dyDescent="0.2">
      <c r="A1694" s="160">
        <v>1028444004</v>
      </c>
      <c r="B1694" s="161" t="s">
        <v>4512</v>
      </c>
      <c r="C1694" s="162" t="s">
        <v>4513</v>
      </c>
      <c r="D1694" s="163">
        <v>7100000</v>
      </c>
      <c r="E1694" s="164">
        <v>44193</v>
      </c>
      <c r="F1694" s="165" t="s">
        <v>182</v>
      </c>
      <c r="G1694" s="165" t="s">
        <v>278</v>
      </c>
      <c r="H1694" s="165" t="s">
        <v>24</v>
      </c>
      <c r="I1694" s="165" t="s">
        <v>25</v>
      </c>
      <c r="J1694" s="165" t="s">
        <v>219</v>
      </c>
      <c r="K1694" s="166" t="s">
        <v>10041</v>
      </c>
    </row>
    <row r="1695" spans="1:11" ht="38.25" x14ac:dyDescent="0.2">
      <c r="A1695" s="160">
        <v>1027491004</v>
      </c>
      <c r="B1695" s="161" t="s">
        <v>4514</v>
      </c>
      <c r="C1695" s="162" t="s">
        <v>4515</v>
      </c>
      <c r="D1695" s="163">
        <v>7100000</v>
      </c>
      <c r="E1695" s="164">
        <v>44152</v>
      </c>
      <c r="F1695" s="165" t="s">
        <v>16</v>
      </c>
      <c r="G1695" s="165" t="s">
        <v>12</v>
      </c>
      <c r="H1695" s="165" t="s">
        <v>24</v>
      </c>
      <c r="I1695" s="165" t="s">
        <v>25</v>
      </c>
      <c r="J1695" s="165" t="s">
        <v>219</v>
      </c>
      <c r="K1695" s="166" t="s">
        <v>10042</v>
      </c>
    </row>
    <row r="1696" spans="1:11" ht="25.5" x14ac:dyDescent="0.2">
      <c r="A1696" s="160">
        <v>1027773004</v>
      </c>
      <c r="B1696" s="161" t="s">
        <v>4516</v>
      </c>
      <c r="C1696" s="162" t="s">
        <v>4517</v>
      </c>
      <c r="D1696" s="163">
        <v>7100000</v>
      </c>
      <c r="E1696" s="164">
        <v>44193</v>
      </c>
      <c r="F1696" s="165" t="s">
        <v>16</v>
      </c>
      <c r="G1696" s="165" t="s">
        <v>12</v>
      </c>
      <c r="H1696" s="165" t="s">
        <v>24</v>
      </c>
      <c r="I1696" s="165" t="s">
        <v>25</v>
      </c>
      <c r="J1696" s="165" t="s">
        <v>219</v>
      </c>
      <c r="K1696" s="166" t="s">
        <v>10043</v>
      </c>
    </row>
    <row r="1697" spans="1:11" ht="38.25" x14ac:dyDescent="0.2">
      <c r="A1697" s="160">
        <v>1027253004</v>
      </c>
      <c r="B1697" s="161" t="s">
        <v>4518</v>
      </c>
      <c r="C1697" s="162" t="s">
        <v>4519</v>
      </c>
      <c r="D1697" s="163">
        <v>7100000</v>
      </c>
      <c r="E1697" s="164">
        <v>44152</v>
      </c>
      <c r="F1697" s="165" t="s">
        <v>16</v>
      </c>
      <c r="G1697" s="165" t="s">
        <v>12</v>
      </c>
      <c r="H1697" s="165" t="s">
        <v>24</v>
      </c>
      <c r="I1697" s="165" t="s">
        <v>25</v>
      </c>
      <c r="J1697" s="165" t="s">
        <v>219</v>
      </c>
      <c r="K1697" s="166" t="s">
        <v>10044</v>
      </c>
    </row>
    <row r="1698" spans="1:11" ht="25.5" x14ac:dyDescent="0.2">
      <c r="A1698" s="160">
        <v>1028516004</v>
      </c>
      <c r="B1698" s="161" t="s">
        <v>4520</v>
      </c>
      <c r="C1698" s="162" t="s">
        <v>4521</v>
      </c>
      <c r="D1698" s="163">
        <v>7100000</v>
      </c>
      <c r="E1698" s="164">
        <v>44193</v>
      </c>
      <c r="F1698" s="165" t="s">
        <v>16</v>
      </c>
      <c r="G1698" s="165" t="s">
        <v>12</v>
      </c>
      <c r="H1698" s="165" t="s">
        <v>24</v>
      </c>
      <c r="I1698" s="165" t="s">
        <v>25</v>
      </c>
      <c r="J1698" s="165" t="s">
        <v>219</v>
      </c>
      <c r="K1698" s="166" t="s">
        <v>10045</v>
      </c>
    </row>
    <row r="1699" spans="1:11" ht="38.25" x14ac:dyDescent="0.2">
      <c r="A1699" s="160">
        <v>1027270004</v>
      </c>
      <c r="B1699" s="161" t="s">
        <v>4522</v>
      </c>
      <c r="C1699" s="162" t="s">
        <v>4523</v>
      </c>
      <c r="D1699" s="163">
        <v>7100000</v>
      </c>
      <c r="E1699" s="164">
        <v>44152</v>
      </c>
      <c r="F1699" s="165" t="s">
        <v>16</v>
      </c>
      <c r="G1699" s="165" t="s">
        <v>12</v>
      </c>
      <c r="H1699" s="165" t="s">
        <v>24</v>
      </c>
      <c r="I1699" s="165" t="s">
        <v>25</v>
      </c>
      <c r="J1699" s="165" t="s">
        <v>219</v>
      </c>
      <c r="K1699" s="166" t="s">
        <v>10046</v>
      </c>
    </row>
    <row r="1700" spans="1:11" ht="38.25" x14ac:dyDescent="0.2">
      <c r="A1700" s="160">
        <v>1027334004</v>
      </c>
      <c r="B1700" s="161" t="s">
        <v>4524</v>
      </c>
      <c r="C1700" s="162" t="s">
        <v>4525</v>
      </c>
      <c r="D1700" s="163">
        <v>7100000</v>
      </c>
      <c r="E1700" s="164">
        <v>44118</v>
      </c>
      <c r="F1700" s="165" t="s">
        <v>16</v>
      </c>
      <c r="G1700" s="165" t="s">
        <v>12</v>
      </c>
      <c r="H1700" s="165" t="s">
        <v>24</v>
      </c>
      <c r="I1700" s="165" t="s">
        <v>25</v>
      </c>
      <c r="J1700" s="165" t="s">
        <v>165</v>
      </c>
      <c r="K1700" s="166" t="s">
        <v>10047</v>
      </c>
    </row>
    <row r="1701" spans="1:11" ht="38.25" x14ac:dyDescent="0.2">
      <c r="A1701" s="160">
        <v>1026702004</v>
      </c>
      <c r="B1701" s="161" t="s">
        <v>4526</v>
      </c>
      <c r="C1701" s="162" t="s">
        <v>4527</v>
      </c>
      <c r="D1701" s="163">
        <v>7100000</v>
      </c>
      <c r="E1701" s="164">
        <v>44118</v>
      </c>
      <c r="F1701" s="165" t="s">
        <v>16</v>
      </c>
      <c r="G1701" s="165" t="s">
        <v>12</v>
      </c>
      <c r="H1701" s="165" t="s">
        <v>24</v>
      </c>
      <c r="I1701" s="165" t="s">
        <v>25</v>
      </c>
      <c r="J1701" s="165" t="s">
        <v>165</v>
      </c>
      <c r="K1701" s="166" t="s">
        <v>10048</v>
      </c>
    </row>
    <row r="1702" spans="1:11" ht="25.5" x14ac:dyDescent="0.2">
      <c r="A1702" s="160">
        <v>1028633004</v>
      </c>
      <c r="B1702" s="161" t="s">
        <v>4528</v>
      </c>
      <c r="C1702" s="162" t="s">
        <v>4529</v>
      </c>
      <c r="D1702" s="163">
        <v>7055000</v>
      </c>
      <c r="E1702" s="164">
        <v>44168</v>
      </c>
      <c r="F1702" s="165" t="s">
        <v>16</v>
      </c>
      <c r="G1702" s="165" t="s">
        <v>12</v>
      </c>
      <c r="H1702" s="165" t="s">
        <v>24</v>
      </c>
      <c r="I1702" s="165" t="s">
        <v>25</v>
      </c>
      <c r="J1702" s="165" t="s">
        <v>165</v>
      </c>
      <c r="K1702" s="166" t="s">
        <v>10049</v>
      </c>
    </row>
    <row r="1703" spans="1:11" ht="51" x14ac:dyDescent="0.2">
      <c r="A1703" s="160">
        <v>1000297116</v>
      </c>
      <c r="B1703" s="161" t="s">
        <v>4530</v>
      </c>
      <c r="C1703" s="162" t="s">
        <v>4531</v>
      </c>
      <c r="D1703" s="163">
        <v>7100000</v>
      </c>
      <c r="E1703" s="164">
        <v>44193</v>
      </c>
      <c r="F1703" s="165" t="s">
        <v>16</v>
      </c>
      <c r="G1703" s="165" t="s">
        <v>12</v>
      </c>
      <c r="H1703" s="165" t="s">
        <v>24</v>
      </c>
      <c r="I1703" s="165" t="s">
        <v>25</v>
      </c>
      <c r="J1703" s="165" t="s">
        <v>165</v>
      </c>
      <c r="K1703" s="166" t="s">
        <v>10050</v>
      </c>
    </row>
    <row r="1704" spans="1:11" ht="25.5" x14ac:dyDescent="0.2">
      <c r="A1704" s="160">
        <v>1028834004</v>
      </c>
      <c r="B1704" s="161" t="s">
        <v>4532</v>
      </c>
      <c r="C1704" s="162" t="s">
        <v>4533</v>
      </c>
      <c r="D1704" s="163">
        <v>5654000</v>
      </c>
      <c r="E1704" s="164">
        <v>44181</v>
      </c>
      <c r="F1704" s="165" t="s">
        <v>35</v>
      </c>
      <c r="G1704" s="165" t="s">
        <v>720</v>
      </c>
      <c r="H1704" s="165" t="s">
        <v>24</v>
      </c>
      <c r="I1704" s="165" t="s">
        <v>25</v>
      </c>
      <c r="J1704" s="165" t="s">
        <v>165</v>
      </c>
      <c r="K1704" s="166" t="s">
        <v>10051</v>
      </c>
    </row>
    <row r="1705" spans="1:11" ht="38.25" x14ac:dyDescent="0.2">
      <c r="A1705" s="160">
        <v>1016122032</v>
      </c>
      <c r="B1705" s="161" t="s">
        <v>897</v>
      </c>
      <c r="C1705" s="162" t="s">
        <v>898</v>
      </c>
      <c r="D1705" s="163">
        <v>7100000</v>
      </c>
      <c r="E1705" s="164">
        <v>43517</v>
      </c>
      <c r="F1705" s="165" t="s">
        <v>35</v>
      </c>
      <c r="G1705" s="165" t="s">
        <v>12</v>
      </c>
      <c r="H1705" s="165" t="s">
        <v>24</v>
      </c>
      <c r="I1705" s="165" t="s">
        <v>25</v>
      </c>
      <c r="J1705" s="165" t="s">
        <v>165</v>
      </c>
      <c r="K1705" s="166" t="s">
        <v>899</v>
      </c>
    </row>
    <row r="1706" spans="1:11" x14ac:dyDescent="0.2">
      <c r="A1706" s="160">
        <v>1028607004</v>
      </c>
      <c r="B1706" s="161" t="s">
        <v>4534</v>
      </c>
      <c r="C1706" s="162" t="s">
        <v>4535</v>
      </c>
      <c r="D1706" s="163">
        <v>7085000</v>
      </c>
      <c r="E1706" s="164">
        <v>44193</v>
      </c>
      <c r="F1706" s="165" t="s">
        <v>35</v>
      </c>
      <c r="G1706" s="165" t="s">
        <v>720</v>
      </c>
      <c r="H1706" s="165" t="s">
        <v>24</v>
      </c>
      <c r="I1706" s="165" t="s">
        <v>25</v>
      </c>
      <c r="J1706" s="165" t="s">
        <v>165</v>
      </c>
      <c r="K1706" s="166" t="s">
        <v>10052</v>
      </c>
    </row>
    <row r="1707" spans="1:11" ht="25.5" x14ac:dyDescent="0.2">
      <c r="A1707" s="160">
        <v>1028124004</v>
      </c>
      <c r="B1707" s="161" t="s">
        <v>4536</v>
      </c>
      <c r="C1707" s="162" t="s">
        <v>4537</v>
      </c>
      <c r="D1707" s="163">
        <v>6455000</v>
      </c>
      <c r="E1707" s="164">
        <v>44168</v>
      </c>
      <c r="F1707" s="165" t="s">
        <v>11</v>
      </c>
      <c r="G1707" s="165" t="s">
        <v>12</v>
      </c>
      <c r="H1707" s="165" t="s">
        <v>24</v>
      </c>
      <c r="I1707" s="165" t="s">
        <v>25</v>
      </c>
      <c r="J1707" s="165" t="s">
        <v>165</v>
      </c>
      <c r="K1707" s="166" t="s">
        <v>10053</v>
      </c>
    </row>
    <row r="1708" spans="1:11" ht="25.5" x14ac:dyDescent="0.2">
      <c r="A1708" s="160">
        <v>1027509004</v>
      </c>
      <c r="B1708" s="161" t="s">
        <v>4538</v>
      </c>
      <c r="C1708" s="162" t="s">
        <v>4539</v>
      </c>
      <c r="D1708" s="163">
        <v>10650000</v>
      </c>
      <c r="E1708" s="164">
        <v>44152</v>
      </c>
      <c r="F1708" s="165" t="s">
        <v>182</v>
      </c>
      <c r="G1708" s="165" t="s">
        <v>278</v>
      </c>
      <c r="H1708" s="165" t="s">
        <v>24</v>
      </c>
      <c r="I1708" s="165" t="s">
        <v>25</v>
      </c>
      <c r="J1708" s="165" t="s">
        <v>165</v>
      </c>
      <c r="K1708" s="166" t="s">
        <v>10054</v>
      </c>
    </row>
    <row r="1709" spans="1:11" ht="25.5" x14ac:dyDescent="0.2">
      <c r="A1709" s="160">
        <v>1028443004</v>
      </c>
      <c r="B1709" s="161" t="s">
        <v>4540</v>
      </c>
      <c r="C1709" s="162" t="s">
        <v>4541</v>
      </c>
      <c r="D1709" s="163">
        <v>7100000</v>
      </c>
      <c r="E1709" s="164">
        <v>44193</v>
      </c>
      <c r="F1709" s="165" t="s">
        <v>11</v>
      </c>
      <c r="G1709" s="165" t="s">
        <v>12</v>
      </c>
      <c r="H1709" s="165" t="s">
        <v>24</v>
      </c>
      <c r="I1709" s="165" t="s">
        <v>25</v>
      </c>
      <c r="J1709" s="165" t="s">
        <v>165</v>
      </c>
      <c r="K1709" s="166" t="s">
        <v>10055</v>
      </c>
    </row>
    <row r="1710" spans="1:11" ht="25.5" x14ac:dyDescent="0.2">
      <c r="A1710" s="160">
        <v>1028238004</v>
      </c>
      <c r="B1710" s="161" t="s">
        <v>4542</v>
      </c>
      <c r="C1710" s="162" t="s">
        <v>4543</v>
      </c>
      <c r="D1710" s="163">
        <v>7100000</v>
      </c>
      <c r="E1710" s="164">
        <v>44193</v>
      </c>
      <c r="F1710" s="165" t="s">
        <v>16</v>
      </c>
      <c r="G1710" s="165" t="s">
        <v>12</v>
      </c>
      <c r="H1710" s="165" t="s">
        <v>24</v>
      </c>
      <c r="I1710" s="165" t="s">
        <v>25</v>
      </c>
      <c r="J1710" s="165" t="s">
        <v>165</v>
      </c>
      <c r="K1710" s="166" t="s">
        <v>10056</v>
      </c>
    </row>
    <row r="1711" spans="1:11" x14ac:dyDescent="0.2">
      <c r="A1711" s="160">
        <v>1028233004</v>
      </c>
      <c r="B1711" s="161" t="s">
        <v>4544</v>
      </c>
      <c r="C1711" s="162" t="s">
        <v>4545</v>
      </c>
      <c r="D1711" s="163">
        <v>7090000</v>
      </c>
      <c r="E1711" s="164">
        <v>44193</v>
      </c>
      <c r="F1711" s="165" t="s">
        <v>16</v>
      </c>
      <c r="G1711" s="165" t="s">
        <v>12</v>
      </c>
      <c r="H1711" s="165" t="s">
        <v>24</v>
      </c>
      <c r="I1711" s="165" t="s">
        <v>25</v>
      </c>
      <c r="J1711" s="165" t="s">
        <v>165</v>
      </c>
      <c r="K1711" s="166" t="s">
        <v>10057</v>
      </c>
    </row>
    <row r="1712" spans="1:11" ht="38.25" x14ac:dyDescent="0.2">
      <c r="A1712" s="160">
        <v>1027765004</v>
      </c>
      <c r="B1712" s="161" t="s">
        <v>4546</v>
      </c>
      <c r="C1712" s="162" t="s">
        <v>4547</v>
      </c>
      <c r="D1712" s="163">
        <v>7065000</v>
      </c>
      <c r="E1712" s="164">
        <v>44168</v>
      </c>
      <c r="F1712" s="165" t="s">
        <v>16</v>
      </c>
      <c r="G1712" s="165" t="s">
        <v>12</v>
      </c>
      <c r="H1712" s="165" t="s">
        <v>24</v>
      </c>
      <c r="I1712" s="165" t="s">
        <v>25</v>
      </c>
      <c r="J1712" s="165" t="s">
        <v>80</v>
      </c>
      <c r="K1712" s="166" t="s">
        <v>10058</v>
      </c>
    </row>
    <row r="1713" spans="1:11" ht="25.5" x14ac:dyDescent="0.2">
      <c r="A1713" s="160">
        <v>1028321004</v>
      </c>
      <c r="B1713" s="161" t="s">
        <v>4548</v>
      </c>
      <c r="C1713" s="162" t="s">
        <v>4549</v>
      </c>
      <c r="D1713" s="163">
        <v>7075000</v>
      </c>
      <c r="E1713" s="164">
        <v>44168</v>
      </c>
      <c r="F1713" s="165" t="s">
        <v>16</v>
      </c>
      <c r="G1713" s="165" t="s">
        <v>12</v>
      </c>
      <c r="H1713" s="165" t="s">
        <v>24</v>
      </c>
      <c r="I1713" s="165" t="s">
        <v>25</v>
      </c>
      <c r="J1713" s="165" t="s">
        <v>80</v>
      </c>
      <c r="K1713" s="166" t="s">
        <v>10059</v>
      </c>
    </row>
    <row r="1714" spans="1:11" ht="25.5" x14ac:dyDescent="0.2">
      <c r="A1714" s="160">
        <v>1026883004</v>
      </c>
      <c r="B1714" s="161" t="s">
        <v>4550</v>
      </c>
      <c r="C1714" s="162" t="s">
        <v>4551</v>
      </c>
      <c r="D1714" s="163">
        <v>7100000</v>
      </c>
      <c r="E1714" s="164">
        <v>44118</v>
      </c>
      <c r="F1714" s="165" t="s">
        <v>16</v>
      </c>
      <c r="G1714" s="165" t="s">
        <v>12</v>
      </c>
      <c r="H1714" s="165" t="s">
        <v>24</v>
      </c>
      <c r="I1714" s="165" t="s">
        <v>25</v>
      </c>
      <c r="J1714" s="165" t="s">
        <v>327</v>
      </c>
      <c r="K1714" s="166" t="s">
        <v>10060</v>
      </c>
    </row>
    <row r="1715" spans="1:11" ht="38.25" x14ac:dyDescent="0.2">
      <c r="A1715" s="160">
        <v>1027237004</v>
      </c>
      <c r="B1715" s="161" t="s">
        <v>4552</v>
      </c>
      <c r="C1715" s="162" t="s">
        <v>4553</v>
      </c>
      <c r="D1715" s="163">
        <v>7100000</v>
      </c>
      <c r="E1715" s="164">
        <v>44168</v>
      </c>
      <c r="F1715" s="165" t="s">
        <v>16</v>
      </c>
      <c r="G1715" s="165" t="s">
        <v>12</v>
      </c>
      <c r="H1715" s="165" t="s">
        <v>24</v>
      </c>
      <c r="I1715" s="165" t="s">
        <v>25</v>
      </c>
      <c r="J1715" s="165" t="s">
        <v>327</v>
      </c>
      <c r="K1715" s="166" t="s">
        <v>10061</v>
      </c>
    </row>
    <row r="1716" spans="1:11" ht="38.25" x14ac:dyDescent="0.2">
      <c r="A1716" s="160">
        <v>1017703032</v>
      </c>
      <c r="B1716" s="161" t="s">
        <v>4554</v>
      </c>
      <c r="C1716" s="162" t="s">
        <v>4555</v>
      </c>
      <c r="D1716" s="163">
        <v>7095000</v>
      </c>
      <c r="E1716" s="164">
        <v>44168</v>
      </c>
      <c r="F1716" s="165" t="s">
        <v>11</v>
      </c>
      <c r="G1716" s="165" t="s">
        <v>12</v>
      </c>
      <c r="H1716" s="165" t="s">
        <v>24</v>
      </c>
      <c r="I1716" s="165" t="s">
        <v>25</v>
      </c>
      <c r="J1716" s="165" t="s">
        <v>242</v>
      </c>
      <c r="K1716" s="166" t="s">
        <v>10062</v>
      </c>
    </row>
    <row r="1717" spans="1:11" ht="38.25" x14ac:dyDescent="0.2">
      <c r="A1717" s="160">
        <v>1028241004</v>
      </c>
      <c r="B1717" s="161" t="s">
        <v>4556</v>
      </c>
      <c r="C1717" s="162" t="s">
        <v>4557</v>
      </c>
      <c r="D1717" s="163">
        <v>7100000</v>
      </c>
      <c r="E1717" s="164">
        <v>44168</v>
      </c>
      <c r="F1717" s="165" t="s">
        <v>320</v>
      </c>
      <c r="G1717" s="165" t="s">
        <v>278</v>
      </c>
      <c r="H1717" s="165" t="s">
        <v>24</v>
      </c>
      <c r="I1717" s="165" t="s">
        <v>25</v>
      </c>
      <c r="J1717" s="165" t="s">
        <v>242</v>
      </c>
      <c r="K1717" s="166" t="s">
        <v>10063</v>
      </c>
    </row>
    <row r="1718" spans="1:11" ht="25.5" x14ac:dyDescent="0.2">
      <c r="A1718" s="160">
        <v>1027271004</v>
      </c>
      <c r="B1718" s="161" t="s">
        <v>4558</v>
      </c>
      <c r="C1718" s="162" t="s">
        <v>4559</v>
      </c>
      <c r="D1718" s="163">
        <v>7005000</v>
      </c>
      <c r="E1718" s="164">
        <v>44133</v>
      </c>
      <c r="F1718" s="165" t="s">
        <v>16</v>
      </c>
      <c r="G1718" s="165" t="s">
        <v>12</v>
      </c>
      <c r="H1718" s="165" t="s">
        <v>24</v>
      </c>
      <c r="I1718" s="165" t="s">
        <v>25</v>
      </c>
      <c r="J1718" s="165" t="s">
        <v>242</v>
      </c>
      <c r="K1718" s="166" t="s">
        <v>10064</v>
      </c>
    </row>
    <row r="1719" spans="1:11" ht="25.5" x14ac:dyDescent="0.2">
      <c r="A1719" s="160">
        <v>1026653004</v>
      </c>
      <c r="B1719" s="161" t="s">
        <v>4560</v>
      </c>
      <c r="C1719" s="162" t="s">
        <v>4561</v>
      </c>
      <c r="D1719" s="163">
        <v>10890000</v>
      </c>
      <c r="E1719" s="164">
        <v>44026</v>
      </c>
      <c r="F1719" s="165" t="s">
        <v>182</v>
      </c>
      <c r="G1719" s="165" t="s">
        <v>278</v>
      </c>
      <c r="H1719" s="165" t="s">
        <v>24</v>
      </c>
      <c r="I1719" s="165" t="s">
        <v>25</v>
      </c>
      <c r="J1719" s="165" t="s">
        <v>242</v>
      </c>
      <c r="K1719" s="166" t="s">
        <v>10065</v>
      </c>
    </row>
    <row r="1720" spans="1:11" ht="51" x14ac:dyDescent="0.2">
      <c r="A1720" s="160">
        <v>1027549004</v>
      </c>
      <c r="B1720" s="161" t="s">
        <v>4562</v>
      </c>
      <c r="C1720" s="162" t="s">
        <v>4563</v>
      </c>
      <c r="D1720" s="163">
        <v>6455000</v>
      </c>
      <c r="E1720" s="164">
        <v>44168</v>
      </c>
      <c r="F1720" s="165" t="s">
        <v>16</v>
      </c>
      <c r="G1720" s="165" t="s">
        <v>12</v>
      </c>
      <c r="H1720" s="165" t="s">
        <v>24</v>
      </c>
      <c r="I1720" s="165" t="s">
        <v>25</v>
      </c>
      <c r="J1720" s="165" t="s">
        <v>242</v>
      </c>
      <c r="K1720" s="166" t="s">
        <v>10066</v>
      </c>
    </row>
    <row r="1721" spans="1:11" ht="25.5" x14ac:dyDescent="0.2">
      <c r="A1721" s="160">
        <v>1027319004</v>
      </c>
      <c r="B1721" s="161" t="s">
        <v>4564</v>
      </c>
      <c r="C1721" s="162" t="s">
        <v>4565</v>
      </c>
      <c r="D1721" s="163">
        <v>7035000</v>
      </c>
      <c r="E1721" s="164">
        <v>44133</v>
      </c>
      <c r="F1721" s="165" t="s">
        <v>16</v>
      </c>
      <c r="G1721" s="165" t="s">
        <v>12</v>
      </c>
      <c r="H1721" s="165" t="s">
        <v>24</v>
      </c>
      <c r="I1721" s="165" t="s">
        <v>25</v>
      </c>
      <c r="J1721" s="165" t="s">
        <v>368</v>
      </c>
      <c r="K1721" s="166" t="s">
        <v>10067</v>
      </c>
    </row>
    <row r="1722" spans="1:11" x14ac:dyDescent="0.2">
      <c r="A1722" s="160">
        <v>1026654004</v>
      </c>
      <c r="B1722" s="161" t="s">
        <v>4566</v>
      </c>
      <c r="C1722" s="162" t="s">
        <v>4567</v>
      </c>
      <c r="D1722" s="163">
        <v>7100000</v>
      </c>
      <c r="E1722" s="164">
        <v>44133</v>
      </c>
      <c r="F1722" s="165" t="s">
        <v>16</v>
      </c>
      <c r="G1722" s="165" t="s">
        <v>12</v>
      </c>
      <c r="H1722" s="165" t="s">
        <v>24</v>
      </c>
      <c r="I1722" s="165" t="s">
        <v>25</v>
      </c>
      <c r="J1722" s="165" t="s">
        <v>368</v>
      </c>
      <c r="K1722" s="166" t="s">
        <v>10068</v>
      </c>
    </row>
    <row r="1723" spans="1:11" ht="25.5" x14ac:dyDescent="0.2">
      <c r="A1723" s="160">
        <v>1027758004</v>
      </c>
      <c r="B1723" s="161" t="s">
        <v>4568</v>
      </c>
      <c r="C1723" s="162" t="s">
        <v>4569</v>
      </c>
      <c r="D1723" s="163">
        <v>7100000</v>
      </c>
      <c r="E1723" s="164">
        <v>44168</v>
      </c>
      <c r="F1723" s="165" t="s">
        <v>16</v>
      </c>
      <c r="G1723" s="165" t="s">
        <v>12</v>
      </c>
      <c r="H1723" s="165" t="s">
        <v>24</v>
      </c>
      <c r="I1723" s="165" t="s">
        <v>25</v>
      </c>
      <c r="J1723" s="165" t="s">
        <v>368</v>
      </c>
      <c r="K1723" s="166" t="s">
        <v>10069</v>
      </c>
    </row>
    <row r="1724" spans="1:11" ht="25.5" x14ac:dyDescent="0.2">
      <c r="A1724" s="160">
        <v>1028240004</v>
      </c>
      <c r="B1724" s="161" t="s">
        <v>4570</v>
      </c>
      <c r="C1724" s="162" t="s">
        <v>4571</v>
      </c>
      <c r="D1724" s="163">
        <v>7100000</v>
      </c>
      <c r="E1724" s="164">
        <v>44168</v>
      </c>
      <c r="F1724" s="165" t="s">
        <v>16</v>
      </c>
      <c r="G1724" s="165" t="s">
        <v>12</v>
      </c>
      <c r="H1724" s="165" t="s">
        <v>24</v>
      </c>
      <c r="I1724" s="165" t="s">
        <v>25</v>
      </c>
      <c r="J1724" s="165" t="s">
        <v>368</v>
      </c>
      <c r="K1724" s="166" t="s">
        <v>10070</v>
      </c>
    </row>
    <row r="1725" spans="1:11" ht="25.5" x14ac:dyDescent="0.2">
      <c r="A1725" s="160">
        <v>1027420004</v>
      </c>
      <c r="B1725" s="161" t="s">
        <v>4572</v>
      </c>
      <c r="C1725" s="162" t="s">
        <v>4573</v>
      </c>
      <c r="D1725" s="163">
        <v>7100000</v>
      </c>
      <c r="E1725" s="164">
        <v>44168</v>
      </c>
      <c r="F1725" s="165" t="s">
        <v>16</v>
      </c>
      <c r="G1725" s="165" t="s">
        <v>12</v>
      </c>
      <c r="H1725" s="165" t="s">
        <v>24</v>
      </c>
      <c r="I1725" s="165" t="s">
        <v>25</v>
      </c>
      <c r="J1725" s="165" t="s">
        <v>10071</v>
      </c>
      <c r="K1725" s="166" t="s">
        <v>10072</v>
      </c>
    </row>
    <row r="1726" spans="1:11" ht="38.25" x14ac:dyDescent="0.2">
      <c r="A1726" s="160">
        <v>1023026004</v>
      </c>
      <c r="B1726" s="161" t="s">
        <v>4574</v>
      </c>
      <c r="C1726" s="162" t="s">
        <v>4575</v>
      </c>
      <c r="D1726" s="163">
        <v>7100000</v>
      </c>
      <c r="E1726" s="164">
        <v>44008</v>
      </c>
      <c r="F1726" s="165" t="s">
        <v>11</v>
      </c>
      <c r="G1726" s="165" t="s">
        <v>12</v>
      </c>
      <c r="H1726" s="165" t="s">
        <v>24</v>
      </c>
      <c r="I1726" s="165" t="s">
        <v>104</v>
      </c>
      <c r="J1726" s="165" t="s">
        <v>225</v>
      </c>
      <c r="K1726" s="166" t="s">
        <v>10073</v>
      </c>
    </row>
    <row r="1727" spans="1:11" ht="25.5" x14ac:dyDescent="0.2">
      <c r="A1727" s="160">
        <v>1028291004</v>
      </c>
      <c r="B1727" s="161" t="s">
        <v>4576</v>
      </c>
      <c r="C1727" s="162" t="s">
        <v>4577</v>
      </c>
      <c r="D1727" s="163">
        <v>6679000</v>
      </c>
      <c r="E1727" s="164">
        <v>44188</v>
      </c>
      <c r="F1727" s="165" t="s">
        <v>16</v>
      </c>
      <c r="G1727" s="165" t="s">
        <v>720</v>
      </c>
      <c r="H1727" s="165" t="s">
        <v>24</v>
      </c>
      <c r="I1727" s="165" t="s">
        <v>104</v>
      </c>
      <c r="J1727" s="165" t="s">
        <v>225</v>
      </c>
      <c r="K1727" s="166" t="s">
        <v>10074</v>
      </c>
    </row>
    <row r="1728" spans="1:11" x14ac:dyDescent="0.2">
      <c r="A1728" s="160">
        <v>1028336004</v>
      </c>
      <c r="B1728" s="161" t="s">
        <v>4578</v>
      </c>
      <c r="C1728" s="162" t="s">
        <v>4579</v>
      </c>
      <c r="D1728" s="163">
        <v>7100000</v>
      </c>
      <c r="E1728" s="164">
        <v>44152</v>
      </c>
      <c r="F1728" s="165" t="s">
        <v>16</v>
      </c>
      <c r="G1728" s="165" t="s">
        <v>65</v>
      </c>
      <c r="H1728" s="165" t="s">
        <v>24</v>
      </c>
      <c r="I1728" s="165" t="s">
        <v>104</v>
      </c>
      <c r="J1728" s="165" t="s">
        <v>225</v>
      </c>
      <c r="K1728" s="166" t="s">
        <v>10075</v>
      </c>
    </row>
    <row r="1729" spans="1:11" ht="38.25" x14ac:dyDescent="0.2">
      <c r="A1729" s="160">
        <v>1026026004</v>
      </c>
      <c r="B1729" s="161" t="s">
        <v>4580</v>
      </c>
      <c r="C1729" s="162" t="s">
        <v>4581</v>
      </c>
      <c r="D1729" s="163">
        <v>7245000</v>
      </c>
      <c r="E1729" s="164">
        <v>43978</v>
      </c>
      <c r="F1729" s="165" t="s">
        <v>16</v>
      </c>
      <c r="G1729" s="165" t="s">
        <v>12</v>
      </c>
      <c r="H1729" s="165" t="s">
        <v>24</v>
      </c>
      <c r="I1729" s="165" t="s">
        <v>104</v>
      </c>
      <c r="J1729" s="165" t="s">
        <v>225</v>
      </c>
      <c r="K1729" s="166" t="s">
        <v>10076</v>
      </c>
    </row>
    <row r="1730" spans="1:11" ht="38.25" x14ac:dyDescent="0.2">
      <c r="A1730" s="160">
        <v>1027546004</v>
      </c>
      <c r="B1730" s="161" t="s">
        <v>4582</v>
      </c>
      <c r="C1730" s="162" t="s">
        <v>4583</v>
      </c>
      <c r="D1730" s="163">
        <v>7100000</v>
      </c>
      <c r="E1730" s="164">
        <v>44152</v>
      </c>
      <c r="F1730" s="165" t="s">
        <v>16</v>
      </c>
      <c r="G1730" s="165" t="s">
        <v>12</v>
      </c>
      <c r="H1730" s="165" t="s">
        <v>24</v>
      </c>
      <c r="I1730" s="165" t="s">
        <v>104</v>
      </c>
      <c r="J1730" s="165" t="s">
        <v>225</v>
      </c>
      <c r="K1730" s="166" t="s">
        <v>10077</v>
      </c>
    </row>
    <row r="1731" spans="1:11" ht="25.5" x14ac:dyDescent="0.2">
      <c r="A1731" s="160">
        <v>1037601093</v>
      </c>
      <c r="B1731" s="161" t="s">
        <v>4584</v>
      </c>
      <c r="C1731" s="162" t="s">
        <v>4585</v>
      </c>
      <c r="D1731" s="163">
        <v>7100000</v>
      </c>
      <c r="E1731" s="164">
        <v>44193</v>
      </c>
      <c r="F1731" s="165" t="s">
        <v>16</v>
      </c>
      <c r="G1731" s="165" t="s">
        <v>12</v>
      </c>
      <c r="H1731" s="165" t="s">
        <v>24</v>
      </c>
      <c r="I1731" s="165" t="s">
        <v>104</v>
      </c>
      <c r="J1731" s="165" t="s">
        <v>225</v>
      </c>
      <c r="K1731" s="166" t="s">
        <v>10078</v>
      </c>
    </row>
    <row r="1732" spans="1:11" ht="38.25" x14ac:dyDescent="0.2">
      <c r="A1732" s="160">
        <v>1028318004</v>
      </c>
      <c r="B1732" s="161" t="s">
        <v>4586</v>
      </c>
      <c r="C1732" s="162" t="s">
        <v>4587</v>
      </c>
      <c r="D1732" s="163">
        <v>7100000</v>
      </c>
      <c r="E1732" s="164">
        <v>44168</v>
      </c>
      <c r="F1732" s="165" t="s">
        <v>16</v>
      </c>
      <c r="G1732" s="165" t="s">
        <v>12</v>
      </c>
      <c r="H1732" s="165" t="s">
        <v>24</v>
      </c>
      <c r="I1732" s="165" t="s">
        <v>104</v>
      </c>
      <c r="J1732" s="165" t="s">
        <v>225</v>
      </c>
      <c r="K1732" s="166" t="s">
        <v>10079</v>
      </c>
    </row>
    <row r="1733" spans="1:11" ht="51" x14ac:dyDescent="0.2">
      <c r="A1733" s="160">
        <v>1006786027</v>
      </c>
      <c r="B1733" s="161" t="s">
        <v>4588</v>
      </c>
      <c r="C1733" s="162" t="s">
        <v>4589</v>
      </c>
      <c r="D1733" s="163">
        <v>5948000</v>
      </c>
      <c r="E1733" s="164">
        <v>44074</v>
      </c>
      <c r="F1733" s="165" t="s">
        <v>16</v>
      </c>
      <c r="G1733" s="165" t="s">
        <v>720</v>
      </c>
      <c r="H1733" s="165" t="s">
        <v>24</v>
      </c>
      <c r="I1733" s="165" t="s">
        <v>104</v>
      </c>
      <c r="J1733" s="165" t="s">
        <v>105</v>
      </c>
      <c r="K1733" s="166" t="s">
        <v>10080</v>
      </c>
    </row>
    <row r="1734" spans="1:11" ht="25.5" x14ac:dyDescent="0.2">
      <c r="A1734" s="160">
        <v>1028886004</v>
      </c>
      <c r="B1734" s="161" t="s">
        <v>4590</v>
      </c>
      <c r="C1734" s="162" t="s">
        <v>4591</v>
      </c>
      <c r="D1734" s="163">
        <v>7020000</v>
      </c>
      <c r="E1734" s="164">
        <v>44188</v>
      </c>
      <c r="F1734" s="165" t="s">
        <v>118</v>
      </c>
      <c r="G1734" s="165" t="s">
        <v>720</v>
      </c>
      <c r="H1734" s="165" t="s">
        <v>24</v>
      </c>
      <c r="I1734" s="165" t="s">
        <v>104</v>
      </c>
      <c r="J1734" s="165" t="s">
        <v>105</v>
      </c>
      <c r="K1734" s="166" t="s">
        <v>10081</v>
      </c>
    </row>
    <row r="1735" spans="1:11" ht="25.5" x14ac:dyDescent="0.2">
      <c r="A1735" s="160">
        <v>1017960032</v>
      </c>
      <c r="B1735" s="161" t="s">
        <v>4592</v>
      </c>
      <c r="C1735" s="162" t="s">
        <v>4593</v>
      </c>
      <c r="D1735" s="163">
        <v>7100000</v>
      </c>
      <c r="E1735" s="164">
        <v>44119</v>
      </c>
      <c r="F1735" s="165" t="s">
        <v>16</v>
      </c>
      <c r="G1735" s="165" t="s">
        <v>12</v>
      </c>
      <c r="H1735" s="165" t="s">
        <v>24</v>
      </c>
      <c r="I1735" s="165" t="s">
        <v>104</v>
      </c>
      <c r="J1735" s="165" t="s">
        <v>105</v>
      </c>
      <c r="K1735" s="166" t="s">
        <v>10082</v>
      </c>
    </row>
    <row r="1736" spans="1:11" ht="25.5" x14ac:dyDescent="0.2">
      <c r="A1736" s="160">
        <v>1029092004</v>
      </c>
      <c r="B1736" s="161" t="s">
        <v>4594</v>
      </c>
      <c r="C1736" s="162" t="s">
        <v>4595</v>
      </c>
      <c r="D1736" s="163">
        <v>5013000</v>
      </c>
      <c r="E1736" s="164">
        <v>44181</v>
      </c>
      <c r="F1736" s="165" t="s">
        <v>35</v>
      </c>
      <c r="G1736" s="165" t="s">
        <v>720</v>
      </c>
      <c r="H1736" s="165" t="s">
        <v>24</v>
      </c>
      <c r="I1736" s="165" t="s">
        <v>104</v>
      </c>
      <c r="J1736" s="165" t="s">
        <v>105</v>
      </c>
      <c r="K1736" s="166" t="s">
        <v>10083</v>
      </c>
    </row>
    <row r="1737" spans="1:11" ht="38.25" x14ac:dyDescent="0.2">
      <c r="A1737" s="160">
        <v>1026648004</v>
      </c>
      <c r="B1737" s="161" t="s">
        <v>4596</v>
      </c>
      <c r="C1737" s="162" t="s">
        <v>4597</v>
      </c>
      <c r="D1737" s="163">
        <v>6711000</v>
      </c>
      <c r="E1737" s="164">
        <v>44168</v>
      </c>
      <c r="F1737" s="165" t="s">
        <v>16</v>
      </c>
      <c r="G1737" s="165" t="s">
        <v>12</v>
      </c>
      <c r="H1737" s="165" t="s">
        <v>24</v>
      </c>
      <c r="I1737" s="165" t="s">
        <v>104</v>
      </c>
      <c r="J1737" s="165" t="s">
        <v>105</v>
      </c>
      <c r="K1737" s="166" t="s">
        <v>10084</v>
      </c>
    </row>
    <row r="1738" spans="1:11" ht="38.25" x14ac:dyDescent="0.2">
      <c r="A1738" s="160">
        <v>1016774004</v>
      </c>
      <c r="B1738" s="161" t="s">
        <v>4598</v>
      </c>
      <c r="C1738" s="162" t="s">
        <v>4599</v>
      </c>
      <c r="D1738" s="163">
        <v>4210000</v>
      </c>
      <c r="E1738" s="164">
        <v>44120</v>
      </c>
      <c r="F1738" s="165" t="s">
        <v>11</v>
      </c>
      <c r="G1738" s="165" t="s">
        <v>200</v>
      </c>
      <c r="H1738" s="165" t="s">
        <v>24</v>
      </c>
      <c r="I1738" s="165" t="s">
        <v>104</v>
      </c>
      <c r="J1738" s="165" t="s">
        <v>105</v>
      </c>
      <c r="K1738" s="166" t="s">
        <v>10085</v>
      </c>
    </row>
    <row r="1739" spans="1:11" ht="38.25" x14ac:dyDescent="0.2">
      <c r="A1739" s="160">
        <v>1027696004</v>
      </c>
      <c r="B1739" s="161" t="s">
        <v>4600</v>
      </c>
      <c r="C1739" s="162" t="s">
        <v>4601</v>
      </c>
      <c r="D1739" s="163">
        <v>7100000</v>
      </c>
      <c r="E1739" s="164">
        <v>44152</v>
      </c>
      <c r="F1739" s="165" t="s">
        <v>182</v>
      </c>
      <c r="G1739" s="165" t="s">
        <v>278</v>
      </c>
      <c r="H1739" s="165" t="s">
        <v>24</v>
      </c>
      <c r="I1739" s="165" t="s">
        <v>104</v>
      </c>
      <c r="J1739" s="165" t="s">
        <v>105</v>
      </c>
      <c r="K1739" s="166" t="s">
        <v>10086</v>
      </c>
    </row>
    <row r="1740" spans="1:11" ht="25.5" x14ac:dyDescent="0.2">
      <c r="A1740" s="160">
        <v>1024259004</v>
      </c>
      <c r="B1740" s="161" t="s">
        <v>4602</v>
      </c>
      <c r="C1740" s="162" t="s">
        <v>4603</v>
      </c>
      <c r="D1740" s="163">
        <v>7100000</v>
      </c>
      <c r="E1740" s="164">
        <v>44193</v>
      </c>
      <c r="F1740" s="165" t="s">
        <v>182</v>
      </c>
      <c r="G1740" s="165" t="s">
        <v>12</v>
      </c>
      <c r="H1740" s="165" t="s">
        <v>24</v>
      </c>
      <c r="I1740" s="165" t="s">
        <v>104</v>
      </c>
      <c r="J1740" s="165" t="s">
        <v>105</v>
      </c>
      <c r="K1740" s="166" t="s">
        <v>10087</v>
      </c>
    </row>
    <row r="1741" spans="1:11" ht="38.25" x14ac:dyDescent="0.2">
      <c r="A1741" s="160">
        <v>1036159093</v>
      </c>
      <c r="B1741" s="161" t="s">
        <v>4604</v>
      </c>
      <c r="C1741" s="162" t="s">
        <v>4605</v>
      </c>
      <c r="D1741" s="163">
        <v>7075000</v>
      </c>
      <c r="E1741" s="164">
        <v>44112</v>
      </c>
      <c r="F1741" s="165" t="s">
        <v>16</v>
      </c>
      <c r="G1741" s="165" t="s">
        <v>12</v>
      </c>
      <c r="H1741" s="165" t="s">
        <v>24</v>
      </c>
      <c r="I1741" s="165" t="s">
        <v>104</v>
      </c>
      <c r="J1741" s="165" t="s">
        <v>318</v>
      </c>
      <c r="K1741" s="166" t="s">
        <v>10088</v>
      </c>
    </row>
    <row r="1742" spans="1:11" ht="25.5" x14ac:dyDescent="0.2">
      <c r="A1742" s="160">
        <v>1002593096</v>
      </c>
      <c r="B1742" s="161" t="s">
        <v>4606</v>
      </c>
      <c r="C1742" s="162" t="s">
        <v>4607</v>
      </c>
      <c r="D1742" s="163">
        <v>7100000</v>
      </c>
      <c r="E1742" s="164">
        <v>44168</v>
      </c>
      <c r="F1742" s="165" t="s">
        <v>16</v>
      </c>
      <c r="G1742" s="165" t="s">
        <v>12</v>
      </c>
      <c r="H1742" s="165" t="s">
        <v>24</v>
      </c>
      <c r="I1742" s="165" t="s">
        <v>104</v>
      </c>
      <c r="J1742" s="165" t="s">
        <v>318</v>
      </c>
      <c r="K1742" s="166" t="s">
        <v>10089</v>
      </c>
    </row>
    <row r="1743" spans="1:11" ht="25.5" x14ac:dyDescent="0.2">
      <c r="A1743" s="160">
        <v>1001606096</v>
      </c>
      <c r="B1743" s="161" t="s">
        <v>4608</v>
      </c>
      <c r="C1743" s="162" t="s">
        <v>4609</v>
      </c>
      <c r="D1743" s="163">
        <v>7100000</v>
      </c>
      <c r="E1743" s="164">
        <v>44193</v>
      </c>
      <c r="F1743" s="165" t="s">
        <v>16</v>
      </c>
      <c r="G1743" s="165" t="s">
        <v>12</v>
      </c>
      <c r="H1743" s="165" t="s">
        <v>24</v>
      </c>
      <c r="I1743" s="165" t="s">
        <v>104</v>
      </c>
      <c r="J1743" s="165" t="s">
        <v>318</v>
      </c>
      <c r="K1743" s="166" t="s">
        <v>10090</v>
      </c>
    </row>
    <row r="1744" spans="1:11" ht="38.25" x14ac:dyDescent="0.2">
      <c r="A1744" s="160">
        <v>1017937032</v>
      </c>
      <c r="B1744" s="161" t="s">
        <v>4610</v>
      </c>
      <c r="C1744" s="162" t="s">
        <v>4611</v>
      </c>
      <c r="D1744" s="163">
        <v>4907000</v>
      </c>
      <c r="E1744" s="164">
        <v>44132</v>
      </c>
      <c r="F1744" s="165" t="s">
        <v>11</v>
      </c>
      <c r="G1744" s="165" t="s">
        <v>12</v>
      </c>
      <c r="H1744" s="165" t="s">
        <v>24</v>
      </c>
      <c r="I1744" s="165" t="s">
        <v>53</v>
      </c>
      <c r="J1744" s="165" t="s">
        <v>128</v>
      </c>
      <c r="K1744" s="166" t="s">
        <v>10091</v>
      </c>
    </row>
    <row r="1745" spans="1:11" ht="51" x14ac:dyDescent="0.2">
      <c r="A1745" s="160">
        <v>1026051004</v>
      </c>
      <c r="B1745" s="161" t="s">
        <v>4612</v>
      </c>
      <c r="C1745" s="162" t="s">
        <v>4613</v>
      </c>
      <c r="D1745" s="163">
        <v>5900000</v>
      </c>
      <c r="E1745" s="164">
        <v>44133</v>
      </c>
      <c r="F1745" s="165" t="s">
        <v>16</v>
      </c>
      <c r="G1745" s="165" t="s">
        <v>12</v>
      </c>
      <c r="H1745" s="165" t="s">
        <v>24</v>
      </c>
      <c r="I1745" s="165" t="s">
        <v>53</v>
      </c>
      <c r="J1745" s="165" t="s">
        <v>128</v>
      </c>
      <c r="K1745" s="166" t="s">
        <v>10092</v>
      </c>
    </row>
    <row r="1746" spans="1:11" ht="51" x14ac:dyDescent="0.2">
      <c r="A1746" s="160">
        <v>1026968004</v>
      </c>
      <c r="B1746" s="161" t="s">
        <v>4614</v>
      </c>
      <c r="C1746" s="162" t="s">
        <v>4615</v>
      </c>
      <c r="D1746" s="163">
        <v>7037000</v>
      </c>
      <c r="E1746" s="164">
        <v>44133</v>
      </c>
      <c r="F1746" s="165" t="s">
        <v>11</v>
      </c>
      <c r="G1746" s="165" t="s">
        <v>12</v>
      </c>
      <c r="H1746" s="165" t="s">
        <v>24</v>
      </c>
      <c r="I1746" s="165" t="s">
        <v>53</v>
      </c>
      <c r="J1746" s="165" t="s">
        <v>128</v>
      </c>
      <c r="K1746" s="166" t="s">
        <v>10093</v>
      </c>
    </row>
    <row r="1747" spans="1:11" ht="63.75" x14ac:dyDescent="0.2">
      <c r="A1747" s="160">
        <v>1027254004</v>
      </c>
      <c r="B1747" s="161" t="s">
        <v>4616</v>
      </c>
      <c r="C1747" s="162" t="s">
        <v>4617</v>
      </c>
      <c r="D1747" s="163">
        <v>7000000</v>
      </c>
      <c r="E1747" s="164">
        <v>44133</v>
      </c>
      <c r="F1747" s="165" t="s">
        <v>16</v>
      </c>
      <c r="G1747" s="165" t="s">
        <v>12</v>
      </c>
      <c r="H1747" s="165" t="s">
        <v>24</v>
      </c>
      <c r="I1747" s="165" t="s">
        <v>53</v>
      </c>
      <c r="J1747" s="165" t="s">
        <v>128</v>
      </c>
      <c r="K1747" s="166" t="s">
        <v>10094</v>
      </c>
    </row>
    <row r="1748" spans="1:11" ht="25.5" x14ac:dyDescent="0.2">
      <c r="A1748" s="160">
        <v>1002578096</v>
      </c>
      <c r="B1748" s="161" t="s">
        <v>4618</v>
      </c>
      <c r="C1748" s="162" t="s">
        <v>4619</v>
      </c>
      <c r="D1748" s="163">
        <v>7100000</v>
      </c>
      <c r="E1748" s="164">
        <v>44110</v>
      </c>
      <c r="F1748" s="165" t="s">
        <v>16</v>
      </c>
      <c r="G1748" s="165" t="s">
        <v>12</v>
      </c>
      <c r="H1748" s="165" t="s">
        <v>24</v>
      </c>
      <c r="I1748" s="165" t="s">
        <v>53</v>
      </c>
      <c r="J1748" s="165" t="s">
        <v>128</v>
      </c>
      <c r="K1748" s="166" t="s">
        <v>10095</v>
      </c>
    </row>
    <row r="1749" spans="1:11" ht="25.5" x14ac:dyDescent="0.2">
      <c r="A1749" s="160">
        <v>1035523093</v>
      </c>
      <c r="B1749" s="161" t="s">
        <v>4620</v>
      </c>
      <c r="C1749" s="162" t="s">
        <v>4621</v>
      </c>
      <c r="D1749" s="163">
        <v>7015000</v>
      </c>
      <c r="E1749" s="164">
        <v>44168</v>
      </c>
      <c r="F1749" s="165" t="s">
        <v>11</v>
      </c>
      <c r="G1749" s="165" t="s">
        <v>12</v>
      </c>
      <c r="H1749" s="165" t="s">
        <v>24</v>
      </c>
      <c r="I1749" s="165" t="s">
        <v>53</v>
      </c>
      <c r="J1749" s="165" t="s">
        <v>128</v>
      </c>
      <c r="K1749" s="166" t="s">
        <v>10096</v>
      </c>
    </row>
    <row r="1750" spans="1:11" ht="38.25" x14ac:dyDescent="0.2">
      <c r="A1750" s="160">
        <v>1029196004</v>
      </c>
      <c r="B1750" s="161" t="s">
        <v>4622</v>
      </c>
      <c r="C1750" s="162" t="s">
        <v>4623</v>
      </c>
      <c r="D1750" s="163">
        <v>6583000</v>
      </c>
      <c r="E1750" s="164">
        <v>44181</v>
      </c>
      <c r="F1750" s="165" t="s">
        <v>118</v>
      </c>
      <c r="G1750" s="165" t="s">
        <v>720</v>
      </c>
      <c r="H1750" s="165" t="s">
        <v>24</v>
      </c>
      <c r="I1750" s="165" t="s">
        <v>53</v>
      </c>
      <c r="J1750" s="165" t="s">
        <v>128</v>
      </c>
      <c r="K1750" s="166" t="s">
        <v>10097</v>
      </c>
    </row>
    <row r="1751" spans="1:11" ht="51" x14ac:dyDescent="0.2">
      <c r="A1751" s="160">
        <v>1033092093</v>
      </c>
      <c r="B1751" s="161" t="s">
        <v>4624</v>
      </c>
      <c r="C1751" s="162" t="s">
        <v>4625</v>
      </c>
      <c r="D1751" s="163">
        <v>7095000</v>
      </c>
      <c r="E1751" s="164">
        <v>44193</v>
      </c>
      <c r="F1751" s="165" t="s">
        <v>11</v>
      </c>
      <c r="G1751" s="165" t="s">
        <v>101</v>
      </c>
      <c r="H1751" s="165" t="s">
        <v>24</v>
      </c>
      <c r="I1751" s="165" t="s">
        <v>53</v>
      </c>
      <c r="J1751" s="165" t="s">
        <v>128</v>
      </c>
      <c r="K1751" s="166" t="s">
        <v>10098</v>
      </c>
    </row>
    <row r="1752" spans="1:11" x14ac:dyDescent="0.2">
      <c r="A1752" s="160">
        <v>1027382004</v>
      </c>
      <c r="B1752" s="161" t="s">
        <v>4626</v>
      </c>
      <c r="C1752" s="162" t="s">
        <v>4627</v>
      </c>
      <c r="D1752" s="163">
        <v>7008000</v>
      </c>
      <c r="E1752" s="164">
        <v>44168</v>
      </c>
      <c r="F1752" s="165" t="s">
        <v>11</v>
      </c>
      <c r="G1752" s="165" t="s">
        <v>12</v>
      </c>
      <c r="H1752" s="165" t="s">
        <v>24</v>
      </c>
      <c r="I1752" s="165" t="s">
        <v>53</v>
      </c>
      <c r="J1752" s="165" t="s">
        <v>128</v>
      </c>
      <c r="K1752" s="166" t="s">
        <v>10099</v>
      </c>
    </row>
    <row r="1753" spans="1:11" ht="38.25" x14ac:dyDescent="0.2">
      <c r="A1753" s="160">
        <v>1028347004</v>
      </c>
      <c r="B1753" s="161" t="s">
        <v>4628</v>
      </c>
      <c r="C1753" s="162" t="s">
        <v>4629</v>
      </c>
      <c r="D1753" s="163">
        <v>6903000</v>
      </c>
      <c r="E1753" s="164">
        <v>44193</v>
      </c>
      <c r="F1753" s="165" t="s">
        <v>11</v>
      </c>
      <c r="G1753" s="165" t="s">
        <v>12</v>
      </c>
      <c r="H1753" s="165" t="s">
        <v>24</v>
      </c>
      <c r="I1753" s="165" t="s">
        <v>53</v>
      </c>
      <c r="J1753" s="165" t="s">
        <v>128</v>
      </c>
      <c r="K1753" s="166" t="s">
        <v>10100</v>
      </c>
    </row>
    <row r="1754" spans="1:11" x14ac:dyDescent="0.2">
      <c r="A1754" s="160">
        <v>1027969004</v>
      </c>
      <c r="B1754" s="161" t="s">
        <v>4630</v>
      </c>
      <c r="C1754" s="162" t="s">
        <v>4631</v>
      </c>
      <c r="D1754" s="163">
        <v>7020000</v>
      </c>
      <c r="E1754" s="164">
        <v>44168</v>
      </c>
      <c r="F1754" s="165" t="s">
        <v>16</v>
      </c>
      <c r="G1754" s="165" t="s">
        <v>12</v>
      </c>
      <c r="H1754" s="165" t="s">
        <v>24</v>
      </c>
      <c r="I1754" s="165" t="s">
        <v>53</v>
      </c>
      <c r="J1754" s="165" t="s">
        <v>128</v>
      </c>
      <c r="K1754" s="166" t="s">
        <v>10101</v>
      </c>
    </row>
    <row r="1755" spans="1:11" x14ac:dyDescent="0.2">
      <c r="A1755" s="160">
        <v>1027971004</v>
      </c>
      <c r="B1755" s="161" t="s">
        <v>4632</v>
      </c>
      <c r="C1755" s="162" t="s">
        <v>4633</v>
      </c>
      <c r="D1755" s="163">
        <v>7100000</v>
      </c>
      <c r="E1755" s="164">
        <v>44168</v>
      </c>
      <c r="F1755" s="165" t="s">
        <v>16</v>
      </c>
      <c r="G1755" s="165" t="s">
        <v>12</v>
      </c>
      <c r="H1755" s="165" t="s">
        <v>24</v>
      </c>
      <c r="I1755" s="165" t="s">
        <v>53</v>
      </c>
      <c r="J1755" s="165" t="s">
        <v>128</v>
      </c>
      <c r="K1755" s="166" t="s">
        <v>10102</v>
      </c>
    </row>
    <row r="1756" spans="1:11" ht="25.5" x14ac:dyDescent="0.2">
      <c r="A1756" s="160">
        <v>1027970004</v>
      </c>
      <c r="B1756" s="161" t="s">
        <v>4634</v>
      </c>
      <c r="C1756" s="162" t="s">
        <v>4635</v>
      </c>
      <c r="D1756" s="163">
        <v>7100000</v>
      </c>
      <c r="E1756" s="164">
        <v>44168</v>
      </c>
      <c r="F1756" s="165" t="s">
        <v>11</v>
      </c>
      <c r="G1756" s="165" t="s">
        <v>12</v>
      </c>
      <c r="H1756" s="165" t="s">
        <v>24</v>
      </c>
      <c r="I1756" s="165" t="s">
        <v>53</v>
      </c>
      <c r="J1756" s="165" t="s">
        <v>128</v>
      </c>
      <c r="K1756" s="166" t="s">
        <v>10103</v>
      </c>
    </row>
    <row r="1757" spans="1:11" ht="38.25" x14ac:dyDescent="0.2">
      <c r="A1757" s="160">
        <v>1027158004</v>
      </c>
      <c r="B1757" s="161" t="s">
        <v>4636</v>
      </c>
      <c r="C1757" s="162" t="s">
        <v>4637</v>
      </c>
      <c r="D1757" s="163">
        <v>7100000</v>
      </c>
      <c r="E1757" s="164">
        <v>44118</v>
      </c>
      <c r="F1757" s="165" t="s">
        <v>320</v>
      </c>
      <c r="G1757" s="165" t="s">
        <v>12</v>
      </c>
      <c r="H1757" s="165" t="s">
        <v>24</v>
      </c>
      <c r="I1757" s="165" t="s">
        <v>53</v>
      </c>
      <c r="J1757" s="165" t="s">
        <v>54</v>
      </c>
      <c r="K1757" s="166" t="s">
        <v>10104</v>
      </c>
    </row>
    <row r="1758" spans="1:11" ht="25.5" x14ac:dyDescent="0.2">
      <c r="A1758" s="160">
        <v>1017581032</v>
      </c>
      <c r="B1758" s="161" t="s">
        <v>4638</v>
      </c>
      <c r="C1758" s="162" t="s">
        <v>4639</v>
      </c>
      <c r="D1758" s="163">
        <v>7100000</v>
      </c>
      <c r="E1758" s="164">
        <v>44132</v>
      </c>
      <c r="F1758" s="165" t="s">
        <v>11</v>
      </c>
      <c r="G1758" s="165" t="s">
        <v>12</v>
      </c>
      <c r="H1758" s="165" t="s">
        <v>24</v>
      </c>
      <c r="I1758" s="165" t="s">
        <v>53</v>
      </c>
      <c r="J1758" s="165" t="s">
        <v>54</v>
      </c>
      <c r="K1758" s="166" t="s">
        <v>10105</v>
      </c>
    </row>
    <row r="1759" spans="1:11" ht="25.5" x14ac:dyDescent="0.2">
      <c r="A1759" s="160">
        <v>1017936032</v>
      </c>
      <c r="B1759" s="161" t="s">
        <v>4640</v>
      </c>
      <c r="C1759" s="162" t="s">
        <v>4641</v>
      </c>
      <c r="D1759" s="163">
        <v>7100000</v>
      </c>
      <c r="E1759" s="164">
        <v>44119</v>
      </c>
      <c r="F1759" s="165" t="s">
        <v>11</v>
      </c>
      <c r="G1759" s="165" t="s">
        <v>12</v>
      </c>
      <c r="H1759" s="165" t="s">
        <v>24</v>
      </c>
      <c r="I1759" s="165" t="s">
        <v>53</v>
      </c>
      <c r="J1759" s="165" t="s">
        <v>54</v>
      </c>
      <c r="K1759" s="166" t="s">
        <v>10106</v>
      </c>
    </row>
    <row r="1760" spans="1:11" ht="25.5" x14ac:dyDescent="0.2">
      <c r="A1760" s="160">
        <v>1026873004</v>
      </c>
      <c r="B1760" s="161" t="s">
        <v>4642</v>
      </c>
      <c r="C1760" s="162" t="s">
        <v>4643</v>
      </c>
      <c r="D1760" s="163">
        <v>7100000</v>
      </c>
      <c r="E1760" s="164">
        <v>44118</v>
      </c>
      <c r="F1760" s="165" t="s">
        <v>16</v>
      </c>
      <c r="G1760" s="165" t="s">
        <v>12</v>
      </c>
      <c r="H1760" s="165" t="s">
        <v>24</v>
      </c>
      <c r="I1760" s="165" t="s">
        <v>53</v>
      </c>
      <c r="J1760" s="165" t="s">
        <v>54</v>
      </c>
      <c r="K1760" s="166" t="s">
        <v>10107</v>
      </c>
    </row>
    <row r="1761" spans="1:11" ht="38.25" x14ac:dyDescent="0.2">
      <c r="A1761" s="160">
        <v>1027157004</v>
      </c>
      <c r="B1761" s="161" t="s">
        <v>4644</v>
      </c>
      <c r="C1761" s="162" t="s">
        <v>4645</v>
      </c>
      <c r="D1761" s="163">
        <v>10650000</v>
      </c>
      <c r="E1761" s="164">
        <v>44118</v>
      </c>
      <c r="F1761" s="165" t="s">
        <v>320</v>
      </c>
      <c r="G1761" s="165" t="s">
        <v>278</v>
      </c>
      <c r="H1761" s="165" t="s">
        <v>24</v>
      </c>
      <c r="I1761" s="165" t="s">
        <v>53</v>
      </c>
      <c r="J1761" s="165" t="s">
        <v>54</v>
      </c>
      <c r="K1761" s="166" t="s">
        <v>10104</v>
      </c>
    </row>
    <row r="1762" spans="1:11" ht="51" x14ac:dyDescent="0.2">
      <c r="A1762" s="160">
        <v>1028563004</v>
      </c>
      <c r="B1762" s="161" t="s">
        <v>4646</v>
      </c>
      <c r="C1762" s="162" t="s">
        <v>4647</v>
      </c>
      <c r="D1762" s="163">
        <v>10650000</v>
      </c>
      <c r="E1762" s="164">
        <v>44193</v>
      </c>
      <c r="F1762" s="165" t="s">
        <v>182</v>
      </c>
      <c r="G1762" s="165" t="s">
        <v>278</v>
      </c>
      <c r="H1762" s="165" t="s">
        <v>24</v>
      </c>
      <c r="I1762" s="165" t="s">
        <v>53</v>
      </c>
      <c r="J1762" s="165" t="s">
        <v>54</v>
      </c>
      <c r="K1762" s="166" t="s">
        <v>10108</v>
      </c>
    </row>
    <row r="1763" spans="1:11" ht="38.25" x14ac:dyDescent="0.2">
      <c r="A1763" s="160">
        <v>1037466093</v>
      </c>
      <c r="B1763" s="161" t="s">
        <v>4648</v>
      </c>
      <c r="C1763" s="162" t="s">
        <v>4649</v>
      </c>
      <c r="D1763" s="163">
        <v>7070000</v>
      </c>
      <c r="E1763" s="164">
        <v>44168</v>
      </c>
      <c r="F1763" s="165" t="s">
        <v>16</v>
      </c>
      <c r="G1763" s="165" t="s">
        <v>12</v>
      </c>
      <c r="H1763" s="165" t="s">
        <v>24</v>
      </c>
      <c r="I1763" s="165" t="s">
        <v>53</v>
      </c>
      <c r="J1763" s="165" t="s">
        <v>54</v>
      </c>
      <c r="K1763" s="166" t="s">
        <v>10109</v>
      </c>
    </row>
    <row r="1764" spans="1:11" ht="38.25" x14ac:dyDescent="0.2">
      <c r="A1764" s="160">
        <v>1027770004</v>
      </c>
      <c r="B1764" s="161" t="s">
        <v>4650</v>
      </c>
      <c r="C1764" s="162" t="s">
        <v>4651</v>
      </c>
      <c r="D1764" s="163">
        <v>10650000</v>
      </c>
      <c r="E1764" s="164">
        <v>44152</v>
      </c>
      <c r="F1764" s="165" t="s">
        <v>16</v>
      </c>
      <c r="G1764" s="165" t="s">
        <v>69</v>
      </c>
      <c r="H1764" s="165" t="s">
        <v>24</v>
      </c>
      <c r="I1764" s="165" t="s">
        <v>53</v>
      </c>
      <c r="J1764" s="165" t="s">
        <v>54</v>
      </c>
      <c r="K1764" s="166" t="s">
        <v>10110</v>
      </c>
    </row>
    <row r="1765" spans="1:11" x14ac:dyDescent="0.2">
      <c r="A1765" s="160">
        <v>1037374093</v>
      </c>
      <c r="B1765" s="161" t="s">
        <v>4652</v>
      </c>
      <c r="C1765" s="162" t="s">
        <v>4653</v>
      </c>
      <c r="D1765" s="163">
        <v>10650000</v>
      </c>
      <c r="E1765" s="164">
        <v>44193</v>
      </c>
      <c r="F1765" s="165" t="s">
        <v>182</v>
      </c>
      <c r="G1765" s="165" t="s">
        <v>278</v>
      </c>
      <c r="H1765" s="165" t="s">
        <v>24</v>
      </c>
      <c r="I1765" s="165" t="s">
        <v>53</v>
      </c>
      <c r="J1765" s="165" t="s">
        <v>54</v>
      </c>
      <c r="K1765" s="166" t="s">
        <v>10111</v>
      </c>
    </row>
    <row r="1766" spans="1:11" ht="25.5" x14ac:dyDescent="0.2">
      <c r="A1766" s="160">
        <v>1017983032</v>
      </c>
      <c r="B1766" s="161" t="s">
        <v>4654</v>
      </c>
      <c r="C1766" s="162" t="s">
        <v>4655</v>
      </c>
      <c r="D1766" s="163">
        <v>7035000</v>
      </c>
      <c r="E1766" s="164">
        <v>44168</v>
      </c>
      <c r="F1766" s="165" t="s">
        <v>16</v>
      </c>
      <c r="G1766" s="165" t="s">
        <v>12</v>
      </c>
      <c r="H1766" s="165" t="s">
        <v>24</v>
      </c>
      <c r="I1766" s="165" t="s">
        <v>53</v>
      </c>
      <c r="J1766" s="165" t="s">
        <v>305</v>
      </c>
      <c r="K1766" s="166" t="s">
        <v>10112</v>
      </c>
    </row>
    <row r="1767" spans="1:11" ht="38.25" x14ac:dyDescent="0.2">
      <c r="A1767" s="160">
        <v>1029058004</v>
      </c>
      <c r="B1767" s="161" t="s">
        <v>4656</v>
      </c>
      <c r="C1767" s="162" t="s">
        <v>4657</v>
      </c>
      <c r="D1767" s="163">
        <v>5141000</v>
      </c>
      <c r="E1767" s="164">
        <v>44181</v>
      </c>
      <c r="F1767" s="165" t="s">
        <v>35</v>
      </c>
      <c r="G1767" s="165" t="s">
        <v>720</v>
      </c>
      <c r="H1767" s="165" t="s">
        <v>24</v>
      </c>
      <c r="I1767" s="165" t="s">
        <v>53</v>
      </c>
      <c r="J1767" s="165" t="s">
        <v>305</v>
      </c>
      <c r="K1767" s="166" t="s">
        <v>10113</v>
      </c>
    </row>
    <row r="1768" spans="1:11" ht="25.5" x14ac:dyDescent="0.2">
      <c r="A1768" s="160">
        <v>1000291026</v>
      </c>
      <c r="B1768" s="161" t="s">
        <v>4658</v>
      </c>
      <c r="C1768" s="162" t="s">
        <v>4659</v>
      </c>
      <c r="D1768" s="163">
        <v>7010000</v>
      </c>
      <c r="E1768" s="164">
        <v>44183</v>
      </c>
      <c r="F1768" s="165" t="s">
        <v>35</v>
      </c>
      <c r="G1768" s="165" t="s">
        <v>720</v>
      </c>
      <c r="H1768" s="165" t="s">
        <v>24</v>
      </c>
      <c r="I1768" s="165" t="s">
        <v>53</v>
      </c>
      <c r="J1768" s="165" t="s">
        <v>305</v>
      </c>
      <c r="K1768" s="166" t="s">
        <v>10114</v>
      </c>
    </row>
    <row r="1769" spans="1:11" ht="38.25" x14ac:dyDescent="0.2">
      <c r="A1769" s="160">
        <v>1029070004</v>
      </c>
      <c r="B1769" s="161" t="s">
        <v>4660</v>
      </c>
      <c r="C1769" s="162" t="s">
        <v>4661</v>
      </c>
      <c r="D1769" s="163">
        <v>6615000</v>
      </c>
      <c r="E1769" s="164">
        <v>44172</v>
      </c>
      <c r="F1769" s="165" t="s">
        <v>118</v>
      </c>
      <c r="G1769" s="165" t="s">
        <v>720</v>
      </c>
      <c r="H1769" s="165" t="s">
        <v>24</v>
      </c>
      <c r="I1769" s="165" t="s">
        <v>53</v>
      </c>
      <c r="J1769" s="165" t="s">
        <v>303</v>
      </c>
      <c r="K1769" s="166" t="s">
        <v>10115</v>
      </c>
    </row>
    <row r="1770" spans="1:11" ht="25.5" x14ac:dyDescent="0.2">
      <c r="A1770" s="160">
        <v>1028208093</v>
      </c>
      <c r="B1770" s="161" t="s">
        <v>900</v>
      </c>
      <c r="C1770" s="162" t="s">
        <v>901</v>
      </c>
      <c r="D1770" s="163">
        <v>8641000</v>
      </c>
      <c r="E1770" s="164">
        <v>43787</v>
      </c>
      <c r="F1770" s="165" t="s">
        <v>182</v>
      </c>
      <c r="G1770" s="165" t="s">
        <v>278</v>
      </c>
      <c r="H1770" s="165" t="s">
        <v>24</v>
      </c>
      <c r="I1770" s="165" t="s">
        <v>53</v>
      </c>
      <c r="J1770" s="165" t="s">
        <v>303</v>
      </c>
      <c r="K1770" s="166" t="s">
        <v>902</v>
      </c>
    </row>
    <row r="1771" spans="1:11" ht="38.25" x14ac:dyDescent="0.2">
      <c r="A1771" s="160">
        <v>1007011027</v>
      </c>
      <c r="B1771" s="161" t="s">
        <v>4662</v>
      </c>
      <c r="C1771" s="162" t="s">
        <v>4663</v>
      </c>
      <c r="D1771" s="163">
        <v>6327000</v>
      </c>
      <c r="E1771" s="164">
        <v>44153</v>
      </c>
      <c r="F1771" s="165" t="s">
        <v>35</v>
      </c>
      <c r="G1771" s="165" t="s">
        <v>720</v>
      </c>
      <c r="H1771" s="165" t="s">
        <v>24</v>
      </c>
      <c r="I1771" s="165" t="s">
        <v>53</v>
      </c>
      <c r="J1771" s="165" t="s">
        <v>303</v>
      </c>
      <c r="K1771" s="166" t="s">
        <v>10116</v>
      </c>
    </row>
    <row r="1772" spans="1:11" ht="25.5" x14ac:dyDescent="0.2">
      <c r="A1772" s="160">
        <v>1031741093</v>
      </c>
      <c r="B1772" s="161" t="s">
        <v>4664</v>
      </c>
      <c r="C1772" s="162" t="s">
        <v>4665</v>
      </c>
      <c r="D1772" s="163">
        <v>10650000</v>
      </c>
      <c r="E1772" s="164">
        <v>44111</v>
      </c>
      <c r="F1772" s="165" t="s">
        <v>182</v>
      </c>
      <c r="G1772" s="165" t="s">
        <v>278</v>
      </c>
      <c r="H1772" s="165" t="s">
        <v>24</v>
      </c>
      <c r="I1772" s="165" t="s">
        <v>53</v>
      </c>
      <c r="J1772" s="165" t="s">
        <v>242</v>
      </c>
      <c r="K1772" s="166" t="s">
        <v>10117</v>
      </c>
    </row>
    <row r="1773" spans="1:11" ht="38.25" x14ac:dyDescent="0.2">
      <c r="A1773" s="160">
        <v>1036493093</v>
      </c>
      <c r="B1773" s="161" t="s">
        <v>4666</v>
      </c>
      <c r="C1773" s="162" t="s">
        <v>4667</v>
      </c>
      <c r="D1773" s="163">
        <v>10650000</v>
      </c>
      <c r="E1773" s="164">
        <v>44152</v>
      </c>
      <c r="F1773" s="165" t="s">
        <v>182</v>
      </c>
      <c r="G1773" s="165" t="s">
        <v>278</v>
      </c>
      <c r="H1773" s="165" t="s">
        <v>24</v>
      </c>
      <c r="I1773" s="165" t="s">
        <v>53</v>
      </c>
      <c r="J1773" s="165" t="s">
        <v>242</v>
      </c>
      <c r="K1773" s="166" t="s">
        <v>10118</v>
      </c>
    </row>
    <row r="1774" spans="1:11" ht="51" x14ac:dyDescent="0.2">
      <c r="A1774" s="160">
        <v>1007057027</v>
      </c>
      <c r="B1774" s="161" t="s">
        <v>4668</v>
      </c>
      <c r="C1774" s="162" t="s">
        <v>4669</v>
      </c>
      <c r="D1774" s="163">
        <v>6134000</v>
      </c>
      <c r="E1774" s="164">
        <v>44188</v>
      </c>
      <c r="F1774" s="165" t="s">
        <v>35</v>
      </c>
      <c r="G1774" s="165" t="s">
        <v>720</v>
      </c>
      <c r="H1774" s="165" t="s">
        <v>24</v>
      </c>
      <c r="I1774" s="165" t="s">
        <v>188</v>
      </c>
      <c r="J1774" s="165" t="s">
        <v>189</v>
      </c>
      <c r="K1774" s="166" t="s">
        <v>10119</v>
      </c>
    </row>
    <row r="1775" spans="1:11" ht="51" x14ac:dyDescent="0.2">
      <c r="A1775" s="160">
        <v>1007059027</v>
      </c>
      <c r="B1775" s="161" t="s">
        <v>4670</v>
      </c>
      <c r="C1775" s="162" t="s">
        <v>4671</v>
      </c>
      <c r="D1775" s="163">
        <v>6327000</v>
      </c>
      <c r="E1775" s="164">
        <v>44188</v>
      </c>
      <c r="F1775" s="165" t="s">
        <v>35</v>
      </c>
      <c r="G1775" s="165" t="s">
        <v>720</v>
      </c>
      <c r="H1775" s="165" t="s">
        <v>24</v>
      </c>
      <c r="I1775" s="165" t="s">
        <v>188</v>
      </c>
      <c r="J1775" s="165" t="s">
        <v>189</v>
      </c>
      <c r="K1775" s="166" t="s">
        <v>10120</v>
      </c>
    </row>
    <row r="1776" spans="1:11" ht="25.5" x14ac:dyDescent="0.2">
      <c r="A1776" s="160">
        <v>1029244004</v>
      </c>
      <c r="B1776" s="161" t="s">
        <v>4672</v>
      </c>
      <c r="C1776" s="162" t="s">
        <v>4673</v>
      </c>
      <c r="D1776" s="163">
        <v>5141000</v>
      </c>
      <c r="E1776" s="164">
        <v>44188</v>
      </c>
      <c r="F1776" s="165" t="s">
        <v>35</v>
      </c>
      <c r="G1776" s="165" t="s">
        <v>720</v>
      </c>
      <c r="H1776" s="165" t="s">
        <v>24</v>
      </c>
      <c r="I1776" s="165" t="s">
        <v>188</v>
      </c>
      <c r="J1776" s="165" t="s">
        <v>189</v>
      </c>
      <c r="K1776" s="166" t="s">
        <v>10121</v>
      </c>
    </row>
    <row r="1777" spans="1:11" ht="51" x14ac:dyDescent="0.2">
      <c r="A1777" s="160">
        <v>1007056027</v>
      </c>
      <c r="B1777" s="161" t="s">
        <v>4674</v>
      </c>
      <c r="C1777" s="162" t="s">
        <v>4675</v>
      </c>
      <c r="D1777" s="163">
        <v>6199000</v>
      </c>
      <c r="E1777" s="164">
        <v>44188</v>
      </c>
      <c r="F1777" s="165" t="s">
        <v>35</v>
      </c>
      <c r="G1777" s="165" t="s">
        <v>720</v>
      </c>
      <c r="H1777" s="165" t="s">
        <v>24</v>
      </c>
      <c r="I1777" s="165" t="s">
        <v>188</v>
      </c>
      <c r="J1777" s="165" t="s">
        <v>189</v>
      </c>
      <c r="K1777" s="166" t="s">
        <v>10122</v>
      </c>
    </row>
    <row r="1778" spans="1:11" ht="25.5" x14ac:dyDescent="0.2">
      <c r="A1778" s="160">
        <v>1029373004</v>
      </c>
      <c r="B1778" s="161" t="s">
        <v>4676</v>
      </c>
      <c r="C1778" s="162" t="s">
        <v>4677</v>
      </c>
      <c r="D1778" s="163">
        <v>4917000</v>
      </c>
      <c r="E1778" s="164">
        <v>44188</v>
      </c>
      <c r="F1778" s="165" t="s">
        <v>118</v>
      </c>
      <c r="G1778" s="165" t="s">
        <v>720</v>
      </c>
      <c r="H1778" s="165" t="s">
        <v>24</v>
      </c>
      <c r="I1778" s="165" t="s">
        <v>188</v>
      </c>
      <c r="J1778" s="165" t="s">
        <v>189</v>
      </c>
      <c r="K1778" s="166" t="s">
        <v>10123</v>
      </c>
    </row>
    <row r="1779" spans="1:11" ht="38.25" x14ac:dyDescent="0.2">
      <c r="A1779" s="160">
        <v>1029455004</v>
      </c>
      <c r="B1779" s="161" t="s">
        <v>4678</v>
      </c>
      <c r="C1779" s="162" t="s">
        <v>4679</v>
      </c>
      <c r="D1779" s="163">
        <v>5494000</v>
      </c>
      <c r="E1779" s="164">
        <v>44188</v>
      </c>
      <c r="F1779" s="165" t="s">
        <v>35</v>
      </c>
      <c r="G1779" s="165" t="s">
        <v>720</v>
      </c>
      <c r="H1779" s="165" t="s">
        <v>24</v>
      </c>
      <c r="I1779" s="165" t="s">
        <v>188</v>
      </c>
      <c r="J1779" s="165" t="s">
        <v>189</v>
      </c>
      <c r="K1779" s="166" t="s">
        <v>10124</v>
      </c>
    </row>
    <row r="1780" spans="1:11" ht="38.25" x14ac:dyDescent="0.2">
      <c r="A1780" s="160">
        <v>1029012004</v>
      </c>
      <c r="B1780" s="161" t="s">
        <v>4680</v>
      </c>
      <c r="C1780" s="162" t="s">
        <v>4681</v>
      </c>
      <c r="D1780" s="163">
        <v>4981000</v>
      </c>
      <c r="E1780" s="164">
        <v>44188</v>
      </c>
      <c r="F1780" s="165" t="s">
        <v>16</v>
      </c>
      <c r="G1780" s="165" t="s">
        <v>720</v>
      </c>
      <c r="H1780" s="165" t="s">
        <v>24</v>
      </c>
      <c r="I1780" s="165" t="s">
        <v>188</v>
      </c>
      <c r="J1780" s="165" t="s">
        <v>189</v>
      </c>
      <c r="K1780" s="166" t="s">
        <v>10125</v>
      </c>
    </row>
    <row r="1781" spans="1:11" ht="25.5" x14ac:dyDescent="0.2">
      <c r="A1781" s="160">
        <v>1029405004</v>
      </c>
      <c r="B1781" s="161" t="s">
        <v>4682</v>
      </c>
      <c r="C1781" s="162" t="s">
        <v>4683</v>
      </c>
      <c r="D1781" s="163">
        <v>4437000</v>
      </c>
      <c r="E1781" s="164">
        <v>44188</v>
      </c>
      <c r="F1781" s="165" t="s">
        <v>35</v>
      </c>
      <c r="G1781" s="165" t="s">
        <v>720</v>
      </c>
      <c r="H1781" s="165" t="s">
        <v>24</v>
      </c>
      <c r="I1781" s="165" t="s">
        <v>188</v>
      </c>
      <c r="J1781" s="165" t="s">
        <v>189</v>
      </c>
      <c r="K1781" s="166" t="s">
        <v>10126</v>
      </c>
    </row>
    <row r="1782" spans="1:11" ht="38.25" x14ac:dyDescent="0.2">
      <c r="A1782" s="160">
        <v>1034690093</v>
      </c>
      <c r="B1782" s="161" t="s">
        <v>359</v>
      </c>
      <c r="C1782" s="162" t="s">
        <v>360</v>
      </c>
      <c r="D1782" s="163">
        <v>7284000</v>
      </c>
      <c r="E1782" s="164">
        <v>43941</v>
      </c>
      <c r="F1782" s="165" t="s">
        <v>11</v>
      </c>
      <c r="G1782" s="165" t="s">
        <v>101</v>
      </c>
      <c r="H1782" s="165" t="s">
        <v>24</v>
      </c>
      <c r="I1782" s="165" t="s">
        <v>188</v>
      </c>
      <c r="J1782" s="165" t="s">
        <v>189</v>
      </c>
      <c r="K1782" s="166" t="s">
        <v>361</v>
      </c>
    </row>
    <row r="1783" spans="1:11" ht="38.25" x14ac:dyDescent="0.2">
      <c r="A1783" s="160">
        <v>1002598096</v>
      </c>
      <c r="B1783" s="161" t="s">
        <v>4684</v>
      </c>
      <c r="C1783" s="162" t="s">
        <v>4685</v>
      </c>
      <c r="D1783" s="163">
        <v>7100000</v>
      </c>
      <c r="E1783" s="164">
        <v>44168</v>
      </c>
      <c r="F1783" s="165" t="s">
        <v>11</v>
      </c>
      <c r="G1783" s="165" t="s">
        <v>12</v>
      </c>
      <c r="H1783" s="165" t="s">
        <v>24</v>
      </c>
      <c r="I1783" s="165" t="s">
        <v>188</v>
      </c>
      <c r="J1783" s="165" t="s">
        <v>189</v>
      </c>
      <c r="K1783" s="166" t="s">
        <v>10127</v>
      </c>
    </row>
    <row r="1784" spans="1:11" ht="25.5" x14ac:dyDescent="0.2">
      <c r="A1784" s="160">
        <v>1028306004</v>
      </c>
      <c r="B1784" s="161" t="s">
        <v>4686</v>
      </c>
      <c r="C1784" s="162" t="s">
        <v>4687</v>
      </c>
      <c r="D1784" s="163">
        <v>7020000</v>
      </c>
      <c r="E1784" s="164">
        <v>44168</v>
      </c>
      <c r="F1784" s="165" t="s">
        <v>16</v>
      </c>
      <c r="G1784" s="165" t="s">
        <v>12</v>
      </c>
      <c r="H1784" s="165" t="s">
        <v>24</v>
      </c>
      <c r="I1784" s="165" t="s">
        <v>188</v>
      </c>
      <c r="J1784" s="165" t="s">
        <v>189</v>
      </c>
      <c r="K1784" s="166" t="s">
        <v>10128</v>
      </c>
    </row>
    <row r="1785" spans="1:11" ht="25.5" x14ac:dyDescent="0.2">
      <c r="A1785" s="160">
        <v>1027439004</v>
      </c>
      <c r="B1785" s="161" t="s">
        <v>4688</v>
      </c>
      <c r="C1785" s="162" t="s">
        <v>4689</v>
      </c>
      <c r="D1785" s="163">
        <v>4725000</v>
      </c>
      <c r="E1785" s="164">
        <v>44152</v>
      </c>
      <c r="F1785" s="165" t="s">
        <v>11</v>
      </c>
      <c r="G1785" s="165" t="s">
        <v>12</v>
      </c>
      <c r="H1785" s="165" t="s">
        <v>24</v>
      </c>
      <c r="I1785" s="165" t="s">
        <v>188</v>
      </c>
      <c r="J1785" s="165" t="s">
        <v>189</v>
      </c>
      <c r="K1785" s="166" t="s">
        <v>10129</v>
      </c>
    </row>
    <row r="1786" spans="1:11" ht="25.5" x14ac:dyDescent="0.2">
      <c r="A1786" s="160">
        <v>1007003027</v>
      </c>
      <c r="B1786" s="161" t="s">
        <v>4690</v>
      </c>
      <c r="C1786" s="162" t="s">
        <v>4691</v>
      </c>
      <c r="D1786" s="163">
        <v>5269000</v>
      </c>
      <c r="E1786" s="164">
        <v>44151</v>
      </c>
      <c r="F1786" s="165" t="s">
        <v>35</v>
      </c>
      <c r="G1786" s="165" t="s">
        <v>720</v>
      </c>
      <c r="H1786" s="165" t="s">
        <v>24</v>
      </c>
      <c r="I1786" s="165" t="s">
        <v>188</v>
      </c>
      <c r="J1786" s="165" t="s">
        <v>189</v>
      </c>
      <c r="K1786" s="166" t="s">
        <v>10130</v>
      </c>
    </row>
    <row r="1787" spans="1:11" ht="25.5" x14ac:dyDescent="0.2">
      <c r="A1787" s="160">
        <v>1002625096</v>
      </c>
      <c r="B1787" s="161" t="s">
        <v>4692</v>
      </c>
      <c r="C1787" s="162" t="s">
        <v>4693</v>
      </c>
      <c r="D1787" s="163">
        <v>7100000</v>
      </c>
      <c r="E1787" s="164">
        <v>44168</v>
      </c>
      <c r="F1787" s="165" t="s">
        <v>11</v>
      </c>
      <c r="G1787" s="165" t="s">
        <v>12</v>
      </c>
      <c r="H1787" s="165" t="s">
        <v>24</v>
      </c>
      <c r="I1787" s="165" t="s">
        <v>188</v>
      </c>
      <c r="J1787" s="165" t="s">
        <v>189</v>
      </c>
      <c r="K1787" s="166" t="s">
        <v>10131</v>
      </c>
    </row>
    <row r="1788" spans="1:11" ht="25.5" x14ac:dyDescent="0.2">
      <c r="A1788" s="160">
        <v>1027302004</v>
      </c>
      <c r="B1788" s="161" t="s">
        <v>4694</v>
      </c>
      <c r="C1788" s="162" t="s">
        <v>4695</v>
      </c>
      <c r="D1788" s="163">
        <v>6519000</v>
      </c>
      <c r="E1788" s="164">
        <v>44133</v>
      </c>
      <c r="F1788" s="165" t="s">
        <v>11</v>
      </c>
      <c r="G1788" s="165" t="s">
        <v>12</v>
      </c>
      <c r="H1788" s="165" t="s">
        <v>24</v>
      </c>
      <c r="I1788" s="165" t="s">
        <v>188</v>
      </c>
      <c r="J1788" s="165" t="s">
        <v>243</v>
      </c>
      <c r="K1788" s="166" t="s">
        <v>10132</v>
      </c>
    </row>
    <row r="1789" spans="1:11" ht="51" x14ac:dyDescent="0.2">
      <c r="A1789" s="160">
        <v>1028745004</v>
      </c>
      <c r="B1789" s="161" t="s">
        <v>4696</v>
      </c>
      <c r="C1789" s="162" t="s">
        <v>4697</v>
      </c>
      <c r="D1789" s="163">
        <v>10650000</v>
      </c>
      <c r="E1789" s="164">
        <v>44168</v>
      </c>
      <c r="F1789" s="165" t="s">
        <v>182</v>
      </c>
      <c r="G1789" s="165" t="s">
        <v>278</v>
      </c>
      <c r="H1789" s="165" t="s">
        <v>24</v>
      </c>
      <c r="I1789" s="165" t="s">
        <v>188</v>
      </c>
      <c r="J1789" s="165" t="s">
        <v>243</v>
      </c>
      <c r="K1789" s="166" t="s">
        <v>10133</v>
      </c>
    </row>
    <row r="1790" spans="1:11" ht="38.25" x14ac:dyDescent="0.2">
      <c r="A1790" s="160">
        <v>1026673004</v>
      </c>
      <c r="B1790" s="161" t="s">
        <v>4698</v>
      </c>
      <c r="C1790" s="162" t="s">
        <v>4699</v>
      </c>
      <c r="D1790" s="163">
        <v>7410000</v>
      </c>
      <c r="E1790" s="164">
        <v>44026</v>
      </c>
      <c r="F1790" s="165" t="s">
        <v>16</v>
      </c>
      <c r="G1790" s="165" t="s">
        <v>12</v>
      </c>
      <c r="H1790" s="165" t="s">
        <v>24</v>
      </c>
      <c r="I1790" s="165" t="s">
        <v>188</v>
      </c>
      <c r="J1790" s="165" t="s">
        <v>243</v>
      </c>
      <c r="K1790" s="166" t="s">
        <v>10134</v>
      </c>
    </row>
    <row r="1791" spans="1:11" ht="38.25" x14ac:dyDescent="0.2">
      <c r="A1791" s="160">
        <v>1014363088</v>
      </c>
      <c r="B1791" s="161" t="s">
        <v>4700</v>
      </c>
      <c r="C1791" s="162" t="s">
        <v>4701</v>
      </c>
      <c r="D1791" s="163">
        <v>7100000</v>
      </c>
      <c r="E1791" s="164">
        <v>44168</v>
      </c>
      <c r="F1791" s="165" t="s">
        <v>16</v>
      </c>
      <c r="G1791" s="165" t="s">
        <v>12</v>
      </c>
      <c r="H1791" s="165" t="s">
        <v>24</v>
      </c>
      <c r="I1791" s="165" t="s">
        <v>188</v>
      </c>
      <c r="J1791" s="165" t="s">
        <v>243</v>
      </c>
      <c r="K1791" s="166" t="s">
        <v>10135</v>
      </c>
    </row>
    <row r="1792" spans="1:11" ht="25.5" x14ac:dyDescent="0.2">
      <c r="A1792" s="160">
        <v>1002481096</v>
      </c>
      <c r="B1792" s="161" t="s">
        <v>4702</v>
      </c>
      <c r="C1792" s="162" t="s">
        <v>4703</v>
      </c>
      <c r="D1792" s="163">
        <v>7024000</v>
      </c>
      <c r="E1792" s="164">
        <v>43977</v>
      </c>
      <c r="F1792" s="165" t="s">
        <v>11</v>
      </c>
      <c r="G1792" s="165" t="s">
        <v>12</v>
      </c>
      <c r="H1792" s="165" t="s">
        <v>24</v>
      </c>
      <c r="I1792" s="165" t="s">
        <v>188</v>
      </c>
      <c r="J1792" s="165" t="s">
        <v>243</v>
      </c>
      <c r="K1792" s="166" t="s">
        <v>10136</v>
      </c>
    </row>
    <row r="1793" spans="1:11" ht="51" x14ac:dyDescent="0.2">
      <c r="A1793" s="160">
        <v>1037675093</v>
      </c>
      <c r="B1793" s="161" t="s">
        <v>4704</v>
      </c>
      <c r="C1793" s="162" t="s">
        <v>4705</v>
      </c>
      <c r="D1793" s="163">
        <v>6551000</v>
      </c>
      <c r="E1793" s="164">
        <v>44193</v>
      </c>
      <c r="F1793" s="165" t="s">
        <v>16</v>
      </c>
      <c r="G1793" s="165" t="s">
        <v>12</v>
      </c>
      <c r="H1793" s="165" t="s">
        <v>24</v>
      </c>
      <c r="I1793" s="165" t="s">
        <v>188</v>
      </c>
      <c r="J1793" s="165" t="s">
        <v>243</v>
      </c>
      <c r="K1793" s="166" t="s">
        <v>10137</v>
      </c>
    </row>
    <row r="1794" spans="1:11" ht="51" x14ac:dyDescent="0.2">
      <c r="A1794" s="160">
        <v>1027755004</v>
      </c>
      <c r="B1794" s="161" t="s">
        <v>4706</v>
      </c>
      <c r="C1794" s="162" t="s">
        <v>4707</v>
      </c>
      <c r="D1794" s="163">
        <v>7100000</v>
      </c>
      <c r="E1794" s="164">
        <v>44168</v>
      </c>
      <c r="F1794" s="165" t="s">
        <v>16</v>
      </c>
      <c r="G1794" s="165" t="s">
        <v>12</v>
      </c>
      <c r="H1794" s="165" t="s">
        <v>24</v>
      </c>
      <c r="I1794" s="165" t="s">
        <v>188</v>
      </c>
      <c r="J1794" s="165" t="s">
        <v>243</v>
      </c>
      <c r="K1794" s="166" t="s">
        <v>10138</v>
      </c>
    </row>
    <row r="1795" spans="1:11" ht="25.5" x14ac:dyDescent="0.2">
      <c r="A1795" s="160">
        <v>1028564004</v>
      </c>
      <c r="B1795" s="161" t="s">
        <v>4708</v>
      </c>
      <c r="C1795" s="162" t="s">
        <v>4709</v>
      </c>
      <c r="D1795" s="163">
        <v>10650000</v>
      </c>
      <c r="E1795" s="164">
        <v>44193</v>
      </c>
      <c r="F1795" s="165" t="s">
        <v>182</v>
      </c>
      <c r="G1795" s="165" t="s">
        <v>278</v>
      </c>
      <c r="H1795" s="165" t="s">
        <v>24</v>
      </c>
      <c r="I1795" s="165" t="s">
        <v>188</v>
      </c>
      <c r="J1795" s="165" t="s">
        <v>243</v>
      </c>
      <c r="K1795" s="166" t="s">
        <v>10139</v>
      </c>
    </row>
    <row r="1796" spans="1:11" ht="38.25" x14ac:dyDescent="0.2">
      <c r="A1796" s="160">
        <v>1002541096</v>
      </c>
      <c r="B1796" s="161" t="s">
        <v>4710</v>
      </c>
      <c r="C1796" s="162" t="s">
        <v>4711</v>
      </c>
      <c r="D1796" s="163">
        <v>7399000</v>
      </c>
      <c r="E1796" s="164">
        <v>44014</v>
      </c>
      <c r="F1796" s="165" t="s">
        <v>16</v>
      </c>
      <c r="G1796" s="165" t="s">
        <v>12</v>
      </c>
      <c r="H1796" s="165" t="s">
        <v>24</v>
      </c>
      <c r="I1796" s="165" t="s">
        <v>188</v>
      </c>
      <c r="J1796" s="165" t="s">
        <v>243</v>
      </c>
      <c r="K1796" s="166" t="s">
        <v>10140</v>
      </c>
    </row>
    <row r="1797" spans="1:11" ht="51" x14ac:dyDescent="0.2">
      <c r="A1797" s="160">
        <v>1027494004</v>
      </c>
      <c r="B1797" s="161" t="s">
        <v>4712</v>
      </c>
      <c r="C1797" s="162" t="s">
        <v>4713</v>
      </c>
      <c r="D1797" s="163">
        <v>7100000</v>
      </c>
      <c r="E1797" s="164">
        <v>44152</v>
      </c>
      <c r="F1797" s="165" t="s">
        <v>16</v>
      </c>
      <c r="G1797" s="165" t="s">
        <v>12</v>
      </c>
      <c r="H1797" s="165" t="s">
        <v>24</v>
      </c>
      <c r="I1797" s="165" t="s">
        <v>188</v>
      </c>
      <c r="J1797" s="165" t="s">
        <v>243</v>
      </c>
      <c r="K1797" s="166" t="s">
        <v>10141</v>
      </c>
    </row>
    <row r="1798" spans="1:11" ht="25.5" x14ac:dyDescent="0.2">
      <c r="A1798" s="160">
        <v>1033929093</v>
      </c>
      <c r="B1798" s="161" t="s">
        <v>4714</v>
      </c>
      <c r="C1798" s="162" t="s">
        <v>4715</v>
      </c>
      <c r="D1798" s="163">
        <v>10890000</v>
      </c>
      <c r="E1798" s="164">
        <v>43980</v>
      </c>
      <c r="F1798" s="165" t="s">
        <v>16</v>
      </c>
      <c r="G1798" s="165" t="s">
        <v>101</v>
      </c>
      <c r="H1798" s="165" t="s">
        <v>24</v>
      </c>
      <c r="I1798" s="165" t="s">
        <v>188</v>
      </c>
      <c r="J1798" s="165" t="s">
        <v>224</v>
      </c>
      <c r="K1798" s="166" t="s">
        <v>10142</v>
      </c>
    </row>
    <row r="1799" spans="1:11" ht="38.25" x14ac:dyDescent="0.2">
      <c r="A1799" s="160">
        <v>1002611096</v>
      </c>
      <c r="B1799" s="161" t="s">
        <v>4716</v>
      </c>
      <c r="C1799" s="162" t="s">
        <v>4717</v>
      </c>
      <c r="D1799" s="163">
        <v>7100000</v>
      </c>
      <c r="E1799" s="164">
        <v>44147</v>
      </c>
      <c r="F1799" s="165" t="s">
        <v>182</v>
      </c>
      <c r="G1799" s="165" t="s">
        <v>278</v>
      </c>
      <c r="H1799" s="165" t="s">
        <v>24</v>
      </c>
      <c r="I1799" s="165" t="s">
        <v>188</v>
      </c>
      <c r="J1799" s="165" t="s">
        <v>224</v>
      </c>
      <c r="K1799" s="166" t="s">
        <v>10143</v>
      </c>
    </row>
    <row r="1800" spans="1:11" ht="25.5" x14ac:dyDescent="0.2">
      <c r="A1800" s="160">
        <v>1003034022</v>
      </c>
      <c r="B1800" s="161" t="s">
        <v>4718</v>
      </c>
      <c r="C1800" s="162" t="s">
        <v>4719</v>
      </c>
      <c r="D1800" s="163">
        <v>5109000</v>
      </c>
      <c r="E1800" s="164">
        <v>44145</v>
      </c>
      <c r="F1800" s="165" t="s">
        <v>118</v>
      </c>
      <c r="G1800" s="165" t="s">
        <v>720</v>
      </c>
      <c r="H1800" s="165" t="s">
        <v>24</v>
      </c>
      <c r="I1800" s="165" t="s">
        <v>188</v>
      </c>
      <c r="J1800" s="165" t="s">
        <v>224</v>
      </c>
      <c r="K1800" s="166" t="s">
        <v>10144</v>
      </c>
    </row>
    <row r="1801" spans="1:11" ht="25.5" x14ac:dyDescent="0.2">
      <c r="A1801" s="160">
        <v>1002485096</v>
      </c>
      <c r="B1801" s="161" t="s">
        <v>4720</v>
      </c>
      <c r="C1801" s="162" t="s">
        <v>4721</v>
      </c>
      <c r="D1801" s="163">
        <v>7410000</v>
      </c>
      <c r="E1801" s="164">
        <v>43977</v>
      </c>
      <c r="F1801" s="165" t="s">
        <v>11</v>
      </c>
      <c r="G1801" s="165" t="s">
        <v>12</v>
      </c>
      <c r="H1801" s="165" t="s">
        <v>24</v>
      </c>
      <c r="I1801" s="165" t="s">
        <v>188</v>
      </c>
      <c r="J1801" s="165" t="s">
        <v>224</v>
      </c>
      <c r="K1801" s="166" t="s">
        <v>10145</v>
      </c>
    </row>
    <row r="1802" spans="1:11" ht="25.5" x14ac:dyDescent="0.2">
      <c r="A1802" s="160">
        <v>1036832093</v>
      </c>
      <c r="B1802" s="161" t="s">
        <v>4722</v>
      </c>
      <c r="C1802" s="162" t="s">
        <v>4723</v>
      </c>
      <c r="D1802" s="163">
        <v>5195000</v>
      </c>
      <c r="E1802" s="164">
        <v>44074</v>
      </c>
      <c r="F1802" s="165" t="s">
        <v>118</v>
      </c>
      <c r="G1802" s="165" t="s">
        <v>720</v>
      </c>
      <c r="H1802" s="165" t="s">
        <v>90</v>
      </c>
      <c r="I1802" s="165" t="s">
        <v>90</v>
      </c>
      <c r="J1802" s="165" t="s">
        <v>84</v>
      </c>
      <c r="K1802" s="166" t="s">
        <v>10146</v>
      </c>
    </row>
    <row r="1803" spans="1:11" ht="51" x14ac:dyDescent="0.2">
      <c r="A1803" s="160">
        <v>1002538096</v>
      </c>
      <c r="B1803" s="161" t="s">
        <v>4724</v>
      </c>
      <c r="C1803" s="162" t="s">
        <v>4725</v>
      </c>
      <c r="D1803" s="163">
        <v>6434000</v>
      </c>
      <c r="E1803" s="164">
        <v>44168</v>
      </c>
      <c r="F1803" s="165" t="s">
        <v>11</v>
      </c>
      <c r="G1803" s="165" t="s">
        <v>12</v>
      </c>
      <c r="H1803" s="165" t="s">
        <v>90</v>
      </c>
      <c r="I1803" s="165" t="s">
        <v>90</v>
      </c>
      <c r="J1803" s="165" t="s">
        <v>84</v>
      </c>
      <c r="K1803" s="166" t="s">
        <v>10147</v>
      </c>
    </row>
    <row r="1804" spans="1:11" ht="38.25" x14ac:dyDescent="0.2">
      <c r="A1804" s="160">
        <v>1037732093</v>
      </c>
      <c r="B1804" s="161" t="s">
        <v>4726</v>
      </c>
      <c r="C1804" s="162" t="s">
        <v>4727</v>
      </c>
      <c r="D1804" s="163">
        <v>5077000</v>
      </c>
      <c r="E1804" s="164">
        <v>44167</v>
      </c>
      <c r="F1804" s="165" t="s">
        <v>35</v>
      </c>
      <c r="G1804" s="165" t="s">
        <v>720</v>
      </c>
      <c r="H1804" s="165" t="s">
        <v>90</v>
      </c>
      <c r="I1804" s="165" t="s">
        <v>90</v>
      </c>
      <c r="J1804" s="165" t="s">
        <v>84</v>
      </c>
      <c r="K1804" s="166" t="s">
        <v>10148</v>
      </c>
    </row>
    <row r="1805" spans="1:11" ht="38.25" x14ac:dyDescent="0.2">
      <c r="A1805" s="160">
        <v>1035974093</v>
      </c>
      <c r="B1805" s="161" t="s">
        <v>4728</v>
      </c>
      <c r="C1805" s="162" t="s">
        <v>4729</v>
      </c>
      <c r="D1805" s="163">
        <v>7100000</v>
      </c>
      <c r="E1805" s="164">
        <v>44116</v>
      </c>
      <c r="F1805" s="165" t="s">
        <v>320</v>
      </c>
      <c r="G1805" s="165" t="s">
        <v>12</v>
      </c>
      <c r="H1805" s="165" t="s">
        <v>90</v>
      </c>
      <c r="I1805" s="165" t="s">
        <v>90</v>
      </c>
      <c r="J1805" s="165" t="s">
        <v>132</v>
      </c>
      <c r="K1805" s="166" t="s">
        <v>10149</v>
      </c>
    </row>
    <row r="1806" spans="1:11" ht="38.25" x14ac:dyDescent="0.2">
      <c r="A1806" s="160">
        <v>1029245004</v>
      </c>
      <c r="B1806" s="161" t="s">
        <v>4730</v>
      </c>
      <c r="C1806" s="162" t="s">
        <v>4731</v>
      </c>
      <c r="D1806" s="163">
        <v>4821000</v>
      </c>
      <c r="E1806" s="164">
        <v>44188</v>
      </c>
      <c r="F1806" s="165" t="s">
        <v>118</v>
      </c>
      <c r="G1806" s="165" t="s">
        <v>720</v>
      </c>
      <c r="H1806" s="165" t="s">
        <v>90</v>
      </c>
      <c r="I1806" s="165" t="s">
        <v>90</v>
      </c>
      <c r="J1806" s="165" t="s">
        <v>132</v>
      </c>
      <c r="K1806" s="166" t="s">
        <v>10150</v>
      </c>
    </row>
    <row r="1807" spans="1:11" ht="51" x14ac:dyDescent="0.2">
      <c r="A1807" s="160">
        <v>1006953027</v>
      </c>
      <c r="B1807" s="161" t="s">
        <v>4732</v>
      </c>
      <c r="C1807" s="162" t="s">
        <v>4733</v>
      </c>
      <c r="D1807" s="163">
        <v>5494000</v>
      </c>
      <c r="E1807" s="164">
        <v>44125</v>
      </c>
      <c r="F1807" s="165" t="s">
        <v>118</v>
      </c>
      <c r="G1807" s="165" t="s">
        <v>720</v>
      </c>
      <c r="H1807" s="165" t="s">
        <v>90</v>
      </c>
      <c r="I1807" s="165" t="s">
        <v>90</v>
      </c>
      <c r="J1807" s="165" t="s">
        <v>132</v>
      </c>
      <c r="K1807" s="166" t="s">
        <v>10151</v>
      </c>
    </row>
    <row r="1808" spans="1:11" x14ac:dyDescent="0.2">
      <c r="A1808" s="160">
        <v>1026569004</v>
      </c>
      <c r="B1808" s="161" t="s">
        <v>4734</v>
      </c>
      <c r="C1808" s="162" t="s">
        <v>4735</v>
      </c>
      <c r="D1808" s="163">
        <v>7095000</v>
      </c>
      <c r="E1808" s="164">
        <v>44125</v>
      </c>
      <c r="F1808" s="165" t="s">
        <v>11</v>
      </c>
      <c r="G1808" s="165" t="s">
        <v>12</v>
      </c>
      <c r="H1808" s="165" t="s">
        <v>90</v>
      </c>
      <c r="I1808" s="165" t="s">
        <v>90</v>
      </c>
      <c r="J1808" s="165" t="s">
        <v>132</v>
      </c>
      <c r="K1808" s="166" t="s">
        <v>10152</v>
      </c>
    </row>
    <row r="1809" spans="1:11" ht="38.25" x14ac:dyDescent="0.2">
      <c r="A1809" s="160">
        <v>1035972093</v>
      </c>
      <c r="B1809" s="161" t="s">
        <v>4736</v>
      </c>
      <c r="C1809" s="162" t="s">
        <v>4737</v>
      </c>
      <c r="D1809" s="163">
        <v>7085000</v>
      </c>
      <c r="E1809" s="164">
        <v>44116</v>
      </c>
      <c r="F1809" s="165" t="s">
        <v>320</v>
      </c>
      <c r="G1809" s="165" t="s">
        <v>12</v>
      </c>
      <c r="H1809" s="165" t="s">
        <v>90</v>
      </c>
      <c r="I1809" s="165" t="s">
        <v>90</v>
      </c>
      <c r="J1809" s="165" t="s">
        <v>132</v>
      </c>
      <c r="K1809" s="166" t="s">
        <v>10149</v>
      </c>
    </row>
    <row r="1810" spans="1:11" ht="38.25" x14ac:dyDescent="0.2">
      <c r="A1810" s="160">
        <v>1006734027</v>
      </c>
      <c r="B1810" s="161" t="s">
        <v>4738</v>
      </c>
      <c r="C1810" s="162" t="s">
        <v>4739</v>
      </c>
      <c r="D1810" s="163">
        <v>7170000</v>
      </c>
      <c r="E1810" s="164">
        <v>44008</v>
      </c>
      <c r="F1810" s="165" t="s">
        <v>118</v>
      </c>
      <c r="G1810" s="165" t="s">
        <v>720</v>
      </c>
      <c r="H1810" s="165" t="s">
        <v>90</v>
      </c>
      <c r="I1810" s="165" t="s">
        <v>90</v>
      </c>
      <c r="J1810" s="165" t="s">
        <v>132</v>
      </c>
      <c r="K1810" s="166" t="s">
        <v>10153</v>
      </c>
    </row>
    <row r="1811" spans="1:11" ht="38.25" x14ac:dyDescent="0.2">
      <c r="A1811" s="160">
        <v>1006820027</v>
      </c>
      <c r="B1811" s="161" t="s">
        <v>4740</v>
      </c>
      <c r="C1811" s="162" t="s">
        <v>4741</v>
      </c>
      <c r="D1811" s="163">
        <v>4703000</v>
      </c>
      <c r="E1811" s="164">
        <v>44074</v>
      </c>
      <c r="F1811" s="165" t="s">
        <v>118</v>
      </c>
      <c r="G1811" s="165" t="s">
        <v>720</v>
      </c>
      <c r="H1811" s="165" t="s">
        <v>90</v>
      </c>
      <c r="I1811" s="165" t="s">
        <v>90</v>
      </c>
      <c r="J1811" s="165" t="s">
        <v>132</v>
      </c>
      <c r="K1811" s="166" t="s">
        <v>10154</v>
      </c>
    </row>
    <row r="1812" spans="1:11" ht="25.5" x14ac:dyDescent="0.2">
      <c r="A1812" s="160">
        <v>1002610096</v>
      </c>
      <c r="B1812" s="161" t="s">
        <v>4742</v>
      </c>
      <c r="C1812" s="162" t="s">
        <v>4743</v>
      </c>
      <c r="D1812" s="163">
        <v>7100000</v>
      </c>
      <c r="E1812" s="164">
        <v>44168</v>
      </c>
      <c r="F1812" s="165" t="s">
        <v>11</v>
      </c>
      <c r="G1812" s="165" t="s">
        <v>12</v>
      </c>
      <c r="H1812" s="165" t="s">
        <v>90</v>
      </c>
      <c r="I1812" s="165" t="s">
        <v>90</v>
      </c>
      <c r="J1812" s="165" t="s">
        <v>132</v>
      </c>
      <c r="K1812" s="166" t="s">
        <v>10155</v>
      </c>
    </row>
    <row r="1813" spans="1:11" ht="51" x14ac:dyDescent="0.2">
      <c r="A1813" s="160">
        <v>1024907004</v>
      </c>
      <c r="B1813" s="161" t="s">
        <v>4744</v>
      </c>
      <c r="C1813" s="162" t="s">
        <v>4745</v>
      </c>
      <c r="D1813" s="163">
        <v>5588000</v>
      </c>
      <c r="E1813" s="164">
        <v>43943</v>
      </c>
      <c r="F1813" s="165" t="s">
        <v>118</v>
      </c>
      <c r="G1813" s="165" t="s">
        <v>720</v>
      </c>
      <c r="H1813" s="165" t="s">
        <v>90</v>
      </c>
      <c r="I1813" s="165" t="s">
        <v>90</v>
      </c>
      <c r="J1813" s="165" t="s">
        <v>132</v>
      </c>
      <c r="K1813" s="166" t="s">
        <v>10156</v>
      </c>
    </row>
    <row r="1814" spans="1:11" ht="51" x14ac:dyDescent="0.2">
      <c r="A1814" s="160">
        <v>1009718028</v>
      </c>
      <c r="B1814" s="161" t="s">
        <v>4746</v>
      </c>
      <c r="C1814" s="162" t="s">
        <v>4747</v>
      </c>
      <c r="D1814" s="163">
        <v>7055000</v>
      </c>
      <c r="E1814" s="164">
        <v>44124</v>
      </c>
      <c r="F1814" s="165" t="s">
        <v>11</v>
      </c>
      <c r="G1814" s="165" t="s">
        <v>12</v>
      </c>
      <c r="H1814" s="165" t="s">
        <v>90</v>
      </c>
      <c r="I1814" s="165" t="s">
        <v>90</v>
      </c>
      <c r="J1814" s="165" t="s">
        <v>132</v>
      </c>
      <c r="K1814" s="166" t="s">
        <v>10157</v>
      </c>
    </row>
    <row r="1815" spans="1:11" ht="38.25" x14ac:dyDescent="0.2">
      <c r="A1815" s="160">
        <v>1002608096</v>
      </c>
      <c r="B1815" s="161" t="s">
        <v>4748</v>
      </c>
      <c r="C1815" s="162" t="s">
        <v>4749</v>
      </c>
      <c r="D1815" s="163">
        <v>7080000</v>
      </c>
      <c r="E1815" s="164">
        <v>44168</v>
      </c>
      <c r="F1815" s="165" t="s">
        <v>11</v>
      </c>
      <c r="G1815" s="165" t="s">
        <v>12</v>
      </c>
      <c r="H1815" s="165" t="s">
        <v>90</v>
      </c>
      <c r="I1815" s="165" t="s">
        <v>90</v>
      </c>
      <c r="J1815" s="165" t="s">
        <v>132</v>
      </c>
      <c r="K1815" s="166" t="s">
        <v>10158</v>
      </c>
    </row>
    <row r="1816" spans="1:11" ht="25.5" x14ac:dyDescent="0.2">
      <c r="A1816" s="160">
        <v>1007053027</v>
      </c>
      <c r="B1816" s="161" t="s">
        <v>4750</v>
      </c>
      <c r="C1816" s="162" t="s">
        <v>4751</v>
      </c>
      <c r="D1816" s="163">
        <v>5269000</v>
      </c>
      <c r="E1816" s="164">
        <v>44181</v>
      </c>
      <c r="F1816" s="165" t="s">
        <v>118</v>
      </c>
      <c r="G1816" s="165" t="s">
        <v>720</v>
      </c>
      <c r="H1816" s="165" t="s">
        <v>90</v>
      </c>
      <c r="I1816" s="165" t="s">
        <v>90</v>
      </c>
      <c r="J1816" s="165" t="s">
        <v>132</v>
      </c>
      <c r="K1816" s="166" t="s">
        <v>10159</v>
      </c>
    </row>
    <row r="1817" spans="1:11" ht="51" x14ac:dyDescent="0.2">
      <c r="A1817" s="160">
        <v>1037546093</v>
      </c>
      <c r="B1817" s="161" t="s">
        <v>4752</v>
      </c>
      <c r="C1817" s="162" t="s">
        <v>4753</v>
      </c>
      <c r="D1817" s="163">
        <v>5974000</v>
      </c>
      <c r="E1817" s="164">
        <v>44193</v>
      </c>
      <c r="F1817" s="165" t="s">
        <v>182</v>
      </c>
      <c r="G1817" s="165" t="s">
        <v>12</v>
      </c>
      <c r="H1817" s="165" t="s">
        <v>90</v>
      </c>
      <c r="I1817" s="165" t="s">
        <v>90</v>
      </c>
      <c r="J1817" s="165" t="s">
        <v>132</v>
      </c>
      <c r="K1817" s="166" t="s">
        <v>10160</v>
      </c>
    </row>
    <row r="1818" spans="1:11" ht="25.5" x14ac:dyDescent="0.2">
      <c r="A1818" s="160">
        <v>1027386004</v>
      </c>
      <c r="B1818" s="161" t="s">
        <v>4754</v>
      </c>
      <c r="C1818" s="162" t="s">
        <v>4755</v>
      </c>
      <c r="D1818" s="163">
        <v>7100000</v>
      </c>
      <c r="E1818" s="164">
        <v>44152</v>
      </c>
      <c r="F1818" s="165" t="s">
        <v>11</v>
      </c>
      <c r="G1818" s="165" t="s">
        <v>12</v>
      </c>
      <c r="H1818" s="165" t="s">
        <v>90</v>
      </c>
      <c r="I1818" s="165" t="s">
        <v>90</v>
      </c>
      <c r="J1818" s="165" t="s">
        <v>132</v>
      </c>
      <c r="K1818" s="166" t="s">
        <v>10161</v>
      </c>
    </row>
    <row r="1819" spans="1:11" ht="38.25" x14ac:dyDescent="0.2">
      <c r="A1819" s="160">
        <v>1027387004</v>
      </c>
      <c r="B1819" s="161" t="s">
        <v>4756</v>
      </c>
      <c r="C1819" s="162" t="s">
        <v>4757</v>
      </c>
      <c r="D1819" s="163">
        <v>7100000</v>
      </c>
      <c r="E1819" s="164">
        <v>44152</v>
      </c>
      <c r="F1819" s="165" t="s">
        <v>11</v>
      </c>
      <c r="G1819" s="165" t="s">
        <v>12</v>
      </c>
      <c r="H1819" s="165" t="s">
        <v>90</v>
      </c>
      <c r="I1819" s="165" t="s">
        <v>90</v>
      </c>
      <c r="J1819" s="165" t="s">
        <v>132</v>
      </c>
      <c r="K1819" s="166" t="s">
        <v>10162</v>
      </c>
    </row>
    <row r="1820" spans="1:11" ht="38.25" x14ac:dyDescent="0.2">
      <c r="A1820" s="160">
        <v>1038238093</v>
      </c>
      <c r="B1820" s="161" t="s">
        <v>4758</v>
      </c>
      <c r="C1820" s="162" t="s">
        <v>4759</v>
      </c>
      <c r="D1820" s="163">
        <v>5878000</v>
      </c>
      <c r="E1820" s="164">
        <v>44188</v>
      </c>
      <c r="F1820" s="165" t="s">
        <v>118</v>
      </c>
      <c r="G1820" s="165" t="s">
        <v>720</v>
      </c>
      <c r="H1820" s="165" t="s">
        <v>90</v>
      </c>
      <c r="I1820" s="165" t="s">
        <v>90</v>
      </c>
      <c r="J1820" s="165" t="s">
        <v>317</v>
      </c>
      <c r="K1820" s="166" t="s">
        <v>10163</v>
      </c>
    </row>
    <row r="1821" spans="1:11" ht="51" x14ac:dyDescent="0.2">
      <c r="A1821" s="160">
        <v>1002288101</v>
      </c>
      <c r="B1821" s="161" t="s">
        <v>4760</v>
      </c>
      <c r="C1821" s="162" t="s">
        <v>4761</v>
      </c>
      <c r="D1821" s="163">
        <v>6202000</v>
      </c>
      <c r="E1821" s="164">
        <v>43979</v>
      </c>
      <c r="F1821" s="165" t="s">
        <v>11</v>
      </c>
      <c r="G1821" s="165" t="s">
        <v>12</v>
      </c>
      <c r="H1821" s="165" t="s">
        <v>90</v>
      </c>
      <c r="I1821" s="165" t="s">
        <v>90</v>
      </c>
      <c r="J1821" s="165" t="s">
        <v>317</v>
      </c>
      <c r="K1821" s="166" t="s">
        <v>10164</v>
      </c>
    </row>
    <row r="1822" spans="1:11" ht="25.5" x14ac:dyDescent="0.2">
      <c r="A1822" s="160">
        <v>1009754028</v>
      </c>
      <c r="B1822" s="161" t="s">
        <v>4762</v>
      </c>
      <c r="C1822" s="162" t="s">
        <v>4763</v>
      </c>
      <c r="D1822" s="163">
        <v>7070000</v>
      </c>
      <c r="E1822" s="164">
        <v>44168</v>
      </c>
      <c r="F1822" s="165" t="s">
        <v>16</v>
      </c>
      <c r="G1822" s="165" t="s">
        <v>12</v>
      </c>
      <c r="H1822" s="165" t="s">
        <v>90</v>
      </c>
      <c r="I1822" s="165" t="s">
        <v>90</v>
      </c>
      <c r="J1822" s="165" t="s">
        <v>10165</v>
      </c>
      <c r="K1822" s="166" t="s">
        <v>10166</v>
      </c>
    </row>
    <row r="1823" spans="1:11" ht="25.5" x14ac:dyDescent="0.2">
      <c r="A1823" s="160">
        <v>1003022022</v>
      </c>
      <c r="B1823" s="161" t="s">
        <v>4764</v>
      </c>
      <c r="C1823" s="162" t="s">
        <v>4765</v>
      </c>
      <c r="D1823" s="163">
        <v>6038000</v>
      </c>
      <c r="E1823" s="164">
        <v>44145</v>
      </c>
      <c r="F1823" s="165" t="s">
        <v>35</v>
      </c>
      <c r="G1823" s="165" t="s">
        <v>720</v>
      </c>
      <c r="H1823" s="165" t="s">
        <v>90</v>
      </c>
      <c r="I1823" s="165" t="s">
        <v>201</v>
      </c>
      <c r="J1823" s="165" t="s">
        <v>201</v>
      </c>
      <c r="K1823" s="166" t="s">
        <v>10167</v>
      </c>
    </row>
    <row r="1824" spans="1:11" ht="25.5" x14ac:dyDescent="0.2">
      <c r="A1824" s="160">
        <v>1003049022</v>
      </c>
      <c r="B1824" s="161" t="s">
        <v>4766</v>
      </c>
      <c r="C1824" s="162" t="s">
        <v>4767</v>
      </c>
      <c r="D1824" s="163">
        <v>5462000</v>
      </c>
      <c r="E1824" s="164">
        <v>44145</v>
      </c>
      <c r="F1824" s="165" t="s">
        <v>35</v>
      </c>
      <c r="G1824" s="165" t="s">
        <v>720</v>
      </c>
      <c r="H1824" s="165" t="s">
        <v>90</v>
      </c>
      <c r="I1824" s="165" t="s">
        <v>201</v>
      </c>
      <c r="J1824" s="165" t="s">
        <v>78</v>
      </c>
      <c r="K1824" s="166" t="s">
        <v>10168</v>
      </c>
    </row>
    <row r="1825" spans="1:11" ht="25.5" x14ac:dyDescent="0.2">
      <c r="A1825" s="160">
        <v>1001976027</v>
      </c>
      <c r="B1825" s="161" t="s">
        <v>4768</v>
      </c>
      <c r="C1825" s="162" t="s">
        <v>4769</v>
      </c>
      <c r="D1825" s="163">
        <v>4437000</v>
      </c>
      <c r="E1825" s="164">
        <v>44154</v>
      </c>
      <c r="F1825" s="165" t="s">
        <v>35</v>
      </c>
      <c r="G1825" s="165" t="s">
        <v>720</v>
      </c>
      <c r="H1825" s="165" t="s">
        <v>90</v>
      </c>
      <c r="I1825" s="165" t="s">
        <v>201</v>
      </c>
      <c r="J1825" s="165" t="s">
        <v>78</v>
      </c>
      <c r="K1825" s="166" t="s">
        <v>10169</v>
      </c>
    </row>
    <row r="1826" spans="1:11" ht="38.25" x14ac:dyDescent="0.2">
      <c r="A1826" s="160">
        <v>1001035110</v>
      </c>
      <c r="B1826" s="161" t="s">
        <v>4770</v>
      </c>
      <c r="C1826" s="162" t="s">
        <v>4771</v>
      </c>
      <c r="D1826" s="163">
        <v>7100000</v>
      </c>
      <c r="E1826" s="164">
        <v>44119</v>
      </c>
      <c r="F1826" s="165" t="s">
        <v>16</v>
      </c>
      <c r="G1826" s="165" t="s">
        <v>12</v>
      </c>
      <c r="H1826" s="165" t="s">
        <v>90</v>
      </c>
      <c r="I1826" s="165" t="s">
        <v>201</v>
      </c>
      <c r="J1826" s="165" t="s">
        <v>78</v>
      </c>
      <c r="K1826" s="166" t="s">
        <v>10170</v>
      </c>
    </row>
    <row r="1827" spans="1:11" ht="25.5" x14ac:dyDescent="0.2">
      <c r="A1827" s="160">
        <v>1038266093</v>
      </c>
      <c r="B1827" s="161" t="s">
        <v>4772</v>
      </c>
      <c r="C1827" s="162" t="s">
        <v>4773</v>
      </c>
      <c r="D1827" s="163">
        <v>6006000</v>
      </c>
      <c r="E1827" s="164">
        <v>44188</v>
      </c>
      <c r="F1827" s="165" t="s">
        <v>35</v>
      </c>
      <c r="G1827" s="165" t="s">
        <v>720</v>
      </c>
      <c r="H1827" s="165" t="s">
        <v>90</v>
      </c>
      <c r="I1827" s="165" t="s">
        <v>201</v>
      </c>
      <c r="J1827" s="165" t="s">
        <v>78</v>
      </c>
      <c r="K1827" s="166" t="s">
        <v>10171</v>
      </c>
    </row>
    <row r="1828" spans="1:11" ht="38.25" x14ac:dyDescent="0.2">
      <c r="A1828" s="160">
        <v>1003008022</v>
      </c>
      <c r="B1828" s="161" t="s">
        <v>4774</v>
      </c>
      <c r="C1828" s="162" t="s">
        <v>4775</v>
      </c>
      <c r="D1828" s="163">
        <v>6070000</v>
      </c>
      <c r="E1828" s="164">
        <v>44119</v>
      </c>
      <c r="F1828" s="165" t="s">
        <v>35</v>
      </c>
      <c r="G1828" s="165" t="s">
        <v>720</v>
      </c>
      <c r="H1828" s="165" t="s">
        <v>90</v>
      </c>
      <c r="I1828" s="165" t="s">
        <v>201</v>
      </c>
      <c r="J1828" s="165" t="s">
        <v>903</v>
      </c>
      <c r="K1828" s="166" t="s">
        <v>10172</v>
      </c>
    </row>
    <row r="1829" spans="1:11" ht="51" x14ac:dyDescent="0.2">
      <c r="A1829" s="160">
        <v>1003059022</v>
      </c>
      <c r="B1829" s="161" t="s">
        <v>4776</v>
      </c>
      <c r="C1829" s="162" t="s">
        <v>4777</v>
      </c>
      <c r="D1829" s="163">
        <v>5077000</v>
      </c>
      <c r="E1829" s="164">
        <v>44181</v>
      </c>
      <c r="F1829" s="165" t="s">
        <v>35</v>
      </c>
      <c r="G1829" s="165" t="s">
        <v>720</v>
      </c>
      <c r="H1829" s="165" t="s">
        <v>90</v>
      </c>
      <c r="I1829" s="165" t="s">
        <v>201</v>
      </c>
      <c r="J1829" s="165" t="s">
        <v>903</v>
      </c>
      <c r="K1829" s="166" t="s">
        <v>10173</v>
      </c>
    </row>
    <row r="1830" spans="1:11" ht="25.5" x14ac:dyDescent="0.2">
      <c r="A1830" s="160">
        <v>1037238093</v>
      </c>
      <c r="B1830" s="161" t="s">
        <v>4778</v>
      </c>
      <c r="C1830" s="162" t="s">
        <v>4779</v>
      </c>
      <c r="D1830" s="163">
        <v>6269000</v>
      </c>
      <c r="E1830" s="164">
        <v>44089</v>
      </c>
      <c r="F1830" s="165" t="s">
        <v>35</v>
      </c>
      <c r="G1830" s="165" t="s">
        <v>720</v>
      </c>
      <c r="H1830" s="165" t="s">
        <v>90</v>
      </c>
      <c r="I1830" s="165" t="s">
        <v>398</v>
      </c>
      <c r="J1830" s="165" t="s">
        <v>398</v>
      </c>
      <c r="K1830" s="166" t="s">
        <v>10174</v>
      </c>
    </row>
    <row r="1831" spans="1:11" ht="38.25" x14ac:dyDescent="0.2">
      <c r="A1831" s="160">
        <v>1037380093</v>
      </c>
      <c r="B1831" s="161" t="s">
        <v>4780</v>
      </c>
      <c r="C1831" s="162" t="s">
        <v>4781</v>
      </c>
      <c r="D1831" s="163">
        <v>7025000</v>
      </c>
      <c r="E1831" s="164">
        <v>44119</v>
      </c>
      <c r="F1831" s="165" t="s">
        <v>35</v>
      </c>
      <c r="G1831" s="165" t="s">
        <v>720</v>
      </c>
      <c r="H1831" s="165" t="s">
        <v>90</v>
      </c>
      <c r="I1831" s="165" t="s">
        <v>398</v>
      </c>
      <c r="J1831" s="165" t="s">
        <v>242</v>
      </c>
      <c r="K1831" s="166" t="s">
        <v>10175</v>
      </c>
    </row>
    <row r="1832" spans="1:11" ht="38.25" x14ac:dyDescent="0.2">
      <c r="A1832" s="160">
        <v>1021115004</v>
      </c>
      <c r="B1832" s="161" t="s">
        <v>904</v>
      </c>
      <c r="C1832" s="162" t="s">
        <v>905</v>
      </c>
      <c r="D1832" s="163">
        <v>7100000</v>
      </c>
      <c r="E1832" s="164">
        <v>43553</v>
      </c>
      <c r="F1832" s="165" t="s">
        <v>11</v>
      </c>
      <c r="G1832" s="165" t="s">
        <v>12</v>
      </c>
      <c r="H1832" s="165" t="s">
        <v>90</v>
      </c>
      <c r="I1832" s="165" t="s">
        <v>398</v>
      </c>
      <c r="J1832" s="165" t="s">
        <v>906</v>
      </c>
      <c r="K1832" s="166" t="s">
        <v>907</v>
      </c>
    </row>
    <row r="1833" spans="1:11" ht="25.5" x14ac:dyDescent="0.2">
      <c r="A1833" s="160">
        <v>1026570004</v>
      </c>
      <c r="B1833" s="161" t="s">
        <v>4782</v>
      </c>
      <c r="C1833" s="162" t="s">
        <v>4783</v>
      </c>
      <c r="D1833" s="163">
        <v>7410000</v>
      </c>
      <c r="E1833" s="164">
        <v>44026</v>
      </c>
      <c r="F1833" s="165" t="s">
        <v>16</v>
      </c>
      <c r="G1833" s="165" t="s">
        <v>12</v>
      </c>
      <c r="H1833" s="165" t="s">
        <v>90</v>
      </c>
      <c r="I1833" s="165" t="s">
        <v>256</v>
      </c>
      <c r="J1833" s="165" t="s">
        <v>256</v>
      </c>
      <c r="K1833" s="166" t="s">
        <v>10176</v>
      </c>
    </row>
    <row r="1834" spans="1:11" x14ac:dyDescent="0.2">
      <c r="A1834" s="160">
        <v>1027388004</v>
      </c>
      <c r="B1834" s="161" t="s">
        <v>4784</v>
      </c>
      <c r="C1834" s="162" t="s">
        <v>4785</v>
      </c>
      <c r="D1834" s="163">
        <v>7100000</v>
      </c>
      <c r="E1834" s="164">
        <v>44152</v>
      </c>
      <c r="F1834" s="165" t="s">
        <v>11</v>
      </c>
      <c r="G1834" s="165" t="s">
        <v>12</v>
      </c>
      <c r="H1834" s="165" t="s">
        <v>90</v>
      </c>
      <c r="I1834" s="165" t="s">
        <v>256</v>
      </c>
      <c r="J1834" s="165" t="s">
        <v>256</v>
      </c>
      <c r="K1834" s="166" t="s">
        <v>10177</v>
      </c>
    </row>
    <row r="1835" spans="1:11" ht="25.5" x14ac:dyDescent="0.2">
      <c r="A1835" s="160">
        <v>1037512093</v>
      </c>
      <c r="B1835" s="161" t="s">
        <v>4786</v>
      </c>
      <c r="C1835" s="162" t="s">
        <v>4787</v>
      </c>
      <c r="D1835" s="163">
        <v>5109000</v>
      </c>
      <c r="E1835" s="164">
        <v>44162</v>
      </c>
      <c r="F1835" s="165" t="s">
        <v>35</v>
      </c>
      <c r="G1835" s="165" t="s">
        <v>720</v>
      </c>
      <c r="H1835" s="165" t="s">
        <v>90</v>
      </c>
      <c r="I1835" s="165" t="s">
        <v>256</v>
      </c>
      <c r="J1835" s="165" t="s">
        <v>78</v>
      </c>
      <c r="K1835" s="166" t="s">
        <v>10178</v>
      </c>
    </row>
    <row r="1836" spans="1:11" ht="25.5" x14ac:dyDescent="0.2">
      <c r="A1836" s="160">
        <v>1027981004</v>
      </c>
      <c r="B1836" s="161" t="s">
        <v>4788</v>
      </c>
      <c r="C1836" s="162" t="s">
        <v>4789</v>
      </c>
      <c r="D1836" s="163">
        <v>5494000</v>
      </c>
      <c r="E1836" s="164">
        <v>44188</v>
      </c>
      <c r="F1836" s="165" t="s">
        <v>35</v>
      </c>
      <c r="G1836" s="165" t="s">
        <v>720</v>
      </c>
      <c r="H1836" s="165" t="s">
        <v>90</v>
      </c>
      <c r="I1836" s="165" t="s">
        <v>256</v>
      </c>
      <c r="J1836" s="165" t="s">
        <v>78</v>
      </c>
      <c r="K1836" s="166" t="s">
        <v>10179</v>
      </c>
    </row>
    <row r="1837" spans="1:11" ht="25.5" x14ac:dyDescent="0.2">
      <c r="A1837" s="160">
        <v>1027814004</v>
      </c>
      <c r="B1837" s="161" t="s">
        <v>4790</v>
      </c>
      <c r="C1837" s="162" t="s">
        <v>4791</v>
      </c>
      <c r="D1837" s="163">
        <v>5686000</v>
      </c>
      <c r="E1837" s="164">
        <v>44188</v>
      </c>
      <c r="F1837" s="165" t="s">
        <v>35</v>
      </c>
      <c r="G1837" s="165" t="s">
        <v>720</v>
      </c>
      <c r="H1837" s="165" t="s">
        <v>90</v>
      </c>
      <c r="I1837" s="165" t="s">
        <v>256</v>
      </c>
      <c r="J1837" s="165" t="s">
        <v>78</v>
      </c>
      <c r="K1837" s="166" t="s">
        <v>10180</v>
      </c>
    </row>
    <row r="1838" spans="1:11" ht="51" x14ac:dyDescent="0.2">
      <c r="A1838" s="160">
        <v>1028865004</v>
      </c>
      <c r="B1838" s="161" t="s">
        <v>4792</v>
      </c>
      <c r="C1838" s="162" t="s">
        <v>4793</v>
      </c>
      <c r="D1838" s="163">
        <v>6519000</v>
      </c>
      <c r="E1838" s="164">
        <v>44188</v>
      </c>
      <c r="F1838" s="165" t="s">
        <v>35</v>
      </c>
      <c r="G1838" s="165" t="s">
        <v>720</v>
      </c>
      <c r="H1838" s="165" t="s">
        <v>90</v>
      </c>
      <c r="I1838" s="165" t="s">
        <v>256</v>
      </c>
      <c r="J1838" s="165" t="s">
        <v>78</v>
      </c>
      <c r="K1838" s="166" t="s">
        <v>10181</v>
      </c>
    </row>
    <row r="1839" spans="1:11" ht="38.25" x14ac:dyDescent="0.2">
      <c r="A1839" s="160">
        <v>1006946027</v>
      </c>
      <c r="B1839" s="161" t="s">
        <v>4794</v>
      </c>
      <c r="C1839" s="162" t="s">
        <v>4795</v>
      </c>
      <c r="D1839" s="163">
        <v>4789000</v>
      </c>
      <c r="E1839" s="164">
        <v>44119</v>
      </c>
      <c r="F1839" s="165" t="s">
        <v>35</v>
      </c>
      <c r="G1839" s="165" t="s">
        <v>720</v>
      </c>
      <c r="H1839" s="165" t="s">
        <v>90</v>
      </c>
      <c r="I1839" s="165" t="s">
        <v>256</v>
      </c>
      <c r="J1839" s="165" t="s">
        <v>78</v>
      </c>
      <c r="K1839" s="166" t="s">
        <v>10182</v>
      </c>
    </row>
    <row r="1840" spans="1:11" ht="51" x14ac:dyDescent="0.2">
      <c r="A1840" s="160">
        <v>1026727004</v>
      </c>
      <c r="B1840" s="161" t="s">
        <v>4796</v>
      </c>
      <c r="C1840" s="162" t="s">
        <v>4797</v>
      </c>
      <c r="D1840" s="163">
        <v>7235000</v>
      </c>
      <c r="E1840" s="164">
        <v>44026</v>
      </c>
      <c r="F1840" s="165" t="s">
        <v>16</v>
      </c>
      <c r="G1840" s="165" t="s">
        <v>12</v>
      </c>
      <c r="H1840" s="165" t="s">
        <v>90</v>
      </c>
      <c r="I1840" s="165" t="s">
        <v>256</v>
      </c>
      <c r="J1840" s="165" t="s">
        <v>232</v>
      </c>
      <c r="K1840" s="166" t="s">
        <v>10183</v>
      </c>
    </row>
    <row r="1841" spans="1:11" ht="25.5" x14ac:dyDescent="0.2">
      <c r="A1841" s="160">
        <v>1002781022</v>
      </c>
      <c r="B1841" s="161" t="s">
        <v>4798</v>
      </c>
      <c r="C1841" s="162" t="s">
        <v>4799</v>
      </c>
      <c r="D1841" s="163">
        <v>7075000</v>
      </c>
      <c r="E1841" s="164">
        <v>44125</v>
      </c>
      <c r="F1841" s="165" t="s">
        <v>16</v>
      </c>
      <c r="G1841" s="165" t="s">
        <v>12</v>
      </c>
      <c r="H1841" s="165" t="s">
        <v>90</v>
      </c>
      <c r="I1841" s="165" t="s">
        <v>256</v>
      </c>
      <c r="J1841" s="165" t="s">
        <v>232</v>
      </c>
      <c r="K1841" s="166" t="s">
        <v>10184</v>
      </c>
    </row>
    <row r="1842" spans="1:11" ht="38.25" x14ac:dyDescent="0.2">
      <c r="A1842" s="160">
        <v>1038084093</v>
      </c>
      <c r="B1842" s="161" t="s">
        <v>4800</v>
      </c>
      <c r="C1842" s="162" t="s">
        <v>4801</v>
      </c>
      <c r="D1842" s="163">
        <v>7005000</v>
      </c>
      <c r="E1842" s="164">
        <v>44167</v>
      </c>
      <c r="F1842" s="165" t="s">
        <v>35</v>
      </c>
      <c r="G1842" s="165" t="s">
        <v>720</v>
      </c>
      <c r="H1842" s="165" t="s">
        <v>90</v>
      </c>
      <c r="I1842" s="165" t="s">
        <v>256</v>
      </c>
      <c r="J1842" s="165" t="s">
        <v>232</v>
      </c>
      <c r="K1842" s="166" t="s">
        <v>10185</v>
      </c>
    </row>
    <row r="1843" spans="1:11" ht="25.5" x14ac:dyDescent="0.2">
      <c r="A1843" s="160">
        <v>1002624096</v>
      </c>
      <c r="B1843" s="161" t="s">
        <v>4802</v>
      </c>
      <c r="C1843" s="162" t="s">
        <v>4803</v>
      </c>
      <c r="D1843" s="163">
        <v>7100000</v>
      </c>
      <c r="E1843" s="164">
        <v>44168</v>
      </c>
      <c r="F1843" s="165" t="s">
        <v>16</v>
      </c>
      <c r="G1843" s="165" t="s">
        <v>12</v>
      </c>
      <c r="H1843" s="165" t="s">
        <v>90</v>
      </c>
      <c r="I1843" s="165" t="s">
        <v>256</v>
      </c>
      <c r="J1843" s="165" t="s">
        <v>232</v>
      </c>
      <c r="K1843" s="166" t="s">
        <v>10186</v>
      </c>
    </row>
    <row r="1844" spans="1:11" ht="25.5" x14ac:dyDescent="0.2">
      <c r="A1844" s="160">
        <v>1028606004</v>
      </c>
      <c r="B1844" s="161" t="s">
        <v>4804</v>
      </c>
      <c r="C1844" s="162" t="s">
        <v>4805</v>
      </c>
      <c r="D1844" s="163">
        <v>6711000</v>
      </c>
      <c r="E1844" s="164">
        <v>44173</v>
      </c>
      <c r="F1844" s="165" t="s">
        <v>35</v>
      </c>
      <c r="G1844" s="165" t="s">
        <v>720</v>
      </c>
      <c r="H1844" s="165" t="s">
        <v>90</v>
      </c>
      <c r="I1844" s="165" t="s">
        <v>128</v>
      </c>
      <c r="J1844" s="165" t="s">
        <v>128</v>
      </c>
      <c r="K1844" s="166" t="s">
        <v>10187</v>
      </c>
    </row>
    <row r="1845" spans="1:11" ht="63.75" x14ac:dyDescent="0.2">
      <c r="A1845" s="160">
        <v>1038082093</v>
      </c>
      <c r="B1845" s="161" t="s">
        <v>4806</v>
      </c>
      <c r="C1845" s="162" t="s">
        <v>4807</v>
      </c>
      <c r="D1845" s="163">
        <v>6134000</v>
      </c>
      <c r="E1845" s="164">
        <v>44168</v>
      </c>
      <c r="F1845" s="165" t="s">
        <v>118</v>
      </c>
      <c r="G1845" s="165" t="s">
        <v>720</v>
      </c>
      <c r="H1845" s="165" t="s">
        <v>90</v>
      </c>
      <c r="I1845" s="165" t="s">
        <v>128</v>
      </c>
      <c r="J1845" s="165" t="s">
        <v>275</v>
      </c>
      <c r="K1845" s="166" t="s">
        <v>10188</v>
      </c>
    </row>
    <row r="1846" spans="1:11" ht="51" x14ac:dyDescent="0.2">
      <c r="A1846" s="160">
        <v>1025941004</v>
      </c>
      <c r="B1846" s="161" t="s">
        <v>4808</v>
      </c>
      <c r="C1846" s="162" t="s">
        <v>4809</v>
      </c>
      <c r="D1846" s="163">
        <v>6767000</v>
      </c>
      <c r="E1846" s="164">
        <v>44068</v>
      </c>
      <c r="F1846" s="165" t="s">
        <v>35</v>
      </c>
      <c r="G1846" s="165" t="s">
        <v>720</v>
      </c>
      <c r="H1846" s="165" t="s">
        <v>90</v>
      </c>
      <c r="I1846" s="165" t="s">
        <v>128</v>
      </c>
      <c r="J1846" s="165" t="s">
        <v>275</v>
      </c>
      <c r="K1846" s="166" t="s">
        <v>10189</v>
      </c>
    </row>
    <row r="1847" spans="1:11" ht="51" x14ac:dyDescent="0.2">
      <c r="A1847" s="160">
        <v>1007061027</v>
      </c>
      <c r="B1847" s="161" t="s">
        <v>4810</v>
      </c>
      <c r="C1847" s="162" t="s">
        <v>4811</v>
      </c>
      <c r="D1847" s="163">
        <v>4917000</v>
      </c>
      <c r="E1847" s="164">
        <v>44188</v>
      </c>
      <c r="F1847" s="165" t="s">
        <v>118</v>
      </c>
      <c r="G1847" s="165" t="s">
        <v>720</v>
      </c>
      <c r="H1847" s="165" t="s">
        <v>90</v>
      </c>
      <c r="I1847" s="165" t="s">
        <v>128</v>
      </c>
      <c r="J1847" s="165" t="s">
        <v>95</v>
      </c>
      <c r="K1847" s="166" t="s">
        <v>10190</v>
      </c>
    </row>
    <row r="1848" spans="1:11" ht="51" x14ac:dyDescent="0.2">
      <c r="A1848" s="160">
        <v>1006168014</v>
      </c>
      <c r="B1848" s="161" t="s">
        <v>908</v>
      </c>
      <c r="C1848" s="162" t="s">
        <v>909</v>
      </c>
      <c r="D1848" s="163">
        <v>3445000</v>
      </c>
      <c r="E1848" s="164">
        <v>43704</v>
      </c>
      <c r="F1848" s="165" t="s">
        <v>11</v>
      </c>
      <c r="G1848" s="165" t="s">
        <v>12</v>
      </c>
      <c r="H1848" s="165" t="s">
        <v>90</v>
      </c>
      <c r="I1848" s="165" t="s">
        <v>128</v>
      </c>
      <c r="J1848" s="165" t="s">
        <v>95</v>
      </c>
      <c r="K1848" s="166" t="s">
        <v>910</v>
      </c>
    </row>
    <row r="1849" spans="1:11" ht="25.5" x14ac:dyDescent="0.2">
      <c r="A1849" s="160">
        <v>1036636093</v>
      </c>
      <c r="B1849" s="161" t="s">
        <v>4812</v>
      </c>
      <c r="C1849" s="162" t="s">
        <v>4813</v>
      </c>
      <c r="D1849" s="163">
        <v>7100000</v>
      </c>
      <c r="E1849" s="164">
        <v>44193</v>
      </c>
      <c r="F1849" s="165" t="s">
        <v>11</v>
      </c>
      <c r="G1849" s="165" t="s">
        <v>101</v>
      </c>
      <c r="H1849" s="165" t="s">
        <v>90</v>
      </c>
      <c r="I1849" s="165" t="s">
        <v>128</v>
      </c>
      <c r="J1849" s="165" t="s">
        <v>95</v>
      </c>
      <c r="K1849" s="166" t="s">
        <v>10191</v>
      </c>
    </row>
    <row r="1850" spans="1:11" ht="38.25" x14ac:dyDescent="0.2">
      <c r="A1850" s="160">
        <v>1007892087</v>
      </c>
      <c r="B1850" s="161" t="s">
        <v>4814</v>
      </c>
      <c r="C1850" s="162" t="s">
        <v>4815</v>
      </c>
      <c r="D1850" s="163">
        <v>6952000</v>
      </c>
      <c r="E1850" s="164">
        <v>43857</v>
      </c>
      <c r="F1850" s="165" t="s">
        <v>16</v>
      </c>
      <c r="G1850" s="165" t="s">
        <v>12</v>
      </c>
      <c r="H1850" s="165" t="s">
        <v>90</v>
      </c>
      <c r="I1850" s="165" t="s">
        <v>128</v>
      </c>
      <c r="J1850" s="165" t="s">
        <v>237</v>
      </c>
      <c r="K1850" s="166" t="s">
        <v>10192</v>
      </c>
    </row>
    <row r="1851" spans="1:11" ht="25.5" x14ac:dyDescent="0.2">
      <c r="A1851" s="160">
        <v>1000912110</v>
      </c>
      <c r="B1851" s="161" t="s">
        <v>911</v>
      </c>
      <c r="C1851" s="162" t="s">
        <v>912</v>
      </c>
      <c r="D1851" s="163">
        <v>7053000</v>
      </c>
      <c r="E1851" s="164">
        <v>43825</v>
      </c>
      <c r="F1851" s="165" t="s">
        <v>11</v>
      </c>
      <c r="G1851" s="165" t="s">
        <v>12</v>
      </c>
      <c r="H1851" s="165" t="s">
        <v>90</v>
      </c>
      <c r="I1851" s="165" t="s">
        <v>128</v>
      </c>
      <c r="J1851" s="165" t="s">
        <v>237</v>
      </c>
      <c r="K1851" s="166" t="s">
        <v>913</v>
      </c>
    </row>
    <row r="1852" spans="1:11" ht="51" x14ac:dyDescent="0.2">
      <c r="A1852" s="160">
        <v>1028813004</v>
      </c>
      <c r="B1852" s="161" t="s">
        <v>4816</v>
      </c>
      <c r="C1852" s="162" t="s">
        <v>4817</v>
      </c>
      <c r="D1852" s="163">
        <v>4949000</v>
      </c>
      <c r="E1852" s="164">
        <v>44188</v>
      </c>
      <c r="F1852" s="165" t="s">
        <v>16</v>
      </c>
      <c r="G1852" s="165" t="s">
        <v>720</v>
      </c>
      <c r="H1852" s="165" t="s">
        <v>90</v>
      </c>
      <c r="I1852" s="165" t="s">
        <v>128</v>
      </c>
      <c r="J1852" s="165" t="s">
        <v>86</v>
      </c>
      <c r="K1852" s="166" t="s">
        <v>10193</v>
      </c>
    </row>
    <row r="1853" spans="1:11" ht="25.5" x14ac:dyDescent="0.2">
      <c r="A1853" s="160">
        <v>1027091004</v>
      </c>
      <c r="B1853" s="161" t="s">
        <v>4818</v>
      </c>
      <c r="C1853" s="162" t="s">
        <v>4819</v>
      </c>
      <c r="D1853" s="163">
        <v>7100000</v>
      </c>
      <c r="E1853" s="164">
        <v>44133</v>
      </c>
      <c r="F1853" s="165" t="s">
        <v>16</v>
      </c>
      <c r="G1853" s="165" t="s">
        <v>12</v>
      </c>
      <c r="H1853" s="165" t="s">
        <v>90</v>
      </c>
      <c r="I1853" s="165" t="s">
        <v>243</v>
      </c>
      <c r="J1853" s="165" t="s">
        <v>243</v>
      </c>
      <c r="K1853" s="166" t="s">
        <v>10194</v>
      </c>
    </row>
    <row r="1854" spans="1:11" ht="25.5" x14ac:dyDescent="0.2">
      <c r="A1854" s="160">
        <v>1027800004</v>
      </c>
      <c r="B1854" s="161" t="s">
        <v>4820</v>
      </c>
      <c r="C1854" s="162" t="s">
        <v>4821</v>
      </c>
      <c r="D1854" s="163">
        <v>7100000</v>
      </c>
      <c r="E1854" s="164">
        <v>44193</v>
      </c>
      <c r="F1854" s="165" t="s">
        <v>182</v>
      </c>
      <c r="G1854" s="165" t="s">
        <v>278</v>
      </c>
      <c r="H1854" s="165" t="s">
        <v>90</v>
      </c>
      <c r="I1854" s="165" t="s">
        <v>243</v>
      </c>
      <c r="J1854" s="165" t="s">
        <v>243</v>
      </c>
      <c r="K1854" s="166" t="s">
        <v>10195</v>
      </c>
    </row>
    <row r="1855" spans="1:11" ht="25.5" x14ac:dyDescent="0.2">
      <c r="A1855" s="160">
        <v>1028397004</v>
      </c>
      <c r="B1855" s="161" t="s">
        <v>4822</v>
      </c>
      <c r="C1855" s="162" t="s">
        <v>4823</v>
      </c>
      <c r="D1855" s="163">
        <v>10650000</v>
      </c>
      <c r="E1855" s="164">
        <v>44193</v>
      </c>
      <c r="F1855" s="165" t="s">
        <v>16</v>
      </c>
      <c r="G1855" s="165" t="s">
        <v>101</v>
      </c>
      <c r="H1855" s="165" t="s">
        <v>90</v>
      </c>
      <c r="I1855" s="165" t="s">
        <v>243</v>
      </c>
      <c r="J1855" s="165" t="s">
        <v>243</v>
      </c>
      <c r="K1855" s="166" t="s">
        <v>10196</v>
      </c>
    </row>
    <row r="1856" spans="1:11" ht="25.5" x14ac:dyDescent="0.2">
      <c r="A1856" s="160">
        <v>1027640004</v>
      </c>
      <c r="B1856" s="161" t="s">
        <v>4824</v>
      </c>
      <c r="C1856" s="162" t="s">
        <v>4825</v>
      </c>
      <c r="D1856" s="163">
        <v>7050000</v>
      </c>
      <c r="E1856" s="164">
        <v>44152</v>
      </c>
      <c r="F1856" s="165" t="s">
        <v>16</v>
      </c>
      <c r="G1856" s="165" t="s">
        <v>12</v>
      </c>
      <c r="H1856" s="165" t="s">
        <v>90</v>
      </c>
      <c r="I1856" s="165" t="s">
        <v>243</v>
      </c>
      <c r="J1856" s="165" t="s">
        <v>243</v>
      </c>
      <c r="K1856" s="166" t="s">
        <v>10197</v>
      </c>
    </row>
    <row r="1857" spans="1:11" ht="51" x14ac:dyDescent="0.2">
      <c r="A1857" s="160">
        <v>1027088004</v>
      </c>
      <c r="B1857" s="161" t="s">
        <v>4826</v>
      </c>
      <c r="C1857" s="162" t="s">
        <v>4827</v>
      </c>
      <c r="D1857" s="163">
        <v>7100000</v>
      </c>
      <c r="E1857" s="164">
        <v>44133</v>
      </c>
      <c r="F1857" s="165" t="s">
        <v>11</v>
      </c>
      <c r="G1857" s="165" t="s">
        <v>12</v>
      </c>
      <c r="H1857" s="165" t="s">
        <v>90</v>
      </c>
      <c r="I1857" s="165" t="s">
        <v>243</v>
      </c>
      <c r="J1857" s="165" t="s">
        <v>18</v>
      </c>
      <c r="K1857" s="166" t="s">
        <v>10198</v>
      </c>
    </row>
    <row r="1858" spans="1:11" ht="25.5" x14ac:dyDescent="0.2">
      <c r="A1858" s="160">
        <v>1027799004</v>
      </c>
      <c r="B1858" s="161" t="s">
        <v>4828</v>
      </c>
      <c r="C1858" s="162" t="s">
        <v>4829</v>
      </c>
      <c r="D1858" s="163">
        <v>10650000</v>
      </c>
      <c r="E1858" s="164">
        <v>44152</v>
      </c>
      <c r="F1858" s="165" t="s">
        <v>16</v>
      </c>
      <c r="G1858" s="165" t="s">
        <v>101</v>
      </c>
      <c r="H1858" s="165" t="s">
        <v>90</v>
      </c>
      <c r="I1858" s="165" t="s">
        <v>243</v>
      </c>
      <c r="J1858" s="165" t="s">
        <v>18</v>
      </c>
      <c r="K1858" s="166" t="s">
        <v>10199</v>
      </c>
    </row>
    <row r="1859" spans="1:11" ht="38.25" x14ac:dyDescent="0.2">
      <c r="A1859" s="160">
        <v>1036424093</v>
      </c>
      <c r="B1859" s="161" t="s">
        <v>4830</v>
      </c>
      <c r="C1859" s="162" t="s">
        <v>4831</v>
      </c>
      <c r="D1859" s="163">
        <v>6551000</v>
      </c>
      <c r="E1859" s="164">
        <v>44168</v>
      </c>
      <c r="F1859" s="165" t="s">
        <v>16</v>
      </c>
      <c r="G1859" s="165" t="s">
        <v>12</v>
      </c>
      <c r="H1859" s="165" t="s">
        <v>90</v>
      </c>
      <c r="I1859" s="165" t="s">
        <v>243</v>
      </c>
      <c r="J1859" s="165" t="s">
        <v>132</v>
      </c>
      <c r="K1859" s="166" t="s">
        <v>10200</v>
      </c>
    </row>
    <row r="1860" spans="1:11" ht="63.75" x14ac:dyDescent="0.2">
      <c r="A1860" s="160">
        <v>1029006004</v>
      </c>
      <c r="B1860" s="161" t="s">
        <v>4832</v>
      </c>
      <c r="C1860" s="162" t="s">
        <v>4833</v>
      </c>
      <c r="D1860" s="163">
        <v>7015000</v>
      </c>
      <c r="E1860" s="164">
        <v>44188</v>
      </c>
      <c r="F1860" s="165" t="s">
        <v>118</v>
      </c>
      <c r="G1860" s="165" t="s">
        <v>720</v>
      </c>
      <c r="H1860" s="165" t="s">
        <v>90</v>
      </c>
      <c r="I1860" s="165" t="s">
        <v>58</v>
      </c>
      <c r="J1860" s="165" t="s">
        <v>58</v>
      </c>
      <c r="K1860" s="166" t="s">
        <v>10201</v>
      </c>
    </row>
    <row r="1861" spans="1:11" ht="38.25" x14ac:dyDescent="0.2">
      <c r="A1861" s="160">
        <v>1007025027</v>
      </c>
      <c r="B1861" s="161" t="s">
        <v>4834</v>
      </c>
      <c r="C1861" s="162" t="s">
        <v>4835</v>
      </c>
      <c r="D1861" s="163">
        <v>4821000</v>
      </c>
      <c r="E1861" s="164">
        <v>44162</v>
      </c>
      <c r="F1861" s="165" t="s">
        <v>118</v>
      </c>
      <c r="G1861" s="165" t="s">
        <v>720</v>
      </c>
      <c r="H1861" s="165" t="s">
        <v>90</v>
      </c>
      <c r="I1861" s="165" t="s">
        <v>58</v>
      </c>
      <c r="J1861" s="165" t="s">
        <v>58</v>
      </c>
      <c r="K1861" s="166" t="s">
        <v>10202</v>
      </c>
    </row>
    <row r="1862" spans="1:11" ht="51" x14ac:dyDescent="0.2">
      <c r="A1862" s="160">
        <v>1006167014</v>
      </c>
      <c r="B1862" s="161" t="s">
        <v>914</v>
      </c>
      <c r="C1862" s="162" t="s">
        <v>915</v>
      </c>
      <c r="D1862" s="163">
        <v>5502000</v>
      </c>
      <c r="E1862" s="164">
        <v>43704</v>
      </c>
      <c r="F1862" s="165" t="s">
        <v>16</v>
      </c>
      <c r="G1862" s="165" t="s">
        <v>12</v>
      </c>
      <c r="H1862" s="165" t="s">
        <v>90</v>
      </c>
      <c r="I1862" s="165" t="s">
        <v>58</v>
      </c>
      <c r="J1862" s="165" t="s">
        <v>58</v>
      </c>
      <c r="K1862" s="166" t="s">
        <v>916</v>
      </c>
    </row>
    <row r="1863" spans="1:11" ht="38.25" x14ac:dyDescent="0.2">
      <c r="A1863" s="160">
        <v>1003019022</v>
      </c>
      <c r="B1863" s="161" t="s">
        <v>4836</v>
      </c>
      <c r="C1863" s="162" t="s">
        <v>4837</v>
      </c>
      <c r="D1863" s="163">
        <v>7005000</v>
      </c>
      <c r="E1863" s="164">
        <v>44134</v>
      </c>
      <c r="F1863" s="165" t="s">
        <v>118</v>
      </c>
      <c r="G1863" s="165" t="s">
        <v>720</v>
      </c>
      <c r="H1863" s="165" t="s">
        <v>90</v>
      </c>
      <c r="I1863" s="165" t="s">
        <v>58</v>
      </c>
      <c r="J1863" s="165" t="s">
        <v>58</v>
      </c>
      <c r="K1863" s="166" t="s">
        <v>10203</v>
      </c>
    </row>
    <row r="1864" spans="1:11" ht="25.5" x14ac:dyDescent="0.2">
      <c r="A1864" s="160">
        <v>1006975027</v>
      </c>
      <c r="B1864" s="161" t="s">
        <v>4838</v>
      </c>
      <c r="C1864" s="162" t="s">
        <v>4839</v>
      </c>
      <c r="D1864" s="163">
        <v>5750000</v>
      </c>
      <c r="E1864" s="164">
        <v>44151</v>
      </c>
      <c r="F1864" s="165" t="s">
        <v>35</v>
      </c>
      <c r="G1864" s="165" t="s">
        <v>720</v>
      </c>
      <c r="H1864" s="165" t="s">
        <v>90</v>
      </c>
      <c r="I1864" s="165" t="s">
        <v>58</v>
      </c>
      <c r="J1864" s="165" t="s">
        <v>10204</v>
      </c>
      <c r="K1864" s="166" t="s">
        <v>10205</v>
      </c>
    </row>
    <row r="1865" spans="1:11" ht="25.5" x14ac:dyDescent="0.2">
      <c r="A1865" s="160">
        <v>1038205093</v>
      </c>
      <c r="B1865" s="161" t="s">
        <v>4840</v>
      </c>
      <c r="C1865" s="162" t="s">
        <v>4841</v>
      </c>
      <c r="D1865" s="163">
        <v>6102000</v>
      </c>
      <c r="E1865" s="164">
        <v>44181</v>
      </c>
      <c r="F1865" s="165" t="s">
        <v>118</v>
      </c>
      <c r="G1865" s="165" t="s">
        <v>720</v>
      </c>
      <c r="H1865" s="165" t="s">
        <v>90</v>
      </c>
      <c r="I1865" s="165" t="s">
        <v>58</v>
      </c>
      <c r="J1865" s="165" t="s">
        <v>10204</v>
      </c>
      <c r="K1865" s="166" t="s">
        <v>10206</v>
      </c>
    </row>
    <row r="1866" spans="1:11" ht="25.5" x14ac:dyDescent="0.2">
      <c r="A1866" s="160">
        <v>1007252090</v>
      </c>
      <c r="B1866" s="161" t="s">
        <v>4842</v>
      </c>
      <c r="C1866" s="162" t="s">
        <v>4843</v>
      </c>
      <c r="D1866" s="163">
        <v>6167000</v>
      </c>
      <c r="E1866" s="164">
        <v>44133</v>
      </c>
      <c r="F1866" s="165" t="s">
        <v>11</v>
      </c>
      <c r="G1866" s="165" t="s">
        <v>12</v>
      </c>
      <c r="H1866" s="165" t="s">
        <v>90</v>
      </c>
      <c r="I1866" s="165" t="s">
        <v>58</v>
      </c>
      <c r="J1866" s="165" t="s">
        <v>10204</v>
      </c>
      <c r="K1866" s="166" t="s">
        <v>10207</v>
      </c>
    </row>
    <row r="1867" spans="1:11" x14ac:dyDescent="0.2">
      <c r="A1867" s="160">
        <v>1026589004</v>
      </c>
      <c r="B1867" s="161" t="s">
        <v>4844</v>
      </c>
      <c r="C1867" s="162" t="s">
        <v>4845</v>
      </c>
      <c r="D1867" s="163">
        <v>7272000</v>
      </c>
      <c r="E1867" s="164">
        <v>44026</v>
      </c>
      <c r="F1867" s="165" t="s">
        <v>16</v>
      </c>
      <c r="G1867" s="165" t="s">
        <v>12</v>
      </c>
      <c r="H1867" s="165" t="s">
        <v>90</v>
      </c>
      <c r="I1867" s="165" t="s">
        <v>91</v>
      </c>
      <c r="J1867" s="165" t="s">
        <v>196</v>
      </c>
      <c r="K1867" s="166" t="s">
        <v>10208</v>
      </c>
    </row>
    <row r="1868" spans="1:11" ht="25.5" x14ac:dyDescent="0.2">
      <c r="A1868" s="160">
        <v>1009683028</v>
      </c>
      <c r="B1868" s="161" t="s">
        <v>4846</v>
      </c>
      <c r="C1868" s="162" t="s">
        <v>4847</v>
      </c>
      <c r="D1868" s="163">
        <v>7090000</v>
      </c>
      <c r="E1868" s="164">
        <v>44124</v>
      </c>
      <c r="F1868" s="165" t="s">
        <v>35</v>
      </c>
      <c r="G1868" s="165" t="s">
        <v>12</v>
      </c>
      <c r="H1868" s="165" t="s">
        <v>90</v>
      </c>
      <c r="I1868" s="165" t="s">
        <v>91</v>
      </c>
      <c r="J1868" s="165" t="s">
        <v>196</v>
      </c>
      <c r="K1868" s="166" t="s">
        <v>10209</v>
      </c>
    </row>
    <row r="1869" spans="1:11" ht="25.5" x14ac:dyDescent="0.2">
      <c r="A1869" s="160">
        <v>1037995093</v>
      </c>
      <c r="B1869" s="161" t="s">
        <v>4848</v>
      </c>
      <c r="C1869" s="162" t="s">
        <v>4849</v>
      </c>
      <c r="D1869" s="163">
        <v>7085000</v>
      </c>
      <c r="E1869" s="164">
        <v>44162</v>
      </c>
      <c r="F1869" s="165" t="s">
        <v>35</v>
      </c>
      <c r="G1869" s="165" t="s">
        <v>720</v>
      </c>
      <c r="H1869" s="165" t="s">
        <v>90</v>
      </c>
      <c r="I1869" s="165" t="s">
        <v>91</v>
      </c>
      <c r="J1869" s="165" t="s">
        <v>196</v>
      </c>
      <c r="K1869" s="166" t="s">
        <v>10210</v>
      </c>
    </row>
    <row r="1870" spans="1:11" ht="38.25" x14ac:dyDescent="0.2">
      <c r="A1870" s="160">
        <v>1009746028</v>
      </c>
      <c r="B1870" s="161" t="s">
        <v>4850</v>
      </c>
      <c r="C1870" s="162" t="s">
        <v>4851</v>
      </c>
      <c r="D1870" s="163">
        <v>7015000</v>
      </c>
      <c r="E1870" s="164">
        <v>44168</v>
      </c>
      <c r="F1870" s="165" t="s">
        <v>16</v>
      </c>
      <c r="G1870" s="165" t="s">
        <v>12</v>
      </c>
      <c r="H1870" s="165" t="s">
        <v>90</v>
      </c>
      <c r="I1870" s="165" t="s">
        <v>91</v>
      </c>
      <c r="J1870" s="165" t="s">
        <v>196</v>
      </c>
      <c r="K1870" s="166" t="s">
        <v>10211</v>
      </c>
    </row>
    <row r="1871" spans="1:11" ht="51" x14ac:dyDescent="0.2">
      <c r="A1871" s="160">
        <v>1002550094</v>
      </c>
      <c r="B1871" s="161" t="s">
        <v>4852</v>
      </c>
      <c r="C1871" s="162" t="s">
        <v>4853</v>
      </c>
      <c r="D1871" s="163">
        <v>7080000</v>
      </c>
      <c r="E1871" s="164">
        <v>44133</v>
      </c>
      <c r="F1871" s="165" t="s">
        <v>16</v>
      </c>
      <c r="G1871" s="165" t="s">
        <v>12</v>
      </c>
      <c r="H1871" s="165" t="s">
        <v>90</v>
      </c>
      <c r="I1871" s="165" t="s">
        <v>91</v>
      </c>
      <c r="J1871" s="165" t="s">
        <v>196</v>
      </c>
      <c r="K1871" s="166" t="s">
        <v>10212</v>
      </c>
    </row>
    <row r="1872" spans="1:11" ht="25.5" x14ac:dyDescent="0.2">
      <c r="A1872" s="160">
        <v>1028643004</v>
      </c>
      <c r="B1872" s="161" t="s">
        <v>4854</v>
      </c>
      <c r="C1872" s="162" t="s">
        <v>4855</v>
      </c>
      <c r="D1872" s="163">
        <v>7100000</v>
      </c>
      <c r="E1872" s="164">
        <v>44168</v>
      </c>
      <c r="F1872" s="165" t="s">
        <v>16</v>
      </c>
      <c r="G1872" s="165" t="s">
        <v>12</v>
      </c>
      <c r="H1872" s="165" t="s">
        <v>90</v>
      </c>
      <c r="I1872" s="165" t="s">
        <v>91</v>
      </c>
      <c r="J1872" s="165" t="s">
        <v>196</v>
      </c>
      <c r="K1872" s="166" t="s">
        <v>10213</v>
      </c>
    </row>
    <row r="1873" spans="1:11" ht="38.25" x14ac:dyDescent="0.2">
      <c r="A1873" s="160">
        <v>1037563093</v>
      </c>
      <c r="B1873" s="161" t="s">
        <v>4856</v>
      </c>
      <c r="C1873" s="162" t="s">
        <v>4857</v>
      </c>
      <c r="D1873" s="163">
        <v>7030000</v>
      </c>
      <c r="E1873" s="164">
        <v>44130</v>
      </c>
      <c r="F1873" s="165" t="s">
        <v>35</v>
      </c>
      <c r="G1873" s="165" t="s">
        <v>720</v>
      </c>
      <c r="H1873" s="165" t="s">
        <v>90</v>
      </c>
      <c r="I1873" s="165" t="s">
        <v>91</v>
      </c>
      <c r="J1873" s="165" t="s">
        <v>196</v>
      </c>
      <c r="K1873" s="166" t="s">
        <v>10214</v>
      </c>
    </row>
    <row r="1874" spans="1:11" ht="25.5" x14ac:dyDescent="0.2">
      <c r="A1874" s="160">
        <v>1028724004</v>
      </c>
      <c r="B1874" s="161" t="s">
        <v>4858</v>
      </c>
      <c r="C1874" s="162" t="s">
        <v>4859</v>
      </c>
      <c r="D1874" s="163">
        <v>7100000</v>
      </c>
      <c r="E1874" s="164">
        <v>44168</v>
      </c>
      <c r="F1874" s="165" t="s">
        <v>11</v>
      </c>
      <c r="G1874" s="165" t="s">
        <v>12</v>
      </c>
      <c r="H1874" s="165" t="s">
        <v>90</v>
      </c>
      <c r="I1874" s="165" t="s">
        <v>91</v>
      </c>
      <c r="J1874" s="165" t="s">
        <v>196</v>
      </c>
      <c r="K1874" s="166" t="s">
        <v>10215</v>
      </c>
    </row>
    <row r="1875" spans="1:11" ht="38.25" x14ac:dyDescent="0.2">
      <c r="A1875" s="160">
        <v>1002367101</v>
      </c>
      <c r="B1875" s="161" t="s">
        <v>4860</v>
      </c>
      <c r="C1875" s="162" t="s">
        <v>4861</v>
      </c>
      <c r="D1875" s="163">
        <v>6967000</v>
      </c>
      <c r="E1875" s="164">
        <v>44147</v>
      </c>
      <c r="F1875" s="165" t="s">
        <v>16</v>
      </c>
      <c r="G1875" s="165" t="s">
        <v>12</v>
      </c>
      <c r="H1875" s="165" t="s">
        <v>90</v>
      </c>
      <c r="I1875" s="165" t="s">
        <v>91</v>
      </c>
      <c r="J1875" s="165" t="s">
        <v>196</v>
      </c>
      <c r="K1875" s="166" t="s">
        <v>10216</v>
      </c>
    </row>
    <row r="1876" spans="1:11" ht="38.25" x14ac:dyDescent="0.2">
      <c r="A1876" s="160">
        <v>1027032004</v>
      </c>
      <c r="B1876" s="161" t="s">
        <v>4862</v>
      </c>
      <c r="C1876" s="162" t="s">
        <v>4863</v>
      </c>
      <c r="D1876" s="163">
        <v>7100000</v>
      </c>
      <c r="E1876" s="164">
        <v>44118</v>
      </c>
      <c r="F1876" s="165" t="s">
        <v>16</v>
      </c>
      <c r="G1876" s="165" t="s">
        <v>12</v>
      </c>
      <c r="H1876" s="165" t="s">
        <v>90</v>
      </c>
      <c r="I1876" s="165" t="s">
        <v>91</v>
      </c>
      <c r="J1876" s="165" t="s">
        <v>196</v>
      </c>
      <c r="K1876" s="166" t="s">
        <v>10217</v>
      </c>
    </row>
    <row r="1877" spans="1:11" ht="38.25" x14ac:dyDescent="0.2">
      <c r="A1877" s="160">
        <v>1009759028</v>
      </c>
      <c r="B1877" s="161" t="s">
        <v>4864</v>
      </c>
      <c r="C1877" s="162" t="s">
        <v>4865</v>
      </c>
      <c r="D1877" s="163">
        <v>7100000</v>
      </c>
      <c r="E1877" s="164">
        <v>44168</v>
      </c>
      <c r="F1877" s="165" t="s">
        <v>16</v>
      </c>
      <c r="G1877" s="165" t="s">
        <v>12</v>
      </c>
      <c r="H1877" s="165" t="s">
        <v>90</v>
      </c>
      <c r="I1877" s="165" t="s">
        <v>91</v>
      </c>
      <c r="J1877" s="165" t="s">
        <v>196</v>
      </c>
      <c r="K1877" s="166" t="s">
        <v>10218</v>
      </c>
    </row>
    <row r="1878" spans="1:11" ht="38.25" x14ac:dyDescent="0.2">
      <c r="A1878" s="160">
        <v>1002370101</v>
      </c>
      <c r="B1878" s="161" t="s">
        <v>4866</v>
      </c>
      <c r="C1878" s="162" t="s">
        <v>4867</v>
      </c>
      <c r="D1878" s="163">
        <v>7100000</v>
      </c>
      <c r="E1878" s="164">
        <v>44147</v>
      </c>
      <c r="F1878" s="165" t="s">
        <v>16</v>
      </c>
      <c r="G1878" s="165" t="s">
        <v>12</v>
      </c>
      <c r="H1878" s="165" t="s">
        <v>90</v>
      </c>
      <c r="I1878" s="165" t="s">
        <v>91</v>
      </c>
      <c r="J1878" s="165" t="s">
        <v>196</v>
      </c>
      <c r="K1878" s="166" t="s">
        <v>10219</v>
      </c>
    </row>
    <row r="1879" spans="1:11" ht="38.25" x14ac:dyDescent="0.2">
      <c r="A1879" s="160">
        <v>1002563096</v>
      </c>
      <c r="B1879" s="161" t="s">
        <v>4868</v>
      </c>
      <c r="C1879" s="162" t="s">
        <v>4869</v>
      </c>
      <c r="D1879" s="163">
        <v>7100000</v>
      </c>
      <c r="E1879" s="164">
        <v>44110</v>
      </c>
      <c r="F1879" s="165" t="s">
        <v>16</v>
      </c>
      <c r="G1879" s="165" t="s">
        <v>12</v>
      </c>
      <c r="H1879" s="165" t="s">
        <v>90</v>
      </c>
      <c r="I1879" s="165" t="s">
        <v>91</v>
      </c>
      <c r="J1879" s="165" t="s">
        <v>196</v>
      </c>
      <c r="K1879" s="166" t="s">
        <v>10220</v>
      </c>
    </row>
    <row r="1880" spans="1:11" ht="38.25" x14ac:dyDescent="0.2">
      <c r="A1880" s="160">
        <v>1027217004</v>
      </c>
      <c r="B1880" s="161" t="s">
        <v>4870</v>
      </c>
      <c r="C1880" s="162" t="s">
        <v>4871</v>
      </c>
      <c r="D1880" s="163">
        <v>7000000</v>
      </c>
      <c r="E1880" s="164">
        <v>44133</v>
      </c>
      <c r="F1880" s="165" t="s">
        <v>16</v>
      </c>
      <c r="G1880" s="165" t="s">
        <v>12</v>
      </c>
      <c r="H1880" s="165" t="s">
        <v>90</v>
      </c>
      <c r="I1880" s="165" t="s">
        <v>91</v>
      </c>
      <c r="J1880" s="165" t="s">
        <v>196</v>
      </c>
      <c r="K1880" s="166" t="s">
        <v>10221</v>
      </c>
    </row>
    <row r="1881" spans="1:11" ht="51" x14ac:dyDescent="0.2">
      <c r="A1881" s="160">
        <v>1027020004</v>
      </c>
      <c r="B1881" s="161" t="s">
        <v>4872</v>
      </c>
      <c r="C1881" s="162" t="s">
        <v>4873</v>
      </c>
      <c r="D1881" s="163">
        <v>7100000</v>
      </c>
      <c r="E1881" s="164">
        <v>44118</v>
      </c>
      <c r="F1881" s="165" t="s">
        <v>16</v>
      </c>
      <c r="G1881" s="165" t="s">
        <v>12</v>
      </c>
      <c r="H1881" s="165" t="s">
        <v>90</v>
      </c>
      <c r="I1881" s="165" t="s">
        <v>91</v>
      </c>
      <c r="J1881" s="165" t="s">
        <v>196</v>
      </c>
      <c r="K1881" s="166" t="s">
        <v>10222</v>
      </c>
    </row>
    <row r="1882" spans="1:11" ht="25.5" x14ac:dyDescent="0.2">
      <c r="A1882" s="160">
        <v>1037941093</v>
      </c>
      <c r="B1882" s="161" t="s">
        <v>4874</v>
      </c>
      <c r="C1882" s="162" t="s">
        <v>4875</v>
      </c>
      <c r="D1882" s="163">
        <v>6134000</v>
      </c>
      <c r="E1882" s="164">
        <v>44153</v>
      </c>
      <c r="F1882" s="165" t="s">
        <v>35</v>
      </c>
      <c r="G1882" s="165" t="s">
        <v>720</v>
      </c>
      <c r="H1882" s="165" t="s">
        <v>90</v>
      </c>
      <c r="I1882" s="165" t="s">
        <v>91</v>
      </c>
      <c r="J1882" s="165" t="s">
        <v>196</v>
      </c>
      <c r="K1882" s="166" t="s">
        <v>10223</v>
      </c>
    </row>
    <row r="1883" spans="1:11" ht="38.25" x14ac:dyDescent="0.2">
      <c r="A1883" s="160">
        <v>1027034004</v>
      </c>
      <c r="B1883" s="161" t="s">
        <v>4876</v>
      </c>
      <c r="C1883" s="162" t="s">
        <v>4877</v>
      </c>
      <c r="D1883" s="163">
        <v>7100000</v>
      </c>
      <c r="E1883" s="164">
        <v>44133</v>
      </c>
      <c r="F1883" s="165" t="s">
        <v>16</v>
      </c>
      <c r="G1883" s="165" t="s">
        <v>12</v>
      </c>
      <c r="H1883" s="165" t="s">
        <v>90</v>
      </c>
      <c r="I1883" s="165" t="s">
        <v>91</v>
      </c>
      <c r="J1883" s="165" t="s">
        <v>196</v>
      </c>
      <c r="K1883" s="166" t="s">
        <v>10224</v>
      </c>
    </row>
    <row r="1884" spans="1:11" ht="38.25" x14ac:dyDescent="0.2">
      <c r="A1884" s="160">
        <v>1027338004</v>
      </c>
      <c r="B1884" s="161" t="s">
        <v>4878</v>
      </c>
      <c r="C1884" s="162" t="s">
        <v>4879</v>
      </c>
      <c r="D1884" s="163">
        <v>7045000</v>
      </c>
      <c r="E1884" s="164">
        <v>44152</v>
      </c>
      <c r="F1884" s="165" t="s">
        <v>16</v>
      </c>
      <c r="G1884" s="165" t="s">
        <v>12</v>
      </c>
      <c r="H1884" s="165" t="s">
        <v>90</v>
      </c>
      <c r="I1884" s="165" t="s">
        <v>91</v>
      </c>
      <c r="J1884" s="165" t="s">
        <v>196</v>
      </c>
      <c r="K1884" s="166" t="s">
        <v>10225</v>
      </c>
    </row>
    <row r="1885" spans="1:11" ht="25.5" x14ac:dyDescent="0.2">
      <c r="A1885" s="160">
        <v>1037428093</v>
      </c>
      <c r="B1885" s="161" t="s">
        <v>4880</v>
      </c>
      <c r="C1885" s="162" t="s">
        <v>4881</v>
      </c>
      <c r="D1885" s="163">
        <v>7015000</v>
      </c>
      <c r="E1885" s="164">
        <v>44193</v>
      </c>
      <c r="F1885" s="165" t="s">
        <v>16</v>
      </c>
      <c r="G1885" s="165" t="s">
        <v>12</v>
      </c>
      <c r="H1885" s="165" t="s">
        <v>90</v>
      </c>
      <c r="I1885" s="165" t="s">
        <v>91</v>
      </c>
      <c r="J1885" s="165" t="s">
        <v>196</v>
      </c>
      <c r="K1885" s="166" t="s">
        <v>10226</v>
      </c>
    </row>
    <row r="1886" spans="1:11" ht="25.5" x14ac:dyDescent="0.2">
      <c r="A1886" s="160">
        <v>1027694004</v>
      </c>
      <c r="B1886" s="161" t="s">
        <v>4882</v>
      </c>
      <c r="C1886" s="162" t="s">
        <v>4883</v>
      </c>
      <c r="D1886" s="163">
        <v>7100000</v>
      </c>
      <c r="E1886" s="164">
        <v>44152</v>
      </c>
      <c r="F1886" s="165" t="s">
        <v>16</v>
      </c>
      <c r="G1886" s="165" t="s">
        <v>12</v>
      </c>
      <c r="H1886" s="165" t="s">
        <v>90</v>
      </c>
      <c r="I1886" s="165" t="s">
        <v>91</v>
      </c>
      <c r="J1886" s="165" t="s">
        <v>196</v>
      </c>
      <c r="K1886" s="166" t="s">
        <v>10227</v>
      </c>
    </row>
    <row r="1887" spans="1:11" ht="38.25" x14ac:dyDescent="0.2">
      <c r="A1887" s="160">
        <v>1027606004</v>
      </c>
      <c r="B1887" s="161" t="s">
        <v>4884</v>
      </c>
      <c r="C1887" s="162" t="s">
        <v>4885</v>
      </c>
      <c r="D1887" s="163">
        <v>7100000</v>
      </c>
      <c r="E1887" s="164">
        <v>44152</v>
      </c>
      <c r="F1887" s="165" t="s">
        <v>16</v>
      </c>
      <c r="G1887" s="165" t="s">
        <v>12</v>
      </c>
      <c r="H1887" s="165" t="s">
        <v>90</v>
      </c>
      <c r="I1887" s="165" t="s">
        <v>91</v>
      </c>
      <c r="J1887" s="165" t="s">
        <v>196</v>
      </c>
      <c r="K1887" s="166" t="s">
        <v>10228</v>
      </c>
    </row>
    <row r="1888" spans="1:11" ht="51" x14ac:dyDescent="0.2">
      <c r="A1888" s="160">
        <v>1027312004</v>
      </c>
      <c r="B1888" s="161" t="s">
        <v>4886</v>
      </c>
      <c r="C1888" s="162" t="s">
        <v>4887</v>
      </c>
      <c r="D1888" s="163">
        <v>7100000</v>
      </c>
      <c r="E1888" s="164">
        <v>44152</v>
      </c>
      <c r="F1888" s="165" t="s">
        <v>11</v>
      </c>
      <c r="G1888" s="165" t="s">
        <v>12</v>
      </c>
      <c r="H1888" s="165" t="s">
        <v>90</v>
      </c>
      <c r="I1888" s="165" t="s">
        <v>91</v>
      </c>
      <c r="J1888" s="165" t="s">
        <v>196</v>
      </c>
      <c r="K1888" s="166" t="s">
        <v>10229</v>
      </c>
    </row>
    <row r="1889" spans="1:11" ht="38.25" x14ac:dyDescent="0.2">
      <c r="A1889" s="160">
        <v>1002417101</v>
      </c>
      <c r="B1889" s="161" t="s">
        <v>4888</v>
      </c>
      <c r="C1889" s="162" t="s">
        <v>4889</v>
      </c>
      <c r="D1889" s="163">
        <v>7100000</v>
      </c>
      <c r="E1889" s="164">
        <v>44168</v>
      </c>
      <c r="F1889" s="165" t="s">
        <v>16</v>
      </c>
      <c r="G1889" s="165" t="s">
        <v>12</v>
      </c>
      <c r="H1889" s="165" t="s">
        <v>90</v>
      </c>
      <c r="I1889" s="165" t="s">
        <v>91</v>
      </c>
      <c r="J1889" s="165" t="s">
        <v>196</v>
      </c>
      <c r="K1889" s="166" t="s">
        <v>10230</v>
      </c>
    </row>
    <row r="1890" spans="1:11" ht="51" x14ac:dyDescent="0.2">
      <c r="A1890" s="160">
        <v>1028460004</v>
      </c>
      <c r="B1890" s="161" t="s">
        <v>4890</v>
      </c>
      <c r="C1890" s="162" t="s">
        <v>4891</v>
      </c>
      <c r="D1890" s="163">
        <v>7050000</v>
      </c>
      <c r="E1890" s="164">
        <v>44193</v>
      </c>
      <c r="F1890" s="165" t="s">
        <v>16</v>
      </c>
      <c r="G1890" s="165" t="s">
        <v>12</v>
      </c>
      <c r="H1890" s="165" t="s">
        <v>90</v>
      </c>
      <c r="I1890" s="165" t="s">
        <v>91</v>
      </c>
      <c r="J1890" s="165" t="s">
        <v>196</v>
      </c>
      <c r="K1890" s="166" t="s">
        <v>10231</v>
      </c>
    </row>
    <row r="1891" spans="1:11" ht="38.25" x14ac:dyDescent="0.2">
      <c r="A1891" s="160">
        <v>1002483101</v>
      </c>
      <c r="B1891" s="161" t="s">
        <v>4892</v>
      </c>
      <c r="C1891" s="162" t="s">
        <v>4893</v>
      </c>
      <c r="D1891" s="163">
        <v>7050000</v>
      </c>
      <c r="E1891" s="164">
        <v>44168</v>
      </c>
      <c r="F1891" s="165" t="s">
        <v>16</v>
      </c>
      <c r="G1891" s="165" t="s">
        <v>12</v>
      </c>
      <c r="H1891" s="165" t="s">
        <v>90</v>
      </c>
      <c r="I1891" s="165" t="s">
        <v>91</v>
      </c>
      <c r="J1891" s="165" t="s">
        <v>196</v>
      </c>
      <c r="K1891" s="166" t="s">
        <v>10232</v>
      </c>
    </row>
    <row r="1892" spans="1:11" ht="38.25" x14ac:dyDescent="0.2">
      <c r="A1892" s="160">
        <v>1002503101</v>
      </c>
      <c r="B1892" s="161" t="s">
        <v>4894</v>
      </c>
      <c r="C1892" s="162" t="s">
        <v>4895</v>
      </c>
      <c r="D1892" s="163">
        <v>7100000</v>
      </c>
      <c r="E1892" s="164">
        <v>44168</v>
      </c>
      <c r="F1892" s="165" t="s">
        <v>16</v>
      </c>
      <c r="G1892" s="165" t="s">
        <v>12</v>
      </c>
      <c r="H1892" s="165" t="s">
        <v>90</v>
      </c>
      <c r="I1892" s="165" t="s">
        <v>91</v>
      </c>
      <c r="J1892" s="165" t="s">
        <v>196</v>
      </c>
      <c r="K1892" s="166" t="s">
        <v>10233</v>
      </c>
    </row>
    <row r="1893" spans="1:11" ht="38.25" x14ac:dyDescent="0.2">
      <c r="A1893" s="160">
        <v>1002505101</v>
      </c>
      <c r="B1893" s="161" t="s">
        <v>4896</v>
      </c>
      <c r="C1893" s="162" t="s">
        <v>4897</v>
      </c>
      <c r="D1893" s="163">
        <v>7100000</v>
      </c>
      <c r="E1893" s="164">
        <v>44168</v>
      </c>
      <c r="F1893" s="165" t="s">
        <v>16</v>
      </c>
      <c r="G1893" s="165" t="s">
        <v>12</v>
      </c>
      <c r="H1893" s="165" t="s">
        <v>90</v>
      </c>
      <c r="I1893" s="165" t="s">
        <v>91</v>
      </c>
      <c r="J1893" s="165" t="s">
        <v>196</v>
      </c>
      <c r="K1893" s="166" t="s">
        <v>10234</v>
      </c>
    </row>
    <row r="1894" spans="1:11" ht="38.25" x14ac:dyDescent="0.2">
      <c r="A1894" s="160">
        <v>1027687004</v>
      </c>
      <c r="B1894" s="161" t="s">
        <v>4898</v>
      </c>
      <c r="C1894" s="162" t="s">
        <v>4899</v>
      </c>
      <c r="D1894" s="163">
        <v>7100000</v>
      </c>
      <c r="E1894" s="164">
        <v>44168</v>
      </c>
      <c r="F1894" s="165" t="s">
        <v>16</v>
      </c>
      <c r="G1894" s="165" t="s">
        <v>12</v>
      </c>
      <c r="H1894" s="165" t="s">
        <v>90</v>
      </c>
      <c r="I1894" s="165" t="s">
        <v>91</v>
      </c>
      <c r="J1894" s="165" t="s">
        <v>196</v>
      </c>
      <c r="K1894" s="166" t="s">
        <v>10235</v>
      </c>
    </row>
    <row r="1895" spans="1:11" ht="25.5" x14ac:dyDescent="0.2">
      <c r="A1895" s="160">
        <v>1027902004</v>
      </c>
      <c r="B1895" s="161" t="s">
        <v>4900</v>
      </c>
      <c r="C1895" s="162" t="s">
        <v>4901</v>
      </c>
      <c r="D1895" s="163">
        <v>7050000</v>
      </c>
      <c r="E1895" s="164">
        <v>44168</v>
      </c>
      <c r="F1895" s="165" t="s">
        <v>16</v>
      </c>
      <c r="G1895" s="165" t="s">
        <v>12</v>
      </c>
      <c r="H1895" s="165" t="s">
        <v>90</v>
      </c>
      <c r="I1895" s="165" t="s">
        <v>91</v>
      </c>
      <c r="J1895" s="165" t="s">
        <v>196</v>
      </c>
      <c r="K1895" s="166" t="s">
        <v>10236</v>
      </c>
    </row>
    <row r="1896" spans="1:11" ht="38.25" x14ac:dyDescent="0.2">
      <c r="A1896" s="160">
        <v>1027772004</v>
      </c>
      <c r="B1896" s="161" t="s">
        <v>4902</v>
      </c>
      <c r="C1896" s="162" t="s">
        <v>4903</v>
      </c>
      <c r="D1896" s="163">
        <v>7100000</v>
      </c>
      <c r="E1896" s="164">
        <v>44168</v>
      </c>
      <c r="F1896" s="165" t="s">
        <v>16</v>
      </c>
      <c r="G1896" s="165" t="s">
        <v>12</v>
      </c>
      <c r="H1896" s="165" t="s">
        <v>90</v>
      </c>
      <c r="I1896" s="165" t="s">
        <v>91</v>
      </c>
      <c r="J1896" s="165" t="s">
        <v>196</v>
      </c>
      <c r="K1896" s="166" t="s">
        <v>10237</v>
      </c>
    </row>
    <row r="1897" spans="1:11" ht="25.5" x14ac:dyDescent="0.2">
      <c r="A1897" s="160">
        <v>1028029004</v>
      </c>
      <c r="B1897" s="161" t="s">
        <v>4904</v>
      </c>
      <c r="C1897" s="162" t="s">
        <v>4905</v>
      </c>
      <c r="D1897" s="163">
        <v>7055000</v>
      </c>
      <c r="E1897" s="164">
        <v>44168</v>
      </c>
      <c r="F1897" s="165" t="s">
        <v>16</v>
      </c>
      <c r="G1897" s="165" t="s">
        <v>12</v>
      </c>
      <c r="H1897" s="165" t="s">
        <v>90</v>
      </c>
      <c r="I1897" s="165" t="s">
        <v>91</v>
      </c>
      <c r="J1897" s="165" t="s">
        <v>196</v>
      </c>
      <c r="K1897" s="166" t="s">
        <v>10238</v>
      </c>
    </row>
    <row r="1898" spans="1:11" ht="25.5" x14ac:dyDescent="0.2">
      <c r="A1898" s="160">
        <v>1027978004</v>
      </c>
      <c r="B1898" s="161" t="s">
        <v>4906</v>
      </c>
      <c r="C1898" s="162" t="s">
        <v>4907</v>
      </c>
      <c r="D1898" s="163">
        <v>7060000</v>
      </c>
      <c r="E1898" s="164">
        <v>44168</v>
      </c>
      <c r="F1898" s="165" t="s">
        <v>16</v>
      </c>
      <c r="G1898" s="165" t="s">
        <v>12</v>
      </c>
      <c r="H1898" s="165" t="s">
        <v>90</v>
      </c>
      <c r="I1898" s="165" t="s">
        <v>91</v>
      </c>
      <c r="J1898" s="165" t="s">
        <v>196</v>
      </c>
      <c r="K1898" s="166" t="s">
        <v>10239</v>
      </c>
    </row>
    <row r="1899" spans="1:11" ht="25.5" x14ac:dyDescent="0.2">
      <c r="A1899" s="160">
        <v>1027910004</v>
      </c>
      <c r="B1899" s="161" t="s">
        <v>4908</v>
      </c>
      <c r="C1899" s="162" t="s">
        <v>4909</v>
      </c>
      <c r="D1899" s="163">
        <v>6551000</v>
      </c>
      <c r="E1899" s="164">
        <v>44168</v>
      </c>
      <c r="F1899" s="165" t="s">
        <v>16</v>
      </c>
      <c r="G1899" s="165" t="s">
        <v>12</v>
      </c>
      <c r="H1899" s="165" t="s">
        <v>90</v>
      </c>
      <c r="I1899" s="165" t="s">
        <v>91</v>
      </c>
      <c r="J1899" s="165" t="s">
        <v>196</v>
      </c>
      <c r="K1899" s="166" t="s">
        <v>10240</v>
      </c>
    </row>
    <row r="1900" spans="1:11" ht="38.25" x14ac:dyDescent="0.2">
      <c r="A1900" s="160">
        <v>1028630004</v>
      </c>
      <c r="B1900" s="161" t="s">
        <v>4910</v>
      </c>
      <c r="C1900" s="162" t="s">
        <v>4911</v>
      </c>
      <c r="D1900" s="163">
        <v>7050000</v>
      </c>
      <c r="E1900" s="164">
        <v>44168</v>
      </c>
      <c r="F1900" s="165" t="s">
        <v>16</v>
      </c>
      <c r="G1900" s="165" t="s">
        <v>12</v>
      </c>
      <c r="H1900" s="165" t="s">
        <v>90</v>
      </c>
      <c r="I1900" s="165" t="s">
        <v>91</v>
      </c>
      <c r="J1900" s="165" t="s">
        <v>92</v>
      </c>
      <c r="K1900" s="166" t="s">
        <v>10241</v>
      </c>
    </row>
    <row r="1901" spans="1:11" ht="25.5" x14ac:dyDescent="0.2">
      <c r="A1901" s="160">
        <v>1007447090</v>
      </c>
      <c r="B1901" s="161" t="s">
        <v>4912</v>
      </c>
      <c r="C1901" s="162" t="s">
        <v>4913</v>
      </c>
      <c r="D1901" s="163">
        <v>7090000</v>
      </c>
      <c r="E1901" s="164">
        <v>44111</v>
      </c>
      <c r="F1901" s="165" t="s">
        <v>16</v>
      </c>
      <c r="G1901" s="165" t="s">
        <v>12</v>
      </c>
      <c r="H1901" s="165" t="s">
        <v>90</v>
      </c>
      <c r="I1901" s="165" t="s">
        <v>91</v>
      </c>
      <c r="J1901" s="165" t="s">
        <v>92</v>
      </c>
      <c r="K1901" s="166" t="s">
        <v>10242</v>
      </c>
    </row>
    <row r="1902" spans="1:11" ht="38.25" x14ac:dyDescent="0.2">
      <c r="A1902" s="160">
        <v>1035905093</v>
      </c>
      <c r="B1902" s="161" t="s">
        <v>4914</v>
      </c>
      <c r="C1902" s="162" t="s">
        <v>4915</v>
      </c>
      <c r="D1902" s="163">
        <v>7055000</v>
      </c>
      <c r="E1902" s="164">
        <v>44132</v>
      </c>
      <c r="F1902" s="165" t="s">
        <v>35</v>
      </c>
      <c r="G1902" s="165" t="s">
        <v>12</v>
      </c>
      <c r="H1902" s="165" t="s">
        <v>90</v>
      </c>
      <c r="I1902" s="165" t="s">
        <v>91</v>
      </c>
      <c r="J1902" s="165" t="s">
        <v>92</v>
      </c>
      <c r="K1902" s="166" t="s">
        <v>10243</v>
      </c>
    </row>
    <row r="1903" spans="1:11" ht="25.5" x14ac:dyDescent="0.2">
      <c r="A1903" s="160">
        <v>1026193004</v>
      </c>
      <c r="B1903" s="161" t="s">
        <v>4916</v>
      </c>
      <c r="C1903" s="162" t="s">
        <v>4917</v>
      </c>
      <c r="D1903" s="163">
        <v>7100000</v>
      </c>
      <c r="E1903" s="164">
        <v>44168</v>
      </c>
      <c r="F1903" s="165" t="s">
        <v>16</v>
      </c>
      <c r="G1903" s="165" t="s">
        <v>12</v>
      </c>
      <c r="H1903" s="165" t="s">
        <v>90</v>
      </c>
      <c r="I1903" s="165" t="s">
        <v>91</v>
      </c>
      <c r="J1903" s="165" t="s">
        <v>92</v>
      </c>
      <c r="K1903" s="166" t="s">
        <v>10244</v>
      </c>
    </row>
    <row r="1904" spans="1:11" ht="38.25" x14ac:dyDescent="0.2">
      <c r="A1904" s="160">
        <v>1009741028</v>
      </c>
      <c r="B1904" s="161" t="s">
        <v>4918</v>
      </c>
      <c r="C1904" s="162" t="s">
        <v>4919</v>
      </c>
      <c r="D1904" s="163">
        <v>7100000</v>
      </c>
      <c r="E1904" s="164">
        <v>44168</v>
      </c>
      <c r="F1904" s="165" t="s">
        <v>16</v>
      </c>
      <c r="G1904" s="165" t="s">
        <v>12</v>
      </c>
      <c r="H1904" s="165" t="s">
        <v>90</v>
      </c>
      <c r="I1904" s="165" t="s">
        <v>91</v>
      </c>
      <c r="J1904" s="165" t="s">
        <v>92</v>
      </c>
      <c r="K1904" s="166" t="s">
        <v>10245</v>
      </c>
    </row>
    <row r="1905" spans="1:11" ht="25.5" x14ac:dyDescent="0.2">
      <c r="A1905" s="160">
        <v>1009730028</v>
      </c>
      <c r="B1905" s="161" t="s">
        <v>4920</v>
      </c>
      <c r="C1905" s="162" t="s">
        <v>4921</v>
      </c>
      <c r="D1905" s="163">
        <v>7100000</v>
      </c>
      <c r="E1905" s="164">
        <v>44168</v>
      </c>
      <c r="F1905" s="165" t="s">
        <v>16</v>
      </c>
      <c r="G1905" s="165" t="s">
        <v>12</v>
      </c>
      <c r="H1905" s="165" t="s">
        <v>90</v>
      </c>
      <c r="I1905" s="165" t="s">
        <v>91</v>
      </c>
      <c r="J1905" s="165" t="s">
        <v>92</v>
      </c>
      <c r="K1905" s="166" t="s">
        <v>10246</v>
      </c>
    </row>
    <row r="1906" spans="1:11" ht="38.25" x14ac:dyDescent="0.2">
      <c r="A1906" s="160">
        <v>1002372101</v>
      </c>
      <c r="B1906" s="161" t="s">
        <v>4922</v>
      </c>
      <c r="C1906" s="162" t="s">
        <v>4923</v>
      </c>
      <c r="D1906" s="163">
        <v>7100000</v>
      </c>
      <c r="E1906" s="164">
        <v>44147</v>
      </c>
      <c r="F1906" s="165" t="s">
        <v>16</v>
      </c>
      <c r="G1906" s="165" t="s">
        <v>12</v>
      </c>
      <c r="H1906" s="165" t="s">
        <v>90</v>
      </c>
      <c r="I1906" s="165" t="s">
        <v>91</v>
      </c>
      <c r="J1906" s="165" t="s">
        <v>92</v>
      </c>
      <c r="K1906" s="166" t="s">
        <v>10247</v>
      </c>
    </row>
    <row r="1907" spans="1:11" ht="25.5" x14ac:dyDescent="0.2">
      <c r="A1907" s="160">
        <v>1002574096</v>
      </c>
      <c r="B1907" s="161" t="s">
        <v>4924</v>
      </c>
      <c r="C1907" s="162" t="s">
        <v>4925</v>
      </c>
      <c r="D1907" s="163">
        <v>7065000</v>
      </c>
      <c r="E1907" s="164">
        <v>44133</v>
      </c>
      <c r="F1907" s="165" t="s">
        <v>11</v>
      </c>
      <c r="G1907" s="165" t="s">
        <v>12</v>
      </c>
      <c r="H1907" s="165" t="s">
        <v>90</v>
      </c>
      <c r="I1907" s="165" t="s">
        <v>91</v>
      </c>
      <c r="J1907" s="165" t="s">
        <v>92</v>
      </c>
      <c r="K1907" s="166" t="s">
        <v>10248</v>
      </c>
    </row>
    <row r="1908" spans="1:11" x14ac:dyDescent="0.2">
      <c r="A1908" s="160">
        <v>1009742028</v>
      </c>
      <c r="B1908" s="161" t="s">
        <v>4926</v>
      </c>
      <c r="C1908" s="162" t="s">
        <v>4927</v>
      </c>
      <c r="D1908" s="163">
        <v>7100000</v>
      </c>
      <c r="E1908" s="164">
        <v>44168</v>
      </c>
      <c r="F1908" s="165" t="s">
        <v>16</v>
      </c>
      <c r="G1908" s="165" t="s">
        <v>12</v>
      </c>
      <c r="H1908" s="165" t="s">
        <v>90</v>
      </c>
      <c r="I1908" s="165" t="s">
        <v>91</v>
      </c>
      <c r="J1908" s="165" t="s">
        <v>92</v>
      </c>
      <c r="K1908" s="166" t="s">
        <v>10249</v>
      </c>
    </row>
    <row r="1909" spans="1:11" ht="25.5" x14ac:dyDescent="0.2">
      <c r="A1909" s="160">
        <v>1017101032</v>
      </c>
      <c r="B1909" s="161" t="s">
        <v>4928</v>
      </c>
      <c r="C1909" s="162" t="s">
        <v>4929</v>
      </c>
      <c r="D1909" s="163">
        <v>7190000</v>
      </c>
      <c r="E1909" s="164">
        <v>43971</v>
      </c>
      <c r="F1909" s="165" t="s">
        <v>35</v>
      </c>
      <c r="G1909" s="165" t="s">
        <v>12</v>
      </c>
      <c r="H1909" s="165" t="s">
        <v>90</v>
      </c>
      <c r="I1909" s="165" t="s">
        <v>91</v>
      </c>
      <c r="J1909" s="165" t="s">
        <v>92</v>
      </c>
      <c r="K1909" s="166" t="s">
        <v>10250</v>
      </c>
    </row>
    <row r="1910" spans="1:11" ht="25.5" x14ac:dyDescent="0.2">
      <c r="A1910" s="160">
        <v>1027434004</v>
      </c>
      <c r="B1910" s="161" t="s">
        <v>4930</v>
      </c>
      <c r="C1910" s="162" t="s">
        <v>4931</v>
      </c>
      <c r="D1910" s="163">
        <v>7095000</v>
      </c>
      <c r="E1910" s="164">
        <v>44168</v>
      </c>
      <c r="F1910" s="165" t="s">
        <v>16</v>
      </c>
      <c r="G1910" s="165" t="s">
        <v>12</v>
      </c>
      <c r="H1910" s="165" t="s">
        <v>90</v>
      </c>
      <c r="I1910" s="165" t="s">
        <v>91</v>
      </c>
      <c r="J1910" s="165" t="s">
        <v>92</v>
      </c>
      <c r="K1910" s="166" t="s">
        <v>10251</v>
      </c>
    </row>
    <row r="1911" spans="1:11" ht="25.5" x14ac:dyDescent="0.2">
      <c r="A1911" s="160">
        <v>1025773004</v>
      </c>
      <c r="B1911" s="161" t="s">
        <v>4932</v>
      </c>
      <c r="C1911" s="162" t="s">
        <v>4933</v>
      </c>
      <c r="D1911" s="163">
        <v>7095000</v>
      </c>
      <c r="E1911" s="164">
        <v>44168</v>
      </c>
      <c r="F1911" s="165" t="s">
        <v>35</v>
      </c>
      <c r="G1911" s="165" t="s">
        <v>12</v>
      </c>
      <c r="H1911" s="165" t="s">
        <v>90</v>
      </c>
      <c r="I1911" s="165" t="s">
        <v>91</v>
      </c>
      <c r="J1911" s="165" t="s">
        <v>92</v>
      </c>
      <c r="K1911" s="166" t="s">
        <v>10252</v>
      </c>
    </row>
    <row r="1912" spans="1:11" ht="38.25" x14ac:dyDescent="0.2">
      <c r="A1912" s="160">
        <v>1028299004</v>
      </c>
      <c r="B1912" s="161" t="s">
        <v>4934</v>
      </c>
      <c r="C1912" s="162" t="s">
        <v>4935</v>
      </c>
      <c r="D1912" s="163">
        <v>10650000</v>
      </c>
      <c r="E1912" s="164">
        <v>44152</v>
      </c>
      <c r="F1912" s="165" t="s">
        <v>182</v>
      </c>
      <c r="G1912" s="165" t="s">
        <v>278</v>
      </c>
      <c r="H1912" s="165" t="s">
        <v>90</v>
      </c>
      <c r="I1912" s="165" t="s">
        <v>91</v>
      </c>
      <c r="J1912" s="165" t="s">
        <v>92</v>
      </c>
      <c r="K1912" s="166" t="s">
        <v>10253</v>
      </c>
    </row>
    <row r="1913" spans="1:11" ht="38.25" x14ac:dyDescent="0.2">
      <c r="A1913" s="160">
        <v>1007856090</v>
      </c>
      <c r="B1913" s="161" t="s">
        <v>4936</v>
      </c>
      <c r="C1913" s="162" t="s">
        <v>4937</v>
      </c>
      <c r="D1913" s="163">
        <v>10650000</v>
      </c>
      <c r="E1913" s="164">
        <v>44193</v>
      </c>
      <c r="F1913" s="165" t="s">
        <v>16</v>
      </c>
      <c r="G1913" s="165" t="s">
        <v>101</v>
      </c>
      <c r="H1913" s="165" t="s">
        <v>90</v>
      </c>
      <c r="I1913" s="165" t="s">
        <v>91</v>
      </c>
      <c r="J1913" s="165" t="s">
        <v>92</v>
      </c>
      <c r="K1913" s="166" t="s">
        <v>10254</v>
      </c>
    </row>
    <row r="1914" spans="1:11" ht="25.5" x14ac:dyDescent="0.2">
      <c r="A1914" s="160">
        <v>1007855090</v>
      </c>
      <c r="B1914" s="161" t="s">
        <v>4938</v>
      </c>
      <c r="C1914" s="162" t="s">
        <v>4939</v>
      </c>
      <c r="D1914" s="163">
        <v>10650000</v>
      </c>
      <c r="E1914" s="164">
        <v>44193</v>
      </c>
      <c r="F1914" s="165" t="s">
        <v>16</v>
      </c>
      <c r="G1914" s="165" t="s">
        <v>101</v>
      </c>
      <c r="H1914" s="165" t="s">
        <v>90</v>
      </c>
      <c r="I1914" s="165" t="s">
        <v>91</v>
      </c>
      <c r="J1914" s="165" t="s">
        <v>92</v>
      </c>
      <c r="K1914" s="166" t="s">
        <v>10255</v>
      </c>
    </row>
    <row r="1915" spans="1:11" ht="25.5" x14ac:dyDescent="0.2">
      <c r="A1915" s="160">
        <v>1026821004</v>
      </c>
      <c r="B1915" s="161" t="s">
        <v>4940</v>
      </c>
      <c r="C1915" s="162" t="s">
        <v>4941</v>
      </c>
      <c r="D1915" s="163">
        <v>11115000</v>
      </c>
      <c r="E1915" s="164">
        <v>44074</v>
      </c>
      <c r="F1915" s="165" t="s">
        <v>16</v>
      </c>
      <c r="G1915" s="165" t="s">
        <v>101</v>
      </c>
      <c r="H1915" s="165" t="s">
        <v>90</v>
      </c>
      <c r="I1915" s="165" t="s">
        <v>91</v>
      </c>
      <c r="J1915" s="165" t="s">
        <v>92</v>
      </c>
      <c r="K1915" s="166" t="s">
        <v>10256</v>
      </c>
    </row>
    <row r="1916" spans="1:11" ht="38.25" x14ac:dyDescent="0.2">
      <c r="A1916" s="160">
        <v>1027277004</v>
      </c>
      <c r="B1916" s="161" t="s">
        <v>4942</v>
      </c>
      <c r="C1916" s="162" t="s">
        <v>4943</v>
      </c>
      <c r="D1916" s="163">
        <v>7100000</v>
      </c>
      <c r="E1916" s="164">
        <v>44133</v>
      </c>
      <c r="F1916" s="165" t="s">
        <v>16</v>
      </c>
      <c r="G1916" s="165" t="s">
        <v>12</v>
      </c>
      <c r="H1916" s="165" t="s">
        <v>90</v>
      </c>
      <c r="I1916" s="165" t="s">
        <v>91</v>
      </c>
      <c r="J1916" s="165" t="s">
        <v>93</v>
      </c>
      <c r="K1916" s="166" t="s">
        <v>10257</v>
      </c>
    </row>
    <row r="1917" spans="1:11" ht="38.25" x14ac:dyDescent="0.2">
      <c r="A1917" s="160">
        <v>1026734004</v>
      </c>
      <c r="B1917" s="161" t="s">
        <v>4944</v>
      </c>
      <c r="C1917" s="162" t="s">
        <v>4945</v>
      </c>
      <c r="D1917" s="163">
        <v>7100000</v>
      </c>
      <c r="E1917" s="164">
        <v>44118</v>
      </c>
      <c r="F1917" s="165" t="s">
        <v>16</v>
      </c>
      <c r="G1917" s="165" t="s">
        <v>12</v>
      </c>
      <c r="H1917" s="165" t="s">
        <v>90</v>
      </c>
      <c r="I1917" s="165" t="s">
        <v>91</v>
      </c>
      <c r="J1917" s="165" t="s">
        <v>93</v>
      </c>
      <c r="K1917" s="166" t="s">
        <v>10258</v>
      </c>
    </row>
    <row r="1918" spans="1:11" ht="25.5" x14ac:dyDescent="0.2">
      <c r="A1918" s="160">
        <v>1026969004</v>
      </c>
      <c r="B1918" s="161" t="s">
        <v>4946</v>
      </c>
      <c r="C1918" s="162" t="s">
        <v>4947</v>
      </c>
      <c r="D1918" s="163">
        <v>7100000</v>
      </c>
      <c r="E1918" s="164">
        <v>44118</v>
      </c>
      <c r="F1918" s="165" t="s">
        <v>16</v>
      </c>
      <c r="G1918" s="165" t="s">
        <v>12</v>
      </c>
      <c r="H1918" s="165" t="s">
        <v>90</v>
      </c>
      <c r="I1918" s="165" t="s">
        <v>91</v>
      </c>
      <c r="J1918" s="165" t="s">
        <v>93</v>
      </c>
      <c r="K1918" s="166" t="s">
        <v>10259</v>
      </c>
    </row>
    <row r="1919" spans="1:11" ht="38.25" x14ac:dyDescent="0.2">
      <c r="A1919" s="160">
        <v>1002531094</v>
      </c>
      <c r="B1919" s="161" t="s">
        <v>4948</v>
      </c>
      <c r="C1919" s="162" t="s">
        <v>4949</v>
      </c>
      <c r="D1919" s="163">
        <v>6551000</v>
      </c>
      <c r="E1919" s="164">
        <v>44133</v>
      </c>
      <c r="F1919" s="165" t="s">
        <v>16</v>
      </c>
      <c r="G1919" s="165" t="s">
        <v>12</v>
      </c>
      <c r="H1919" s="165" t="s">
        <v>90</v>
      </c>
      <c r="I1919" s="165" t="s">
        <v>91</v>
      </c>
      <c r="J1919" s="165" t="s">
        <v>93</v>
      </c>
      <c r="K1919" s="166" t="s">
        <v>10260</v>
      </c>
    </row>
    <row r="1920" spans="1:11" ht="38.25" x14ac:dyDescent="0.2">
      <c r="A1920" s="160">
        <v>1002373101</v>
      </c>
      <c r="B1920" s="161" t="s">
        <v>4950</v>
      </c>
      <c r="C1920" s="162" t="s">
        <v>4951</v>
      </c>
      <c r="D1920" s="163">
        <v>4885000</v>
      </c>
      <c r="E1920" s="164">
        <v>44147</v>
      </c>
      <c r="F1920" s="165" t="s">
        <v>16</v>
      </c>
      <c r="G1920" s="165" t="s">
        <v>12</v>
      </c>
      <c r="H1920" s="165" t="s">
        <v>90</v>
      </c>
      <c r="I1920" s="165" t="s">
        <v>91</v>
      </c>
      <c r="J1920" s="165" t="s">
        <v>93</v>
      </c>
      <c r="K1920" s="166" t="s">
        <v>10261</v>
      </c>
    </row>
    <row r="1921" spans="1:11" ht="38.25" x14ac:dyDescent="0.2">
      <c r="A1921" s="160">
        <v>1026943004</v>
      </c>
      <c r="B1921" s="161" t="s">
        <v>4952</v>
      </c>
      <c r="C1921" s="162" t="s">
        <v>4953</v>
      </c>
      <c r="D1921" s="163">
        <v>7100000</v>
      </c>
      <c r="E1921" s="164">
        <v>44118</v>
      </c>
      <c r="F1921" s="165" t="s">
        <v>11</v>
      </c>
      <c r="G1921" s="165" t="s">
        <v>12</v>
      </c>
      <c r="H1921" s="165" t="s">
        <v>90</v>
      </c>
      <c r="I1921" s="165" t="s">
        <v>91</v>
      </c>
      <c r="J1921" s="165" t="s">
        <v>93</v>
      </c>
      <c r="K1921" s="166" t="s">
        <v>10262</v>
      </c>
    </row>
    <row r="1922" spans="1:11" ht="38.25" x14ac:dyDescent="0.2">
      <c r="A1922" s="160">
        <v>1018026032</v>
      </c>
      <c r="B1922" s="161" t="s">
        <v>4954</v>
      </c>
      <c r="C1922" s="162" t="s">
        <v>4955</v>
      </c>
      <c r="D1922" s="163">
        <v>7100000</v>
      </c>
      <c r="E1922" s="164">
        <v>44168</v>
      </c>
      <c r="F1922" s="165" t="s">
        <v>11</v>
      </c>
      <c r="G1922" s="165" t="s">
        <v>12</v>
      </c>
      <c r="H1922" s="165" t="s">
        <v>90</v>
      </c>
      <c r="I1922" s="165" t="s">
        <v>91</v>
      </c>
      <c r="J1922" s="165" t="s">
        <v>93</v>
      </c>
      <c r="K1922" s="166" t="s">
        <v>10263</v>
      </c>
    </row>
    <row r="1923" spans="1:11" ht="25.5" x14ac:dyDescent="0.2">
      <c r="A1923" s="160">
        <v>1018025032</v>
      </c>
      <c r="B1923" s="161" t="s">
        <v>4956</v>
      </c>
      <c r="C1923" s="162" t="s">
        <v>4957</v>
      </c>
      <c r="D1923" s="163">
        <v>7080000</v>
      </c>
      <c r="E1923" s="164">
        <v>44168</v>
      </c>
      <c r="F1923" s="165" t="s">
        <v>16</v>
      </c>
      <c r="G1923" s="165" t="s">
        <v>12</v>
      </c>
      <c r="H1923" s="165" t="s">
        <v>90</v>
      </c>
      <c r="I1923" s="165" t="s">
        <v>91</v>
      </c>
      <c r="J1923" s="165" t="s">
        <v>93</v>
      </c>
      <c r="K1923" s="166" t="s">
        <v>10264</v>
      </c>
    </row>
    <row r="1924" spans="1:11" ht="25.5" x14ac:dyDescent="0.2">
      <c r="A1924" s="160">
        <v>1028566004</v>
      </c>
      <c r="B1924" s="161" t="s">
        <v>4958</v>
      </c>
      <c r="C1924" s="162" t="s">
        <v>4959</v>
      </c>
      <c r="D1924" s="163">
        <v>7040000</v>
      </c>
      <c r="E1924" s="164">
        <v>44168</v>
      </c>
      <c r="F1924" s="165" t="s">
        <v>16</v>
      </c>
      <c r="G1924" s="165" t="s">
        <v>12</v>
      </c>
      <c r="H1924" s="165" t="s">
        <v>90</v>
      </c>
      <c r="I1924" s="165" t="s">
        <v>91</v>
      </c>
      <c r="J1924" s="165" t="s">
        <v>93</v>
      </c>
      <c r="K1924" s="166" t="s">
        <v>10265</v>
      </c>
    </row>
    <row r="1925" spans="1:11" ht="38.25" x14ac:dyDescent="0.2">
      <c r="A1925" s="160">
        <v>1026824004</v>
      </c>
      <c r="B1925" s="161" t="s">
        <v>4960</v>
      </c>
      <c r="C1925" s="162" t="s">
        <v>4961</v>
      </c>
      <c r="D1925" s="163">
        <v>7070000</v>
      </c>
      <c r="E1925" s="164">
        <v>44168</v>
      </c>
      <c r="F1925" s="165" t="s">
        <v>16</v>
      </c>
      <c r="G1925" s="165" t="s">
        <v>12</v>
      </c>
      <c r="H1925" s="165" t="s">
        <v>90</v>
      </c>
      <c r="I1925" s="165" t="s">
        <v>91</v>
      </c>
      <c r="J1925" s="165" t="s">
        <v>93</v>
      </c>
      <c r="K1925" s="166" t="s">
        <v>10266</v>
      </c>
    </row>
    <row r="1926" spans="1:11" ht="25.5" x14ac:dyDescent="0.2">
      <c r="A1926" s="160">
        <v>1027066004</v>
      </c>
      <c r="B1926" s="161" t="s">
        <v>4962</v>
      </c>
      <c r="C1926" s="162" t="s">
        <v>4963</v>
      </c>
      <c r="D1926" s="163">
        <v>7085000</v>
      </c>
      <c r="E1926" s="164">
        <v>44133</v>
      </c>
      <c r="F1926" s="165" t="s">
        <v>35</v>
      </c>
      <c r="G1926" s="165" t="s">
        <v>12</v>
      </c>
      <c r="H1926" s="165" t="s">
        <v>90</v>
      </c>
      <c r="I1926" s="165" t="s">
        <v>91</v>
      </c>
      <c r="J1926" s="165" t="s">
        <v>93</v>
      </c>
      <c r="K1926" s="166" t="s">
        <v>10267</v>
      </c>
    </row>
    <row r="1927" spans="1:11" ht="25.5" x14ac:dyDescent="0.2">
      <c r="A1927" s="160">
        <v>1026205004</v>
      </c>
      <c r="B1927" s="161" t="s">
        <v>4964</v>
      </c>
      <c r="C1927" s="162" t="s">
        <v>4965</v>
      </c>
      <c r="D1927" s="163">
        <v>10650000</v>
      </c>
      <c r="E1927" s="164">
        <v>44168</v>
      </c>
      <c r="F1927" s="165" t="s">
        <v>16</v>
      </c>
      <c r="G1927" s="165" t="s">
        <v>69</v>
      </c>
      <c r="H1927" s="165" t="s">
        <v>90</v>
      </c>
      <c r="I1927" s="165" t="s">
        <v>91</v>
      </c>
      <c r="J1927" s="165" t="s">
        <v>93</v>
      </c>
      <c r="K1927" s="166" t="s">
        <v>10268</v>
      </c>
    </row>
    <row r="1928" spans="1:11" ht="38.25" x14ac:dyDescent="0.2">
      <c r="A1928" s="160">
        <v>1002329101</v>
      </c>
      <c r="B1928" s="161" t="s">
        <v>4966</v>
      </c>
      <c r="C1928" s="162" t="s">
        <v>4967</v>
      </c>
      <c r="D1928" s="163">
        <v>10302000</v>
      </c>
      <c r="E1928" s="164">
        <v>44147</v>
      </c>
      <c r="F1928" s="165" t="s">
        <v>16</v>
      </c>
      <c r="G1928" s="165" t="s">
        <v>101</v>
      </c>
      <c r="H1928" s="165" t="s">
        <v>90</v>
      </c>
      <c r="I1928" s="165" t="s">
        <v>91</v>
      </c>
      <c r="J1928" s="165" t="s">
        <v>93</v>
      </c>
      <c r="K1928" s="166" t="s">
        <v>10269</v>
      </c>
    </row>
    <row r="1929" spans="1:11" ht="38.25" x14ac:dyDescent="0.2">
      <c r="A1929" s="160">
        <v>1019852004</v>
      </c>
      <c r="B1929" s="161" t="s">
        <v>4968</v>
      </c>
      <c r="C1929" s="162" t="s">
        <v>4969</v>
      </c>
      <c r="D1929" s="163">
        <v>10650000</v>
      </c>
      <c r="E1929" s="164">
        <v>44118</v>
      </c>
      <c r="F1929" s="165" t="s">
        <v>182</v>
      </c>
      <c r="G1929" s="165" t="s">
        <v>278</v>
      </c>
      <c r="H1929" s="165" t="s">
        <v>90</v>
      </c>
      <c r="I1929" s="165" t="s">
        <v>91</v>
      </c>
      <c r="J1929" s="165" t="s">
        <v>93</v>
      </c>
      <c r="K1929" s="166" t="s">
        <v>10270</v>
      </c>
    </row>
    <row r="1930" spans="1:11" ht="38.25" x14ac:dyDescent="0.2">
      <c r="A1930" s="160">
        <v>1027038004</v>
      </c>
      <c r="B1930" s="161" t="s">
        <v>4970</v>
      </c>
      <c r="C1930" s="162" t="s">
        <v>4971</v>
      </c>
      <c r="D1930" s="163">
        <v>7100000</v>
      </c>
      <c r="E1930" s="164">
        <v>44133</v>
      </c>
      <c r="F1930" s="165" t="s">
        <v>16</v>
      </c>
      <c r="G1930" s="165" t="s">
        <v>12</v>
      </c>
      <c r="H1930" s="165" t="s">
        <v>90</v>
      </c>
      <c r="I1930" s="165" t="s">
        <v>91</v>
      </c>
      <c r="J1930" s="165" t="s">
        <v>93</v>
      </c>
      <c r="K1930" s="166" t="s">
        <v>10271</v>
      </c>
    </row>
    <row r="1931" spans="1:11" ht="38.25" x14ac:dyDescent="0.2">
      <c r="A1931" s="160">
        <v>1002368101</v>
      </c>
      <c r="B1931" s="161" t="s">
        <v>4972</v>
      </c>
      <c r="C1931" s="162" t="s">
        <v>4973</v>
      </c>
      <c r="D1931" s="163">
        <v>7100000</v>
      </c>
      <c r="E1931" s="164">
        <v>44147</v>
      </c>
      <c r="F1931" s="165" t="s">
        <v>16</v>
      </c>
      <c r="G1931" s="165" t="s">
        <v>12</v>
      </c>
      <c r="H1931" s="165" t="s">
        <v>90</v>
      </c>
      <c r="I1931" s="165" t="s">
        <v>91</v>
      </c>
      <c r="J1931" s="165" t="s">
        <v>93</v>
      </c>
      <c r="K1931" s="166" t="s">
        <v>10272</v>
      </c>
    </row>
    <row r="1932" spans="1:11" ht="38.25" x14ac:dyDescent="0.2">
      <c r="A1932" s="160">
        <v>1025080004</v>
      </c>
      <c r="B1932" s="161" t="s">
        <v>4974</v>
      </c>
      <c r="C1932" s="162" t="s">
        <v>4975</v>
      </c>
      <c r="D1932" s="163">
        <v>7254000</v>
      </c>
      <c r="E1932" s="164">
        <v>44008</v>
      </c>
      <c r="F1932" s="165" t="s">
        <v>16</v>
      </c>
      <c r="G1932" s="165" t="s">
        <v>12</v>
      </c>
      <c r="H1932" s="165" t="s">
        <v>90</v>
      </c>
      <c r="I1932" s="165" t="s">
        <v>91</v>
      </c>
      <c r="J1932" s="165" t="s">
        <v>93</v>
      </c>
      <c r="K1932" s="166" t="s">
        <v>10273</v>
      </c>
    </row>
    <row r="1933" spans="1:11" ht="38.25" x14ac:dyDescent="0.2">
      <c r="A1933" s="160">
        <v>1026002004</v>
      </c>
      <c r="B1933" s="161" t="s">
        <v>4976</v>
      </c>
      <c r="C1933" s="162" t="s">
        <v>4977</v>
      </c>
      <c r="D1933" s="163">
        <v>5275000</v>
      </c>
      <c r="E1933" s="164">
        <v>44008</v>
      </c>
      <c r="F1933" s="165" t="s">
        <v>11</v>
      </c>
      <c r="G1933" s="165" t="s">
        <v>101</v>
      </c>
      <c r="H1933" s="165" t="s">
        <v>90</v>
      </c>
      <c r="I1933" s="165" t="s">
        <v>91</v>
      </c>
      <c r="J1933" s="165" t="s">
        <v>93</v>
      </c>
      <c r="K1933" s="166" t="s">
        <v>10274</v>
      </c>
    </row>
    <row r="1934" spans="1:11" ht="25.5" x14ac:dyDescent="0.2">
      <c r="A1934" s="160">
        <v>1009551028</v>
      </c>
      <c r="B1934" s="161" t="s">
        <v>4978</v>
      </c>
      <c r="C1934" s="162" t="s">
        <v>4979</v>
      </c>
      <c r="D1934" s="163">
        <v>7410000</v>
      </c>
      <c r="E1934" s="164">
        <v>44020</v>
      </c>
      <c r="F1934" s="165" t="s">
        <v>16</v>
      </c>
      <c r="G1934" s="165" t="s">
        <v>12</v>
      </c>
      <c r="H1934" s="165" t="s">
        <v>90</v>
      </c>
      <c r="I1934" s="165" t="s">
        <v>91</v>
      </c>
      <c r="J1934" s="165" t="s">
        <v>93</v>
      </c>
      <c r="K1934" s="166" t="s">
        <v>10275</v>
      </c>
    </row>
    <row r="1935" spans="1:11" ht="25.5" x14ac:dyDescent="0.2">
      <c r="A1935" s="160">
        <v>1027030004</v>
      </c>
      <c r="B1935" s="161" t="s">
        <v>4980</v>
      </c>
      <c r="C1935" s="162" t="s">
        <v>4981</v>
      </c>
      <c r="D1935" s="163">
        <v>7100000</v>
      </c>
      <c r="E1935" s="164">
        <v>44133</v>
      </c>
      <c r="F1935" s="165" t="s">
        <v>16</v>
      </c>
      <c r="G1935" s="165" t="s">
        <v>12</v>
      </c>
      <c r="H1935" s="165" t="s">
        <v>90</v>
      </c>
      <c r="I1935" s="165" t="s">
        <v>91</v>
      </c>
      <c r="J1935" s="165" t="s">
        <v>93</v>
      </c>
      <c r="K1935" s="166" t="s">
        <v>10276</v>
      </c>
    </row>
    <row r="1936" spans="1:11" ht="25.5" x14ac:dyDescent="0.2">
      <c r="A1936" s="160">
        <v>1027037004</v>
      </c>
      <c r="B1936" s="161" t="s">
        <v>4982</v>
      </c>
      <c r="C1936" s="162" t="s">
        <v>4983</v>
      </c>
      <c r="D1936" s="163">
        <v>7100000</v>
      </c>
      <c r="E1936" s="164">
        <v>44133</v>
      </c>
      <c r="F1936" s="165" t="s">
        <v>16</v>
      </c>
      <c r="G1936" s="165" t="s">
        <v>12</v>
      </c>
      <c r="H1936" s="165" t="s">
        <v>90</v>
      </c>
      <c r="I1936" s="165" t="s">
        <v>91</v>
      </c>
      <c r="J1936" s="165" t="s">
        <v>93</v>
      </c>
      <c r="K1936" s="166" t="s">
        <v>10277</v>
      </c>
    </row>
    <row r="1937" spans="1:11" ht="38.25" x14ac:dyDescent="0.2">
      <c r="A1937" s="160">
        <v>1027553004</v>
      </c>
      <c r="B1937" s="161" t="s">
        <v>4984</v>
      </c>
      <c r="C1937" s="162" t="s">
        <v>4985</v>
      </c>
      <c r="D1937" s="163">
        <v>10650000</v>
      </c>
      <c r="E1937" s="164">
        <v>44152</v>
      </c>
      <c r="F1937" s="165" t="s">
        <v>182</v>
      </c>
      <c r="G1937" s="165" t="s">
        <v>278</v>
      </c>
      <c r="H1937" s="165" t="s">
        <v>90</v>
      </c>
      <c r="I1937" s="165" t="s">
        <v>91</v>
      </c>
      <c r="J1937" s="165" t="s">
        <v>93</v>
      </c>
      <c r="K1937" s="166" t="s">
        <v>10278</v>
      </c>
    </row>
    <row r="1938" spans="1:11" ht="25.5" x14ac:dyDescent="0.2">
      <c r="A1938" s="160">
        <v>1027613004</v>
      </c>
      <c r="B1938" s="161" t="s">
        <v>4986</v>
      </c>
      <c r="C1938" s="162" t="s">
        <v>4987</v>
      </c>
      <c r="D1938" s="163">
        <v>7100000</v>
      </c>
      <c r="E1938" s="164">
        <v>44152</v>
      </c>
      <c r="F1938" s="165" t="s">
        <v>16</v>
      </c>
      <c r="G1938" s="165" t="s">
        <v>12</v>
      </c>
      <c r="H1938" s="165" t="s">
        <v>90</v>
      </c>
      <c r="I1938" s="165" t="s">
        <v>91</v>
      </c>
      <c r="J1938" s="165" t="s">
        <v>93</v>
      </c>
      <c r="K1938" s="166" t="s">
        <v>10279</v>
      </c>
    </row>
    <row r="1939" spans="1:11" ht="38.25" x14ac:dyDescent="0.2">
      <c r="A1939" s="160">
        <v>1027559004</v>
      </c>
      <c r="B1939" s="161" t="s">
        <v>4988</v>
      </c>
      <c r="C1939" s="162" t="s">
        <v>4989</v>
      </c>
      <c r="D1939" s="163">
        <v>7100000</v>
      </c>
      <c r="E1939" s="164">
        <v>44168</v>
      </c>
      <c r="F1939" s="165" t="s">
        <v>16</v>
      </c>
      <c r="G1939" s="165" t="s">
        <v>12</v>
      </c>
      <c r="H1939" s="165" t="s">
        <v>90</v>
      </c>
      <c r="I1939" s="165" t="s">
        <v>91</v>
      </c>
      <c r="J1939" s="165" t="s">
        <v>93</v>
      </c>
      <c r="K1939" s="166" t="s">
        <v>10280</v>
      </c>
    </row>
    <row r="1940" spans="1:11" ht="25.5" x14ac:dyDescent="0.2">
      <c r="A1940" s="160">
        <v>1028627004</v>
      </c>
      <c r="B1940" s="161" t="s">
        <v>4990</v>
      </c>
      <c r="C1940" s="162" t="s">
        <v>4991</v>
      </c>
      <c r="D1940" s="163">
        <v>7100000</v>
      </c>
      <c r="E1940" s="164">
        <v>44168</v>
      </c>
      <c r="F1940" s="165" t="s">
        <v>16</v>
      </c>
      <c r="G1940" s="165" t="s">
        <v>12</v>
      </c>
      <c r="H1940" s="165" t="s">
        <v>90</v>
      </c>
      <c r="I1940" s="165" t="s">
        <v>91</v>
      </c>
      <c r="J1940" s="165" t="s">
        <v>93</v>
      </c>
      <c r="K1940" s="166" t="s">
        <v>10281</v>
      </c>
    </row>
    <row r="1941" spans="1:11" ht="25.5" x14ac:dyDescent="0.2">
      <c r="A1941" s="160">
        <v>1028104004</v>
      </c>
      <c r="B1941" s="161" t="s">
        <v>4992</v>
      </c>
      <c r="C1941" s="162" t="s">
        <v>4993</v>
      </c>
      <c r="D1941" s="163">
        <v>7100000</v>
      </c>
      <c r="E1941" s="164">
        <v>44168</v>
      </c>
      <c r="F1941" s="165" t="s">
        <v>16</v>
      </c>
      <c r="G1941" s="165" t="s">
        <v>12</v>
      </c>
      <c r="H1941" s="165" t="s">
        <v>90</v>
      </c>
      <c r="I1941" s="165" t="s">
        <v>91</v>
      </c>
      <c r="J1941" s="165" t="s">
        <v>93</v>
      </c>
      <c r="K1941" s="166" t="s">
        <v>10282</v>
      </c>
    </row>
    <row r="1942" spans="1:11" ht="51" x14ac:dyDescent="0.2">
      <c r="A1942" s="160">
        <v>1027605004</v>
      </c>
      <c r="B1942" s="161" t="s">
        <v>4994</v>
      </c>
      <c r="C1942" s="162" t="s">
        <v>4995</v>
      </c>
      <c r="D1942" s="163">
        <v>7100000</v>
      </c>
      <c r="E1942" s="164">
        <v>44152</v>
      </c>
      <c r="F1942" s="165" t="s">
        <v>16</v>
      </c>
      <c r="G1942" s="165" t="s">
        <v>12</v>
      </c>
      <c r="H1942" s="165" t="s">
        <v>90</v>
      </c>
      <c r="I1942" s="165" t="s">
        <v>91</v>
      </c>
      <c r="J1942" s="165" t="s">
        <v>93</v>
      </c>
      <c r="K1942" s="166" t="s">
        <v>10283</v>
      </c>
    </row>
    <row r="1943" spans="1:11" ht="25.5" x14ac:dyDescent="0.2">
      <c r="A1943" s="160">
        <v>1027842004</v>
      </c>
      <c r="B1943" s="161" t="s">
        <v>4996</v>
      </c>
      <c r="C1943" s="162" t="s">
        <v>4997</v>
      </c>
      <c r="D1943" s="163">
        <v>7100000</v>
      </c>
      <c r="E1943" s="164">
        <v>44168</v>
      </c>
      <c r="F1943" s="165" t="s">
        <v>16</v>
      </c>
      <c r="G1943" s="165" t="s">
        <v>12</v>
      </c>
      <c r="H1943" s="165" t="s">
        <v>90</v>
      </c>
      <c r="I1943" s="165" t="s">
        <v>91</v>
      </c>
      <c r="J1943" s="165" t="s">
        <v>93</v>
      </c>
      <c r="K1943" s="166" t="s">
        <v>10284</v>
      </c>
    </row>
    <row r="1944" spans="1:11" ht="25.5" x14ac:dyDescent="0.2">
      <c r="A1944" s="160">
        <v>1028228004</v>
      </c>
      <c r="B1944" s="161" t="s">
        <v>4998</v>
      </c>
      <c r="C1944" s="162" t="s">
        <v>4999</v>
      </c>
      <c r="D1944" s="163">
        <v>7100000</v>
      </c>
      <c r="E1944" s="164">
        <v>44193</v>
      </c>
      <c r="F1944" s="165" t="s">
        <v>16</v>
      </c>
      <c r="G1944" s="165" t="s">
        <v>12</v>
      </c>
      <c r="H1944" s="165" t="s">
        <v>90</v>
      </c>
      <c r="I1944" s="165" t="s">
        <v>91</v>
      </c>
      <c r="J1944" s="165" t="s">
        <v>93</v>
      </c>
      <c r="K1944" s="166" t="s">
        <v>10285</v>
      </c>
    </row>
    <row r="1945" spans="1:11" ht="25.5" x14ac:dyDescent="0.2">
      <c r="A1945" s="160">
        <v>1028033004</v>
      </c>
      <c r="B1945" s="161" t="s">
        <v>5000</v>
      </c>
      <c r="C1945" s="162" t="s">
        <v>5001</v>
      </c>
      <c r="D1945" s="163">
        <v>7100000</v>
      </c>
      <c r="E1945" s="164">
        <v>44168</v>
      </c>
      <c r="F1945" s="165" t="s">
        <v>16</v>
      </c>
      <c r="G1945" s="165" t="s">
        <v>12</v>
      </c>
      <c r="H1945" s="165" t="s">
        <v>90</v>
      </c>
      <c r="I1945" s="165" t="s">
        <v>91</v>
      </c>
      <c r="J1945" s="165" t="s">
        <v>93</v>
      </c>
      <c r="K1945" s="166" t="s">
        <v>10286</v>
      </c>
    </row>
    <row r="1946" spans="1:11" ht="38.25" x14ac:dyDescent="0.2">
      <c r="A1946" s="160">
        <v>1022094004</v>
      </c>
      <c r="B1946" s="161" t="s">
        <v>5002</v>
      </c>
      <c r="C1946" s="162" t="s">
        <v>5003</v>
      </c>
      <c r="D1946" s="163">
        <v>7100000</v>
      </c>
      <c r="E1946" s="164">
        <v>44168</v>
      </c>
      <c r="F1946" s="165" t="s">
        <v>16</v>
      </c>
      <c r="G1946" s="165" t="s">
        <v>12</v>
      </c>
      <c r="H1946" s="165" t="s">
        <v>90</v>
      </c>
      <c r="I1946" s="165" t="s">
        <v>91</v>
      </c>
      <c r="J1946" s="165" t="s">
        <v>93</v>
      </c>
      <c r="K1946" s="166" t="s">
        <v>10287</v>
      </c>
    </row>
    <row r="1947" spans="1:11" ht="25.5" x14ac:dyDescent="0.2">
      <c r="A1947" s="160">
        <v>1028040004</v>
      </c>
      <c r="B1947" s="161" t="s">
        <v>1240</v>
      </c>
      <c r="C1947" s="162" t="s">
        <v>1241</v>
      </c>
      <c r="D1947" s="163">
        <v>10650000</v>
      </c>
      <c r="E1947" s="164">
        <v>44193</v>
      </c>
      <c r="F1947" s="165" t="s">
        <v>16</v>
      </c>
      <c r="G1947" s="165" t="s">
        <v>69</v>
      </c>
      <c r="H1947" s="165" t="s">
        <v>90</v>
      </c>
      <c r="I1947" s="165" t="s">
        <v>91</v>
      </c>
      <c r="J1947" s="165" t="s">
        <v>93</v>
      </c>
      <c r="K1947" s="166" t="s">
        <v>10288</v>
      </c>
    </row>
    <row r="1948" spans="1:11" ht="25.5" x14ac:dyDescent="0.2">
      <c r="A1948" s="160">
        <v>1009423028</v>
      </c>
      <c r="B1948" s="161" t="s">
        <v>5004</v>
      </c>
      <c r="C1948" s="162" t="s">
        <v>5005</v>
      </c>
      <c r="D1948" s="163">
        <v>11115000</v>
      </c>
      <c r="E1948" s="164">
        <v>43976</v>
      </c>
      <c r="F1948" s="165" t="s">
        <v>16</v>
      </c>
      <c r="G1948" s="165" t="s">
        <v>69</v>
      </c>
      <c r="H1948" s="165" t="s">
        <v>90</v>
      </c>
      <c r="I1948" s="165" t="s">
        <v>91</v>
      </c>
      <c r="J1948" s="165" t="s">
        <v>93</v>
      </c>
      <c r="K1948" s="166" t="s">
        <v>10289</v>
      </c>
    </row>
    <row r="1949" spans="1:11" ht="25.5" x14ac:dyDescent="0.2">
      <c r="A1949" s="160">
        <v>1028105004</v>
      </c>
      <c r="B1949" s="161" t="s">
        <v>5006</v>
      </c>
      <c r="C1949" s="162" t="s">
        <v>5007</v>
      </c>
      <c r="D1949" s="163">
        <v>7100000</v>
      </c>
      <c r="E1949" s="164">
        <v>44168</v>
      </c>
      <c r="F1949" s="165" t="s">
        <v>16</v>
      </c>
      <c r="G1949" s="165" t="s">
        <v>12</v>
      </c>
      <c r="H1949" s="165" t="s">
        <v>90</v>
      </c>
      <c r="I1949" s="165" t="s">
        <v>91</v>
      </c>
      <c r="J1949" s="165" t="s">
        <v>93</v>
      </c>
      <c r="K1949" s="166" t="s">
        <v>10290</v>
      </c>
    </row>
    <row r="1950" spans="1:11" ht="25.5" x14ac:dyDescent="0.2">
      <c r="A1950" s="160">
        <v>1027901004</v>
      </c>
      <c r="B1950" s="161" t="s">
        <v>5008</v>
      </c>
      <c r="C1950" s="162" t="s">
        <v>5009</v>
      </c>
      <c r="D1950" s="163">
        <v>7100000</v>
      </c>
      <c r="E1950" s="164">
        <v>44168</v>
      </c>
      <c r="F1950" s="165" t="s">
        <v>16</v>
      </c>
      <c r="G1950" s="165" t="s">
        <v>12</v>
      </c>
      <c r="H1950" s="165" t="s">
        <v>90</v>
      </c>
      <c r="I1950" s="165" t="s">
        <v>91</v>
      </c>
      <c r="J1950" s="165" t="s">
        <v>93</v>
      </c>
      <c r="K1950" s="166" t="s">
        <v>10291</v>
      </c>
    </row>
    <row r="1951" spans="1:11" ht="38.25" x14ac:dyDescent="0.2">
      <c r="A1951" s="160">
        <v>1028098004</v>
      </c>
      <c r="B1951" s="161" t="s">
        <v>5010</v>
      </c>
      <c r="C1951" s="162" t="s">
        <v>5011</v>
      </c>
      <c r="D1951" s="163">
        <v>7100000</v>
      </c>
      <c r="E1951" s="164">
        <v>44168</v>
      </c>
      <c r="F1951" s="165" t="s">
        <v>16</v>
      </c>
      <c r="G1951" s="165" t="s">
        <v>12</v>
      </c>
      <c r="H1951" s="165" t="s">
        <v>90</v>
      </c>
      <c r="I1951" s="165" t="s">
        <v>91</v>
      </c>
      <c r="J1951" s="165" t="s">
        <v>93</v>
      </c>
      <c r="K1951" s="166" t="s">
        <v>10292</v>
      </c>
    </row>
    <row r="1952" spans="1:11" ht="25.5" x14ac:dyDescent="0.2">
      <c r="A1952" s="160">
        <v>1028032004</v>
      </c>
      <c r="B1952" s="161" t="s">
        <v>5012</v>
      </c>
      <c r="C1952" s="162" t="s">
        <v>5013</v>
      </c>
      <c r="D1952" s="163">
        <v>7100000</v>
      </c>
      <c r="E1952" s="164">
        <v>44168</v>
      </c>
      <c r="F1952" s="165" t="s">
        <v>16</v>
      </c>
      <c r="G1952" s="165" t="s">
        <v>12</v>
      </c>
      <c r="H1952" s="165" t="s">
        <v>90</v>
      </c>
      <c r="I1952" s="165" t="s">
        <v>91</v>
      </c>
      <c r="J1952" s="165" t="s">
        <v>93</v>
      </c>
      <c r="K1952" s="166" t="s">
        <v>10293</v>
      </c>
    </row>
    <row r="1953" spans="1:11" ht="51" x14ac:dyDescent="0.2">
      <c r="A1953" s="160">
        <v>1027024004</v>
      </c>
      <c r="B1953" s="161" t="s">
        <v>5014</v>
      </c>
      <c r="C1953" s="162" t="s">
        <v>5015</v>
      </c>
      <c r="D1953" s="163">
        <v>7095000</v>
      </c>
      <c r="E1953" s="164">
        <v>44133</v>
      </c>
      <c r="F1953" s="165" t="s">
        <v>16</v>
      </c>
      <c r="G1953" s="165" t="s">
        <v>12</v>
      </c>
      <c r="H1953" s="165" t="s">
        <v>90</v>
      </c>
      <c r="I1953" s="165" t="s">
        <v>91</v>
      </c>
      <c r="J1953" s="165" t="s">
        <v>93</v>
      </c>
      <c r="K1953" s="166" t="s">
        <v>10294</v>
      </c>
    </row>
    <row r="1954" spans="1:11" x14ac:dyDescent="0.2">
      <c r="A1954" s="160">
        <v>1028054004</v>
      </c>
      <c r="B1954" s="161" t="s">
        <v>5016</v>
      </c>
      <c r="C1954" s="162" t="s">
        <v>5017</v>
      </c>
      <c r="D1954" s="163">
        <v>7100000</v>
      </c>
      <c r="E1954" s="164">
        <v>44168</v>
      </c>
      <c r="F1954" s="165" t="s">
        <v>16</v>
      </c>
      <c r="G1954" s="165" t="s">
        <v>12</v>
      </c>
      <c r="H1954" s="165" t="s">
        <v>90</v>
      </c>
      <c r="I1954" s="165" t="s">
        <v>91</v>
      </c>
      <c r="J1954" s="165" t="s">
        <v>93</v>
      </c>
      <c r="K1954" s="166" t="s">
        <v>10295</v>
      </c>
    </row>
    <row r="1955" spans="1:11" ht="25.5" x14ac:dyDescent="0.2">
      <c r="A1955" s="160">
        <v>1025099004</v>
      </c>
      <c r="B1955" s="161" t="s">
        <v>5018</v>
      </c>
      <c r="C1955" s="162" t="s">
        <v>5019</v>
      </c>
      <c r="D1955" s="163">
        <v>7410000</v>
      </c>
      <c r="E1955" s="164">
        <v>43966</v>
      </c>
      <c r="F1955" s="165" t="s">
        <v>16</v>
      </c>
      <c r="G1955" s="165" t="s">
        <v>12</v>
      </c>
      <c r="H1955" s="165" t="s">
        <v>90</v>
      </c>
      <c r="I1955" s="165" t="s">
        <v>91</v>
      </c>
      <c r="J1955" s="165" t="s">
        <v>93</v>
      </c>
      <c r="K1955" s="166" t="s">
        <v>10296</v>
      </c>
    </row>
    <row r="1956" spans="1:11" ht="25.5" x14ac:dyDescent="0.2">
      <c r="A1956" s="160">
        <v>1023963004</v>
      </c>
      <c r="B1956" s="161" t="s">
        <v>5020</v>
      </c>
      <c r="C1956" s="162" t="s">
        <v>5021</v>
      </c>
      <c r="D1956" s="163">
        <v>7257000</v>
      </c>
      <c r="E1956" s="164">
        <v>43966</v>
      </c>
      <c r="F1956" s="165" t="s">
        <v>16</v>
      </c>
      <c r="G1956" s="165" t="s">
        <v>12</v>
      </c>
      <c r="H1956" s="165" t="s">
        <v>90</v>
      </c>
      <c r="I1956" s="165" t="s">
        <v>91</v>
      </c>
      <c r="J1956" s="165" t="s">
        <v>93</v>
      </c>
      <c r="K1956" s="166" t="s">
        <v>10297</v>
      </c>
    </row>
    <row r="1957" spans="1:11" ht="38.25" x14ac:dyDescent="0.2">
      <c r="A1957" s="160">
        <v>1002409101</v>
      </c>
      <c r="B1957" s="161" t="s">
        <v>5022</v>
      </c>
      <c r="C1957" s="162" t="s">
        <v>5023</v>
      </c>
      <c r="D1957" s="163">
        <v>10650000</v>
      </c>
      <c r="E1957" s="164">
        <v>44119</v>
      </c>
      <c r="F1957" s="165" t="s">
        <v>16</v>
      </c>
      <c r="G1957" s="165" t="s">
        <v>101</v>
      </c>
      <c r="H1957" s="165" t="s">
        <v>90</v>
      </c>
      <c r="I1957" s="165" t="s">
        <v>91</v>
      </c>
      <c r="J1957" s="165" t="s">
        <v>93</v>
      </c>
      <c r="K1957" s="166" t="s">
        <v>10298</v>
      </c>
    </row>
    <row r="1958" spans="1:11" ht="25.5" x14ac:dyDescent="0.2">
      <c r="A1958" s="160">
        <v>1024404004</v>
      </c>
      <c r="B1958" s="161" t="s">
        <v>1248</v>
      </c>
      <c r="C1958" s="162" t="s">
        <v>1249</v>
      </c>
      <c r="D1958" s="163">
        <v>7100000</v>
      </c>
      <c r="E1958" s="164">
        <v>43822</v>
      </c>
      <c r="F1958" s="165" t="s">
        <v>16</v>
      </c>
      <c r="G1958" s="165" t="s">
        <v>12</v>
      </c>
      <c r="H1958" s="165" t="s">
        <v>90</v>
      </c>
      <c r="I1958" s="165" t="s">
        <v>91</v>
      </c>
      <c r="J1958" s="165" t="s">
        <v>93</v>
      </c>
      <c r="K1958" s="166" t="s">
        <v>10299</v>
      </c>
    </row>
    <row r="1959" spans="1:11" ht="51" x14ac:dyDescent="0.2">
      <c r="A1959" s="160">
        <v>1028006004</v>
      </c>
      <c r="B1959" s="161" t="s">
        <v>5024</v>
      </c>
      <c r="C1959" s="162" t="s">
        <v>5025</v>
      </c>
      <c r="D1959" s="163">
        <v>7100000</v>
      </c>
      <c r="E1959" s="164">
        <v>44168</v>
      </c>
      <c r="F1959" s="165" t="s">
        <v>11</v>
      </c>
      <c r="G1959" s="165" t="s">
        <v>12</v>
      </c>
      <c r="H1959" s="165" t="s">
        <v>90</v>
      </c>
      <c r="I1959" s="165" t="s">
        <v>91</v>
      </c>
      <c r="J1959" s="165" t="s">
        <v>93</v>
      </c>
      <c r="K1959" s="166" t="s">
        <v>10300</v>
      </c>
    </row>
    <row r="1960" spans="1:11" x14ac:dyDescent="0.2">
      <c r="A1960" s="160">
        <v>1022029004</v>
      </c>
      <c r="B1960" s="161" t="s">
        <v>5026</v>
      </c>
      <c r="C1960" s="162" t="s">
        <v>5027</v>
      </c>
      <c r="D1960" s="163">
        <v>7410000</v>
      </c>
      <c r="E1960" s="164">
        <v>43966</v>
      </c>
      <c r="F1960" s="165" t="s">
        <v>16</v>
      </c>
      <c r="G1960" s="165" t="s">
        <v>12</v>
      </c>
      <c r="H1960" s="165" t="s">
        <v>90</v>
      </c>
      <c r="I1960" s="165" t="s">
        <v>91</v>
      </c>
      <c r="J1960" s="165" t="s">
        <v>93</v>
      </c>
      <c r="K1960" s="166" t="s">
        <v>10301</v>
      </c>
    </row>
    <row r="1961" spans="1:11" ht="51" x14ac:dyDescent="0.2">
      <c r="A1961" s="160">
        <v>1027604004</v>
      </c>
      <c r="B1961" s="161" t="s">
        <v>5028</v>
      </c>
      <c r="C1961" s="162" t="s">
        <v>5029</v>
      </c>
      <c r="D1961" s="163">
        <v>7100000</v>
      </c>
      <c r="E1961" s="164">
        <v>44152</v>
      </c>
      <c r="F1961" s="165" t="s">
        <v>16</v>
      </c>
      <c r="G1961" s="165" t="s">
        <v>12</v>
      </c>
      <c r="H1961" s="165" t="s">
        <v>90</v>
      </c>
      <c r="I1961" s="165" t="s">
        <v>91</v>
      </c>
      <c r="J1961" s="165" t="s">
        <v>93</v>
      </c>
      <c r="K1961" s="166" t="s">
        <v>10302</v>
      </c>
    </row>
    <row r="1962" spans="1:11" ht="38.25" x14ac:dyDescent="0.2">
      <c r="A1962" s="160">
        <v>1028046004</v>
      </c>
      <c r="B1962" s="161" t="s">
        <v>5030</v>
      </c>
      <c r="C1962" s="162" t="s">
        <v>5031</v>
      </c>
      <c r="D1962" s="163">
        <v>7085000</v>
      </c>
      <c r="E1962" s="164">
        <v>44168</v>
      </c>
      <c r="F1962" s="165" t="s">
        <v>16</v>
      </c>
      <c r="G1962" s="165" t="s">
        <v>12</v>
      </c>
      <c r="H1962" s="165" t="s">
        <v>90</v>
      </c>
      <c r="I1962" s="165" t="s">
        <v>91</v>
      </c>
      <c r="J1962" s="165" t="s">
        <v>93</v>
      </c>
      <c r="K1962" s="166" t="s">
        <v>10303</v>
      </c>
    </row>
    <row r="1963" spans="1:11" ht="25.5" x14ac:dyDescent="0.2">
      <c r="A1963" s="160">
        <v>1007812090</v>
      </c>
      <c r="B1963" s="161" t="s">
        <v>5032</v>
      </c>
      <c r="C1963" s="162" t="s">
        <v>5033</v>
      </c>
      <c r="D1963" s="163">
        <v>7069000</v>
      </c>
      <c r="E1963" s="164">
        <v>44193</v>
      </c>
      <c r="F1963" s="165" t="s">
        <v>16</v>
      </c>
      <c r="G1963" s="165" t="s">
        <v>12</v>
      </c>
      <c r="H1963" s="165" t="s">
        <v>90</v>
      </c>
      <c r="I1963" s="165" t="s">
        <v>91</v>
      </c>
      <c r="J1963" s="165" t="s">
        <v>93</v>
      </c>
      <c r="K1963" s="166" t="s">
        <v>10304</v>
      </c>
    </row>
    <row r="1964" spans="1:11" ht="38.25" x14ac:dyDescent="0.2">
      <c r="A1964" s="160">
        <v>1028432004</v>
      </c>
      <c r="B1964" s="161" t="s">
        <v>5034</v>
      </c>
      <c r="C1964" s="162" t="s">
        <v>5035</v>
      </c>
      <c r="D1964" s="163">
        <v>7100000</v>
      </c>
      <c r="E1964" s="164">
        <v>44193</v>
      </c>
      <c r="F1964" s="165" t="s">
        <v>16</v>
      </c>
      <c r="G1964" s="165" t="s">
        <v>12</v>
      </c>
      <c r="H1964" s="165" t="s">
        <v>90</v>
      </c>
      <c r="I1964" s="165" t="s">
        <v>91</v>
      </c>
      <c r="J1964" s="165" t="s">
        <v>93</v>
      </c>
      <c r="K1964" s="166" t="s">
        <v>10305</v>
      </c>
    </row>
    <row r="1965" spans="1:11" ht="25.5" x14ac:dyDescent="0.2">
      <c r="A1965" s="160">
        <v>1027896004</v>
      </c>
      <c r="B1965" s="161" t="s">
        <v>5036</v>
      </c>
      <c r="C1965" s="162" t="s">
        <v>5037</v>
      </c>
      <c r="D1965" s="163">
        <v>7015000</v>
      </c>
      <c r="E1965" s="164">
        <v>44168</v>
      </c>
      <c r="F1965" s="165" t="s">
        <v>11</v>
      </c>
      <c r="G1965" s="165" t="s">
        <v>12</v>
      </c>
      <c r="H1965" s="165" t="s">
        <v>90</v>
      </c>
      <c r="I1965" s="165" t="s">
        <v>91</v>
      </c>
      <c r="J1965" s="165" t="s">
        <v>93</v>
      </c>
      <c r="K1965" s="166" t="s">
        <v>10306</v>
      </c>
    </row>
    <row r="1966" spans="1:11" ht="38.25" x14ac:dyDescent="0.2">
      <c r="A1966" s="160">
        <v>1028431004</v>
      </c>
      <c r="B1966" s="161" t="s">
        <v>5038</v>
      </c>
      <c r="C1966" s="162" t="s">
        <v>5039</v>
      </c>
      <c r="D1966" s="163">
        <v>7100000</v>
      </c>
      <c r="E1966" s="164">
        <v>44193</v>
      </c>
      <c r="F1966" s="165" t="s">
        <v>16</v>
      </c>
      <c r="G1966" s="165" t="s">
        <v>12</v>
      </c>
      <c r="H1966" s="165" t="s">
        <v>90</v>
      </c>
      <c r="I1966" s="165" t="s">
        <v>91</v>
      </c>
      <c r="J1966" s="165" t="s">
        <v>93</v>
      </c>
      <c r="K1966" s="166" t="s">
        <v>10307</v>
      </c>
    </row>
    <row r="1967" spans="1:11" ht="38.25" x14ac:dyDescent="0.2">
      <c r="A1967" s="160">
        <v>1027761004</v>
      </c>
      <c r="B1967" s="161" t="s">
        <v>5040</v>
      </c>
      <c r="C1967" s="162" t="s">
        <v>5041</v>
      </c>
      <c r="D1967" s="163">
        <v>10650000</v>
      </c>
      <c r="E1967" s="164">
        <v>44152</v>
      </c>
      <c r="F1967" s="165" t="s">
        <v>16</v>
      </c>
      <c r="G1967" s="165" t="s">
        <v>69</v>
      </c>
      <c r="H1967" s="165" t="s">
        <v>90</v>
      </c>
      <c r="I1967" s="165" t="s">
        <v>91</v>
      </c>
      <c r="J1967" s="165" t="s">
        <v>93</v>
      </c>
      <c r="K1967" s="166" t="s">
        <v>10308</v>
      </c>
    </row>
    <row r="1968" spans="1:11" ht="38.25" x14ac:dyDescent="0.2">
      <c r="A1968" s="160">
        <v>1027031004</v>
      </c>
      <c r="B1968" s="161" t="s">
        <v>5042</v>
      </c>
      <c r="C1968" s="162" t="s">
        <v>5043</v>
      </c>
      <c r="D1968" s="163">
        <v>7100000</v>
      </c>
      <c r="E1968" s="164">
        <v>44152</v>
      </c>
      <c r="F1968" s="165" t="s">
        <v>16</v>
      </c>
      <c r="G1968" s="165" t="s">
        <v>12</v>
      </c>
      <c r="H1968" s="165" t="s">
        <v>90</v>
      </c>
      <c r="I1968" s="165" t="s">
        <v>91</v>
      </c>
      <c r="J1968" s="165" t="s">
        <v>93</v>
      </c>
      <c r="K1968" s="166" t="s">
        <v>10309</v>
      </c>
    </row>
    <row r="1969" spans="1:11" ht="25.5" x14ac:dyDescent="0.2">
      <c r="A1969" s="160">
        <v>1002444101</v>
      </c>
      <c r="B1969" s="161" t="s">
        <v>5044</v>
      </c>
      <c r="C1969" s="162" t="s">
        <v>5045</v>
      </c>
      <c r="D1969" s="163">
        <v>7100000</v>
      </c>
      <c r="E1969" s="164">
        <v>44168</v>
      </c>
      <c r="F1969" s="165" t="s">
        <v>11</v>
      </c>
      <c r="G1969" s="165" t="s">
        <v>12</v>
      </c>
      <c r="H1969" s="165" t="s">
        <v>90</v>
      </c>
      <c r="I1969" s="165" t="s">
        <v>91</v>
      </c>
      <c r="J1969" s="165" t="s">
        <v>93</v>
      </c>
      <c r="K1969" s="166" t="s">
        <v>10310</v>
      </c>
    </row>
    <row r="1970" spans="1:11" ht="25.5" x14ac:dyDescent="0.2">
      <c r="A1970" s="160">
        <v>1028014004</v>
      </c>
      <c r="B1970" s="161" t="s">
        <v>5046</v>
      </c>
      <c r="C1970" s="162" t="s">
        <v>5047</v>
      </c>
      <c r="D1970" s="163">
        <v>7095000</v>
      </c>
      <c r="E1970" s="164">
        <v>44168</v>
      </c>
      <c r="F1970" s="165" t="s">
        <v>11</v>
      </c>
      <c r="G1970" s="165" t="s">
        <v>12</v>
      </c>
      <c r="H1970" s="165" t="s">
        <v>90</v>
      </c>
      <c r="I1970" s="165" t="s">
        <v>91</v>
      </c>
      <c r="J1970" s="165" t="s">
        <v>93</v>
      </c>
      <c r="K1970" s="166" t="s">
        <v>10311</v>
      </c>
    </row>
    <row r="1971" spans="1:11" ht="25.5" x14ac:dyDescent="0.2">
      <c r="A1971" s="160">
        <v>1028229004</v>
      </c>
      <c r="B1971" s="161" t="s">
        <v>5048</v>
      </c>
      <c r="C1971" s="162" t="s">
        <v>5049</v>
      </c>
      <c r="D1971" s="163">
        <v>7090000</v>
      </c>
      <c r="E1971" s="164">
        <v>44193</v>
      </c>
      <c r="F1971" s="165" t="s">
        <v>16</v>
      </c>
      <c r="G1971" s="165" t="s">
        <v>12</v>
      </c>
      <c r="H1971" s="165" t="s">
        <v>90</v>
      </c>
      <c r="I1971" s="165" t="s">
        <v>91</v>
      </c>
      <c r="J1971" s="165" t="s">
        <v>93</v>
      </c>
      <c r="K1971" s="166" t="s">
        <v>10312</v>
      </c>
    </row>
    <row r="1972" spans="1:11" ht="38.25" x14ac:dyDescent="0.2">
      <c r="A1972" s="160">
        <v>1028010004</v>
      </c>
      <c r="B1972" s="161" t="s">
        <v>5050</v>
      </c>
      <c r="C1972" s="162" t="s">
        <v>5051</v>
      </c>
      <c r="D1972" s="163">
        <v>7100000</v>
      </c>
      <c r="E1972" s="164">
        <v>44168</v>
      </c>
      <c r="F1972" s="165" t="s">
        <v>16</v>
      </c>
      <c r="G1972" s="165" t="s">
        <v>12</v>
      </c>
      <c r="H1972" s="165" t="s">
        <v>90</v>
      </c>
      <c r="I1972" s="165" t="s">
        <v>91</v>
      </c>
      <c r="J1972" s="165" t="s">
        <v>93</v>
      </c>
      <c r="K1972" s="166" t="s">
        <v>10313</v>
      </c>
    </row>
    <row r="1973" spans="1:11" ht="25.5" x14ac:dyDescent="0.2">
      <c r="A1973" s="160">
        <v>1028528004</v>
      </c>
      <c r="B1973" s="161" t="s">
        <v>5052</v>
      </c>
      <c r="C1973" s="162" t="s">
        <v>5053</v>
      </c>
      <c r="D1973" s="163">
        <v>7100000</v>
      </c>
      <c r="E1973" s="164">
        <v>44193</v>
      </c>
      <c r="F1973" s="165" t="s">
        <v>16</v>
      </c>
      <c r="G1973" s="165" t="s">
        <v>12</v>
      </c>
      <c r="H1973" s="165" t="s">
        <v>90</v>
      </c>
      <c r="I1973" s="165" t="s">
        <v>91</v>
      </c>
      <c r="J1973" s="165" t="s">
        <v>93</v>
      </c>
      <c r="K1973" s="166" t="s">
        <v>10314</v>
      </c>
    </row>
    <row r="1974" spans="1:11" ht="38.25" x14ac:dyDescent="0.2">
      <c r="A1974" s="160">
        <v>1014356088</v>
      </c>
      <c r="B1974" s="161" t="s">
        <v>5054</v>
      </c>
      <c r="C1974" s="162" t="s">
        <v>5055</v>
      </c>
      <c r="D1974" s="163">
        <v>10619000</v>
      </c>
      <c r="E1974" s="164">
        <v>44168</v>
      </c>
      <c r="F1974" s="165" t="s">
        <v>16</v>
      </c>
      <c r="G1974" s="165" t="s">
        <v>101</v>
      </c>
      <c r="H1974" s="165" t="s">
        <v>90</v>
      </c>
      <c r="I1974" s="165" t="s">
        <v>91</v>
      </c>
      <c r="J1974" s="165" t="s">
        <v>93</v>
      </c>
      <c r="K1974" s="166" t="s">
        <v>10315</v>
      </c>
    </row>
    <row r="1975" spans="1:11" ht="25.5" x14ac:dyDescent="0.2">
      <c r="A1975" s="160">
        <v>1028204004</v>
      </c>
      <c r="B1975" s="161" t="s">
        <v>5056</v>
      </c>
      <c r="C1975" s="162" t="s">
        <v>5057</v>
      </c>
      <c r="D1975" s="163">
        <v>7100000</v>
      </c>
      <c r="E1975" s="164">
        <v>44193</v>
      </c>
      <c r="F1975" s="165" t="s">
        <v>16</v>
      </c>
      <c r="G1975" s="165" t="s">
        <v>12</v>
      </c>
      <c r="H1975" s="165" t="s">
        <v>90</v>
      </c>
      <c r="I1975" s="165" t="s">
        <v>91</v>
      </c>
      <c r="J1975" s="165" t="s">
        <v>93</v>
      </c>
      <c r="K1975" s="166" t="s">
        <v>10316</v>
      </c>
    </row>
    <row r="1976" spans="1:11" ht="25.5" x14ac:dyDescent="0.2">
      <c r="A1976" s="160">
        <v>1025774004</v>
      </c>
      <c r="B1976" s="161" t="s">
        <v>5058</v>
      </c>
      <c r="C1976" s="162" t="s">
        <v>5059</v>
      </c>
      <c r="D1976" s="163">
        <v>7025000</v>
      </c>
      <c r="E1976" s="164">
        <v>44193</v>
      </c>
      <c r="F1976" s="165" t="s">
        <v>16</v>
      </c>
      <c r="G1976" s="165" t="s">
        <v>12</v>
      </c>
      <c r="H1976" s="165" t="s">
        <v>90</v>
      </c>
      <c r="I1976" s="165" t="s">
        <v>91</v>
      </c>
      <c r="J1976" s="165" t="s">
        <v>93</v>
      </c>
      <c r="K1976" s="166" t="s">
        <v>10317</v>
      </c>
    </row>
    <row r="1977" spans="1:11" ht="38.25" x14ac:dyDescent="0.2">
      <c r="A1977" s="160">
        <v>1028036004</v>
      </c>
      <c r="B1977" s="161" t="s">
        <v>5060</v>
      </c>
      <c r="C1977" s="162" t="s">
        <v>5061</v>
      </c>
      <c r="D1977" s="163">
        <v>10650000</v>
      </c>
      <c r="E1977" s="164">
        <v>44152</v>
      </c>
      <c r="F1977" s="165" t="s">
        <v>35</v>
      </c>
      <c r="G1977" s="165" t="s">
        <v>69</v>
      </c>
      <c r="H1977" s="165" t="s">
        <v>90</v>
      </c>
      <c r="I1977" s="165" t="s">
        <v>91</v>
      </c>
      <c r="J1977" s="165" t="s">
        <v>93</v>
      </c>
      <c r="K1977" s="166" t="s">
        <v>10318</v>
      </c>
    </row>
    <row r="1978" spans="1:11" ht="51" x14ac:dyDescent="0.2">
      <c r="A1978" s="160">
        <v>1027233004</v>
      </c>
      <c r="B1978" s="161" t="s">
        <v>5062</v>
      </c>
      <c r="C1978" s="162" t="s">
        <v>5063</v>
      </c>
      <c r="D1978" s="163">
        <v>11115000</v>
      </c>
      <c r="E1978" s="164">
        <v>44074</v>
      </c>
      <c r="F1978" s="165" t="s">
        <v>35</v>
      </c>
      <c r="G1978" s="165" t="s">
        <v>69</v>
      </c>
      <c r="H1978" s="165" t="s">
        <v>90</v>
      </c>
      <c r="I1978" s="165" t="s">
        <v>91</v>
      </c>
      <c r="J1978" s="165" t="s">
        <v>93</v>
      </c>
      <c r="K1978" s="166" t="s">
        <v>10319</v>
      </c>
    </row>
    <row r="1979" spans="1:11" ht="51" x14ac:dyDescent="0.2">
      <c r="A1979" s="160">
        <v>1027019004</v>
      </c>
      <c r="B1979" s="161" t="s">
        <v>5064</v>
      </c>
      <c r="C1979" s="162" t="s">
        <v>5065</v>
      </c>
      <c r="D1979" s="163">
        <v>7060000</v>
      </c>
      <c r="E1979" s="164">
        <v>44152</v>
      </c>
      <c r="F1979" s="165" t="s">
        <v>16</v>
      </c>
      <c r="G1979" s="165" t="s">
        <v>12</v>
      </c>
      <c r="H1979" s="165" t="s">
        <v>90</v>
      </c>
      <c r="I1979" s="165" t="s">
        <v>91</v>
      </c>
      <c r="J1979" s="165" t="s">
        <v>93</v>
      </c>
      <c r="K1979" s="166" t="s">
        <v>10320</v>
      </c>
    </row>
    <row r="1980" spans="1:11" ht="25.5" x14ac:dyDescent="0.2">
      <c r="A1980" s="160">
        <v>1027922004</v>
      </c>
      <c r="B1980" s="161" t="s">
        <v>5066</v>
      </c>
      <c r="C1980" s="162" t="s">
        <v>5067</v>
      </c>
      <c r="D1980" s="163">
        <v>7100000</v>
      </c>
      <c r="E1980" s="164">
        <v>44168</v>
      </c>
      <c r="F1980" s="165" t="s">
        <v>16</v>
      </c>
      <c r="G1980" s="165" t="s">
        <v>12</v>
      </c>
      <c r="H1980" s="165" t="s">
        <v>90</v>
      </c>
      <c r="I1980" s="165" t="s">
        <v>91</v>
      </c>
      <c r="J1980" s="165" t="s">
        <v>93</v>
      </c>
      <c r="K1980" s="166" t="s">
        <v>10321</v>
      </c>
    </row>
    <row r="1981" spans="1:11" ht="25.5" x14ac:dyDescent="0.2">
      <c r="A1981" s="160">
        <v>1027325004</v>
      </c>
      <c r="B1981" s="161" t="s">
        <v>5068</v>
      </c>
      <c r="C1981" s="162" t="s">
        <v>5069</v>
      </c>
      <c r="D1981" s="163">
        <v>7100000</v>
      </c>
      <c r="E1981" s="164">
        <v>44193</v>
      </c>
      <c r="F1981" s="165" t="s">
        <v>16</v>
      </c>
      <c r="G1981" s="165" t="s">
        <v>12</v>
      </c>
      <c r="H1981" s="165" t="s">
        <v>90</v>
      </c>
      <c r="I1981" s="165" t="s">
        <v>91</v>
      </c>
      <c r="J1981" s="165" t="s">
        <v>93</v>
      </c>
      <c r="K1981" s="166" t="s">
        <v>10322</v>
      </c>
    </row>
    <row r="1982" spans="1:11" ht="25.5" x14ac:dyDescent="0.2">
      <c r="A1982" s="160">
        <v>1027945004</v>
      </c>
      <c r="B1982" s="161" t="s">
        <v>5070</v>
      </c>
      <c r="C1982" s="162" t="s">
        <v>5071</v>
      </c>
      <c r="D1982" s="163">
        <v>7100000</v>
      </c>
      <c r="E1982" s="164">
        <v>44168</v>
      </c>
      <c r="F1982" s="165" t="s">
        <v>16</v>
      </c>
      <c r="G1982" s="165" t="s">
        <v>12</v>
      </c>
      <c r="H1982" s="165" t="s">
        <v>90</v>
      </c>
      <c r="I1982" s="165" t="s">
        <v>91</v>
      </c>
      <c r="J1982" s="165" t="s">
        <v>93</v>
      </c>
      <c r="K1982" s="166" t="s">
        <v>10323</v>
      </c>
    </row>
    <row r="1983" spans="1:11" ht="25.5" x14ac:dyDescent="0.2">
      <c r="A1983" s="160">
        <v>1028034004</v>
      </c>
      <c r="B1983" s="161" t="s">
        <v>5072</v>
      </c>
      <c r="C1983" s="162" t="s">
        <v>5073</v>
      </c>
      <c r="D1983" s="163">
        <v>7100000</v>
      </c>
      <c r="E1983" s="164">
        <v>44168</v>
      </c>
      <c r="F1983" s="165" t="s">
        <v>16</v>
      </c>
      <c r="G1983" s="165" t="s">
        <v>12</v>
      </c>
      <c r="H1983" s="165" t="s">
        <v>90</v>
      </c>
      <c r="I1983" s="165" t="s">
        <v>91</v>
      </c>
      <c r="J1983" s="165" t="s">
        <v>93</v>
      </c>
      <c r="K1983" s="166" t="s">
        <v>10324</v>
      </c>
    </row>
    <row r="1984" spans="1:11" ht="25.5" x14ac:dyDescent="0.2">
      <c r="A1984" s="160">
        <v>1026822004</v>
      </c>
      <c r="B1984" s="161" t="s">
        <v>5074</v>
      </c>
      <c r="C1984" s="162" t="s">
        <v>5075</v>
      </c>
      <c r="D1984" s="163">
        <v>7100000</v>
      </c>
      <c r="E1984" s="164">
        <v>44152</v>
      </c>
      <c r="F1984" s="165" t="s">
        <v>16</v>
      </c>
      <c r="G1984" s="165" t="s">
        <v>12</v>
      </c>
      <c r="H1984" s="165" t="s">
        <v>90</v>
      </c>
      <c r="I1984" s="165" t="s">
        <v>91</v>
      </c>
      <c r="J1984" s="165" t="s">
        <v>93</v>
      </c>
      <c r="K1984" s="166" t="s">
        <v>10325</v>
      </c>
    </row>
    <row r="1985" spans="1:11" ht="25.5" x14ac:dyDescent="0.2">
      <c r="A1985" s="160">
        <v>1027710004</v>
      </c>
      <c r="B1985" s="161" t="s">
        <v>5076</v>
      </c>
      <c r="C1985" s="162" t="s">
        <v>5077</v>
      </c>
      <c r="D1985" s="163">
        <v>7100000</v>
      </c>
      <c r="E1985" s="164">
        <v>44168</v>
      </c>
      <c r="F1985" s="165" t="s">
        <v>16</v>
      </c>
      <c r="G1985" s="165" t="s">
        <v>12</v>
      </c>
      <c r="H1985" s="165" t="s">
        <v>90</v>
      </c>
      <c r="I1985" s="165" t="s">
        <v>91</v>
      </c>
      <c r="J1985" s="165" t="s">
        <v>93</v>
      </c>
      <c r="K1985" s="166" t="s">
        <v>10326</v>
      </c>
    </row>
    <row r="1986" spans="1:11" ht="25.5" x14ac:dyDescent="0.2">
      <c r="A1986" s="160">
        <v>1027869004</v>
      </c>
      <c r="B1986" s="161" t="s">
        <v>5078</v>
      </c>
      <c r="C1986" s="162" t="s">
        <v>5079</v>
      </c>
      <c r="D1986" s="163">
        <v>7100000</v>
      </c>
      <c r="E1986" s="164">
        <v>44168</v>
      </c>
      <c r="F1986" s="165" t="s">
        <v>16</v>
      </c>
      <c r="G1986" s="165" t="s">
        <v>12</v>
      </c>
      <c r="H1986" s="165" t="s">
        <v>90</v>
      </c>
      <c r="I1986" s="165" t="s">
        <v>91</v>
      </c>
      <c r="J1986" s="165" t="s">
        <v>93</v>
      </c>
      <c r="K1986" s="166" t="s">
        <v>10327</v>
      </c>
    </row>
    <row r="1987" spans="1:11" ht="25.5" x14ac:dyDescent="0.2">
      <c r="A1987" s="160">
        <v>1027080004</v>
      </c>
      <c r="B1987" s="161" t="s">
        <v>5080</v>
      </c>
      <c r="C1987" s="162" t="s">
        <v>5081</v>
      </c>
      <c r="D1987" s="163">
        <v>7100000</v>
      </c>
      <c r="E1987" s="164">
        <v>44133</v>
      </c>
      <c r="F1987" s="165" t="s">
        <v>16</v>
      </c>
      <c r="G1987" s="165" t="s">
        <v>12</v>
      </c>
      <c r="H1987" s="165" t="s">
        <v>90</v>
      </c>
      <c r="I1987" s="165" t="s">
        <v>91</v>
      </c>
      <c r="J1987" s="165" t="s">
        <v>10328</v>
      </c>
      <c r="K1987" s="166" t="s">
        <v>10329</v>
      </c>
    </row>
    <row r="1988" spans="1:11" ht="38.25" x14ac:dyDescent="0.2">
      <c r="A1988" s="160">
        <v>1002506101</v>
      </c>
      <c r="B1988" s="161" t="s">
        <v>5082</v>
      </c>
      <c r="C1988" s="162" t="s">
        <v>5083</v>
      </c>
      <c r="D1988" s="163">
        <v>7100000</v>
      </c>
      <c r="E1988" s="164">
        <v>44168</v>
      </c>
      <c r="F1988" s="165" t="s">
        <v>16</v>
      </c>
      <c r="G1988" s="165" t="s">
        <v>12</v>
      </c>
      <c r="H1988" s="165" t="s">
        <v>90</v>
      </c>
      <c r="I1988" s="165" t="s">
        <v>91</v>
      </c>
      <c r="J1988" s="165" t="s">
        <v>10328</v>
      </c>
      <c r="K1988" s="166" t="s">
        <v>10330</v>
      </c>
    </row>
    <row r="1989" spans="1:11" ht="63.75" x14ac:dyDescent="0.2">
      <c r="A1989" s="160">
        <v>1002566096</v>
      </c>
      <c r="B1989" s="161" t="s">
        <v>5084</v>
      </c>
      <c r="C1989" s="162" t="s">
        <v>5085</v>
      </c>
      <c r="D1989" s="163">
        <v>6967000</v>
      </c>
      <c r="E1989" s="164">
        <v>44110</v>
      </c>
      <c r="F1989" s="165" t="s">
        <v>16</v>
      </c>
      <c r="G1989" s="165" t="s">
        <v>12</v>
      </c>
      <c r="H1989" s="165" t="s">
        <v>45</v>
      </c>
      <c r="I1989" s="165" t="s">
        <v>156</v>
      </c>
      <c r="J1989" s="165" t="s">
        <v>156</v>
      </c>
      <c r="K1989" s="166" t="s">
        <v>10331</v>
      </c>
    </row>
    <row r="1990" spans="1:11" ht="38.25" x14ac:dyDescent="0.2">
      <c r="A1990" s="160">
        <v>1035646093</v>
      </c>
      <c r="B1990" s="161" t="s">
        <v>5086</v>
      </c>
      <c r="C1990" s="162" t="s">
        <v>5087</v>
      </c>
      <c r="D1990" s="163">
        <v>6102000</v>
      </c>
      <c r="E1990" s="164">
        <v>44133</v>
      </c>
      <c r="F1990" s="165" t="s">
        <v>16</v>
      </c>
      <c r="G1990" s="165" t="s">
        <v>12</v>
      </c>
      <c r="H1990" s="165" t="s">
        <v>45</v>
      </c>
      <c r="I1990" s="165" t="s">
        <v>156</v>
      </c>
      <c r="J1990" s="165" t="s">
        <v>156</v>
      </c>
      <c r="K1990" s="166" t="s">
        <v>10332</v>
      </c>
    </row>
    <row r="1991" spans="1:11" ht="38.25" x14ac:dyDescent="0.2">
      <c r="A1991" s="160">
        <v>1036423093</v>
      </c>
      <c r="B1991" s="161" t="s">
        <v>5088</v>
      </c>
      <c r="C1991" s="162" t="s">
        <v>5089</v>
      </c>
      <c r="D1991" s="163">
        <v>6487000</v>
      </c>
      <c r="E1991" s="164">
        <v>44132</v>
      </c>
      <c r="F1991" s="165" t="s">
        <v>11</v>
      </c>
      <c r="G1991" s="165" t="s">
        <v>12</v>
      </c>
      <c r="H1991" s="165" t="s">
        <v>45</v>
      </c>
      <c r="I1991" s="165" t="s">
        <v>156</v>
      </c>
      <c r="J1991" s="165" t="s">
        <v>156</v>
      </c>
      <c r="K1991" s="166" t="s">
        <v>10333</v>
      </c>
    </row>
    <row r="1992" spans="1:11" ht="25.5" x14ac:dyDescent="0.2">
      <c r="A1992" s="160">
        <v>1025296004</v>
      </c>
      <c r="B1992" s="161" t="s">
        <v>5090</v>
      </c>
      <c r="C1992" s="162" t="s">
        <v>5091</v>
      </c>
      <c r="D1992" s="163">
        <v>11115000</v>
      </c>
      <c r="E1992" s="164">
        <v>44008</v>
      </c>
      <c r="F1992" s="165" t="s">
        <v>16</v>
      </c>
      <c r="G1992" s="165" t="s">
        <v>69</v>
      </c>
      <c r="H1992" s="165" t="s">
        <v>45</v>
      </c>
      <c r="I1992" s="165" t="s">
        <v>156</v>
      </c>
      <c r="J1992" s="165" t="s">
        <v>156</v>
      </c>
      <c r="K1992" s="166" t="s">
        <v>10334</v>
      </c>
    </row>
    <row r="1993" spans="1:11" ht="25.5" x14ac:dyDescent="0.2">
      <c r="A1993" s="160">
        <v>1035561093</v>
      </c>
      <c r="B1993" s="161" t="s">
        <v>5092</v>
      </c>
      <c r="C1993" s="162" t="s">
        <v>5093</v>
      </c>
      <c r="D1993" s="163">
        <v>7100000</v>
      </c>
      <c r="E1993" s="164">
        <v>44132</v>
      </c>
      <c r="F1993" s="165" t="s">
        <v>11</v>
      </c>
      <c r="G1993" s="165" t="s">
        <v>12</v>
      </c>
      <c r="H1993" s="165" t="s">
        <v>45</v>
      </c>
      <c r="I1993" s="165" t="s">
        <v>156</v>
      </c>
      <c r="J1993" s="165" t="s">
        <v>156</v>
      </c>
      <c r="K1993" s="166" t="s">
        <v>10335</v>
      </c>
    </row>
    <row r="1994" spans="1:11" ht="38.25" x14ac:dyDescent="0.2">
      <c r="A1994" s="160">
        <v>1037996093</v>
      </c>
      <c r="B1994" s="161" t="s">
        <v>5094</v>
      </c>
      <c r="C1994" s="162" t="s">
        <v>5095</v>
      </c>
      <c r="D1994" s="163">
        <v>5045000</v>
      </c>
      <c r="E1994" s="164">
        <v>44160</v>
      </c>
      <c r="F1994" s="165" t="s">
        <v>16</v>
      </c>
      <c r="G1994" s="165" t="s">
        <v>12</v>
      </c>
      <c r="H1994" s="165" t="s">
        <v>45</v>
      </c>
      <c r="I1994" s="165" t="s">
        <v>156</v>
      </c>
      <c r="J1994" s="165" t="s">
        <v>156</v>
      </c>
      <c r="K1994" s="166" t="s">
        <v>10336</v>
      </c>
    </row>
    <row r="1995" spans="1:11" ht="25.5" x14ac:dyDescent="0.2">
      <c r="A1995" s="160">
        <v>1008259087</v>
      </c>
      <c r="B1995" s="161" t="s">
        <v>5096</v>
      </c>
      <c r="C1995" s="162" t="s">
        <v>5097</v>
      </c>
      <c r="D1995" s="163">
        <v>7410000</v>
      </c>
      <c r="E1995" s="164">
        <v>43979</v>
      </c>
      <c r="F1995" s="165" t="s">
        <v>16</v>
      </c>
      <c r="G1995" s="165" t="s">
        <v>12</v>
      </c>
      <c r="H1995" s="165" t="s">
        <v>45</v>
      </c>
      <c r="I1995" s="165" t="s">
        <v>156</v>
      </c>
      <c r="J1995" s="165" t="s">
        <v>156</v>
      </c>
      <c r="K1995" s="166" t="s">
        <v>10337</v>
      </c>
    </row>
    <row r="1996" spans="1:11" ht="38.25" x14ac:dyDescent="0.2">
      <c r="A1996" s="160">
        <v>1003045022</v>
      </c>
      <c r="B1996" s="161" t="s">
        <v>5098</v>
      </c>
      <c r="C1996" s="162" t="s">
        <v>5099</v>
      </c>
      <c r="D1996" s="163">
        <v>6231000</v>
      </c>
      <c r="E1996" s="164">
        <v>44145</v>
      </c>
      <c r="F1996" s="165" t="s">
        <v>118</v>
      </c>
      <c r="G1996" s="165" t="s">
        <v>720</v>
      </c>
      <c r="H1996" s="165" t="s">
        <v>45</v>
      </c>
      <c r="I1996" s="165" t="s">
        <v>156</v>
      </c>
      <c r="J1996" s="165" t="s">
        <v>156</v>
      </c>
      <c r="K1996" s="166" t="s">
        <v>10338</v>
      </c>
    </row>
    <row r="1997" spans="1:11" ht="51" x14ac:dyDescent="0.2">
      <c r="A1997" s="160">
        <v>1009268028</v>
      </c>
      <c r="B1997" s="161" t="s">
        <v>5100</v>
      </c>
      <c r="C1997" s="162" t="s">
        <v>5101</v>
      </c>
      <c r="D1997" s="163">
        <v>11115000</v>
      </c>
      <c r="E1997" s="164">
        <v>43976</v>
      </c>
      <c r="F1997" s="165" t="s">
        <v>16</v>
      </c>
      <c r="G1997" s="165" t="s">
        <v>69</v>
      </c>
      <c r="H1997" s="165" t="s">
        <v>45</v>
      </c>
      <c r="I1997" s="165" t="s">
        <v>156</v>
      </c>
      <c r="J1997" s="165" t="s">
        <v>156</v>
      </c>
      <c r="K1997" s="166" t="s">
        <v>10339</v>
      </c>
    </row>
    <row r="1998" spans="1:11" ht="38.25" x14ac:dyDescent="0.2">
      <c r="A1998" s="160">
        <v>1036324093</v>
      </c>
      <c r="B1998" s="161" t="s">
        <v>5102</v>
      </c>
      <c r="C1998" s="162" t="s">
        <v>5103</v>
      </c>
      <c r="D1998" s="163">
        <v>10650000</v>
      </c>
      <c r="E1998" s="164">
        <v>44152</v>
      </c>
      <c r="F1998" s="165" t="s">
        <v>16</v>
      </c>
      <c r="G1998" s="165" t="s">
        <v>101</v>
      </c>
      <c r="H1998" s="165" t="s">
        <v>45</v>
      </c>
      <c r="I1998" s="165" t="s">
        <v>156</v>
      </c>
      <c r="J1998" s="165" t="s">
        <v>156</v>
      </c>
      <c r="K1998" s="166" t="s">
        <v>10340</v>
      </c>
    </row>
    <row r="1999" spans="1:11" ht="38.25" x14ac:dyDescent="0.2">
      <c r="A1999" s="160">
        <v>1008541087</v>
      </c>
      <c r="B1999" s="161" t="s">
        <v>5104</v>
      </c>
      <c r="C1999" s="162" t="s">
        <v>5105</v>
      </c>
      <c r="D1999" s="163">
        <v>7100000</v>
      </c>
      <c r="E1999" s="164">
        <v>44147</v>
      </c>
      <c r="F1999" s="165" t="s">
        <v>16</v>
      </c>
      <c r="G1999" s="165" t="s">
        <v>12</v>
      </c>
      <c r="H1999" s="165" t="s">
        <v>45</v>
      </c>
      <c r="I1999" s="165" t="s">
        <v>156</v>
      </c>
      <c r="J1999" s="165" t="s">
        <v>156</v>
      </c>
      <c r="K1999" s="166" t="s">
        <v>10341</v>
      </c>
    </row>
    <row r="2000" spans="1:11" ht="38.25" x14ac:dyDescent="0.2">
      <c r="A2000" s="160">
        <v>1032334093</v>
      </c>
      <c r="B2000" s="161" t="s">
        <v>917</v>
      </c>
      <c r="C2000" s="162" t="s">
        <v>918</v>
      </c>
      <c r="D2000" s="163">
        <v>7100000</v>
      </c>
      <c r="E2000" s="164">
        <v>43749</v>
      </c>
      <c r="F2000" s="165" t="s">
        <v>16</v>
      </c>
      <c r="G2000" s="165" t="s">
        <v>12</v>
      </c>
      <c r="H2000" s="165" t="s">
        <v>45</v>
      </c>
      <c r="I2000" s="165" t="s">
        <v>156</v>
      </c>
      <c r="J2000" s="165" t="s">
        <v>156</v>
      </c>
      <c r="K2000" s="166" t="s">
        <v>919</v>
      </c>
    </row>
    <row r="2001" spans="1:11" ht="38.25" x14ac:dyDescent="0.2">
      <c r="A2001" s="160">
        <v>1002447096</v>
      </c>
      <c r="B2001" s="161" t="s">
        <v>5106</v>
      </c>
      <c r="C2001" s="162" t="s">
        <v>5107</v>
      </c>
      <c r="D2001" s="163">
        <v>7410000</v>
      </c>
      <c r="E2001" s="164">
        <v>43899</v>
      </c>
      <c r="F2001" s="165" t="s">
        <v>16</v>
      </c>
      <c r="G2001" s="165" t="s">
        <v>12</v>
      </c>
      <c r="H2001" s="165" t="s">
        <v>45</v>
      </c>
      <c r="I2001" s="165" t="s">
        <v>156</v>
      </c>
      <c r="J2001" s="165" t="s">
        <v>156</v>
      </c>
      <c r="K2001" s="166" t="s">
        <v>10342</v>
      </c>
    </row>
    <row r="2002" spans="1:11" ht="38.25" x14ac:dyDescent="0.2">
      <c r="A2002" s="160">
        <v>1007049027</v>
      </c>
      <c r="B2002" s="161" t="s">
        <v>5108</v>
      </c>
      <c r="C2002" s="162" t="s">
        <v>5109</v>
      </c>
      <c r="D2002" s="163">
        <v>6263000</v>
      </c>
      <c r="E2002" s="164">
        <v>44181</v>
      </c>
      <c r="F2002" s="165" t="s">
        <v>118</v>
      </c>
      <c r="G2002" s="165" t="s">
        <v>720</v>
      </c>
      <c r="H2002" s="165" t="s">
        <v>45</v>
      </c>
      <c r="I2002" s="165" t="s">
        <v>156</v>
      </c>
      <c r="J2002" s="165" t="s">
        <v>156</v>
      </c>
      <c r="K2002" s="166" t="s">
        <v>10343</v>
      </c>
    </row>
    <row r="2003" spans="1:11" ht="25.5" x14ac:dyDescent="0.2">
      <c r="A2003" s="160">
        <v>1002603096</v>
      </c>
      <c r="B2003" s="161" t="s">
        <v>5110</v>
      </c>
      <c r="C2003" s="162" t="s">
        <v>5111</v>
      </c>
      <c r="D2003" s="163">
        <v>7090000</v>
      </c>
      <c r="E2003" s="164">
        <v>44168</v>
      </c>
      <c r="F2003" s="165" t="s">
        <v>16</v>
      </c>
      <c r="G2003" s="165" t="s">
        <v>12</v>
      </c>
      <c r="H2003" s="165" t="s">
        <v>45</v>
      </c>
      <c r="I2003" s="165" t="s">
        <v>156</v>
      </c>
      <c r="J2003" s="165" t="s">
        <v>156</v>
      </c>
      <c r="K2003" s="166" t="s">
        <v>10344</v>
      </c>
    </row>
    <row r="2004" spans="1:11" ht="38.25" x14ac:dyDescent="0.2">
      <c r="A2004" s="160">
        <v>1015807004</v>
      </c>
      <c r="B2004" s="161" t="s">
        <v>5112</v>
      </c>
      <c r="C2004" s="162" t="s">
        <v>5113</v>
      </c>
      <c r="D2004" s="163">
        <v>7025000</v>
      </c>
      <c r="E2004" s="164">
        <v>44168</v>
      </c>
      <c r="F2004" s="165" t="s">
        <v>11</v>
      </c>
      <c r="G2004" s="165" t="s">
        <v>12</v>
      </c>
      <c r="H2004" s="165" t="s">
        <v>45</v>
      </c>
      <c r="I2004" s="165" t="s">
        <v>156</v>
      </c>
      <c r="J2004" s="165" t="s">
        <v>156</v>
      </c>
      <c r="K2004" s="166" t="s">
        <v>10345</v>
      </c>
    </row>
    <row r="2005" spans="1:11" ht="51" x14ac:dyDescent="0.2">
      <c r="A2005" s="160">
        <v>1037395093</v>
      </c>
      <c r="B2005" s="161" t="s">
        <v>5114</v>
      </c>
      <c r="C2005" s="162" t="s">
        <v>5115</v>
      </c>
      <c r="D2005" s="163">
        <v>7100000</v>
      </c>
      <c r="E2005" s="164">
        <v>44168</v>
      </c>
      <c r="F2005" s="165" t="s">
        <v>16</v>
      </c>
      <c r="G2005" s="165" t="s">
        <v>12</v>
      </c>
      <c r="H2005" s="165" t="s">
        <v>45</v>
      </c>
      <c r="I2005" s="165" t="s">
        <v>156</v>
      </c>
      <c r="J2005" s="165" t="s">
        <v>156</v>
      </c>
      <c r="K2005" s="166" t="s">
        <v>10346</v>
      </c>
    </row>
    <row r="2006" spans="1:11" ht="51" x14ac:dyDescent="0.2">
      <c r="A2006" s="160">
        <v>1036598093</v>
      </c>
      <c r="B2006" s="161" t="s">
        <v>5116</v>
      </c>
      <c r="C2006" s="162" t="s">
        <v>5117</v>
      </c>
      <c r="D2006" s="163">
        <v>7075000</v>
      </c>
      <c r="E2006" s="164">
        <v>44152</v>
      </c>
      <c r="F2006" s="165" t="s">
        <v>11</v>
      </c>
      <c r="G2006" s="165" t="s">
        <v>12</v>
      </c>
      <c r="H2006" s="165" t="s">
        <v>45</v>
      </c>
      <c r="I2006" s="165" t="s">
        <v>156</v>
      </c>
      <c r="J2006" s="165" t="s">
        <v>156</v>
      </c>
      <c r="K2006" s="166" t="s">
        <v>10347</v>
      </c>
    </row>
    <row r="2007" spans="1:11" ht="51" x14ac:dyDescent="0.2">
      <c r="A2007" s="160">
        <v>1000391105</v>
      </c>
      <c r="B2007" s="161" t="s">
        <v>5118</v>
      </c>
      <c r="C2007" s="162" t="s">
        <v>5119</v>
      </c>
      <c r="D2007" s="163">
        <v>7100000</v>
      </c>
      <c r="E2007" s="164">
        <v>44168</v>
      </c>
      <c r="F2007" s="165" t="s">
        <v>16</v>
      </c>
      <c r="G2007" s="165" t="s">
        <v>12</v>
      </c>
      <c r="H2007" s="165" t="s">
        <v>45</v>
      </c>
      <c r="I2007" s="165" t="s">
        <v>156</v>
      </c>
      <c r="J2007" s="165" t="s">
        <v>156</v>
      </c>
      <c r="K2007" s="166" t="s">
        <v>10348</v>
      </c>
    </row>
    <row r="2008" spans="1:11" ht="38.25" x14ac:dyDescent="0.2">
      <c r="A2008" s="160">
        <v>1035374093</v>
      </c>
      <c r="B2008" s="161" t="s">
        <v>5120</v>
      </c>
      <c r="C2008" s="162" t="s">
        <v>5121</v>
      </c>
      <c r="D2008" s="163">
        <v>11115000</v>
      </c>
      <c r="E2008" s="164">
        <v>44074</v>
      </c>
      <c r="F2008" s="165" t="s">
        <v>16</v>
      </c>
      <c r="G2008" s="165" t="s">
        <v>101</v>
      </c>
      <c r="H2008" s="165" t="s">
        <v>45</v>
      </c>
      <c r="I2008" s="165" t="s">
        <v>156</v>
      </c>
      <c r="J2008" s="165" t="s">
        <v>156</v>
      </c>
      <c r="K2008" s="166" t="s">
        <v>10349</v>
      </c>
    </row>
    <row r="2009" spans="1:11" ht="38.25" x14ac:dyDescent="0.2">
      <c r="A2009" s="160">
        <v>1002629096</v>
      </c>
      <c r="B2009" s="161" t="s">
        <v>5122</v>
      </c>
      <c r="C2009" s="162" t="s">
        <v>5123</v>
      </c>
      <c r="D2009" s="163">
        <v>7100000</v>
      </c>
      <c r="E2009" s="164">
        <v>44168</v>
      </c>
      <c r="F2009" s="165" t="s">
        <v>16</v>
      </c>
      <c r="G2009" s="165" t="s">
        <v>12</v>
      </c>
      <c r="H2009" s="165" t="s">
        <v>45</v>
      </c>
      <c r="I2009" s="165" t="s">
        <v>156</v>
      </c>
      <c r="J2009" s="165" t="s">
        <v>156</v>
      </c>
      <c r="K2009" s="166" t="s">
        <v>10350</v>
      </c>
    </row>
    <row r="2010" spans="1:11" ht="38.25" x14ac:dyDescent="0.2">
      <c r="A2010" s="160">
        <v>1033518093</v>
      </c>
      <c r="B2010" s="161" t="s">
        <v>5124</v>
      </c>
      <c r="C2010" s="162" t="s">
        <v>5125</v>
      </c>
      <c r="D2010" s="163">
        <v>7100000</v>
      </c>
      <c r="E2010" s="164">
        <v>44152</v>
      </c>
      <c r="F2010" s="165" t="s">
        <v>16</v>
      </c>
      <c r="G2010" s="165" t="s">
        <v>12</v>
      </c>
      <c r="H2010" s="165" t="s">
        <v>45</v>
      </c>
      <c r="I2010" s="165" t="s">
        <v>156</v>
      </c>
      <c r="J2010" s="165" t="s">
        <v>156</v>
      </c>
      <c r="K2010" s="166" t="s">
        <v>10351</v>
      </c>
    </row>
    <row r="2011" spans="1:11" ht="38.25" x14ac:dyDescent="0.2">
      <c r="A2011" s="160">
        <v>1038022093</v>
      </c>
      <c r="B2011" s="161" t="s">
        <v>5126</v>
      </c>
      <c r="C2011" s="162" t="s">
        <v>5127</v>
      </c>
      <c r="D2011" s="163">
        <v>7025000</v>
      </c>
      <c r="E2011" s="164">
        <v>44167</v>
      </c>
      <c r="F2011" s="165" t="s">
        <v>35</v>
      </c>
      <c r="G2011" s="165" t="s">
        <v>720</v>
      </c>
      <c r="H2011" s="165" t="s">
        <v>45</v>
      </c>
      <c r="I2011" s="165" t="s">
        <v>156</v>
      </c>
      <c r="J2011" s="165" t="s">
        <v>156</v>
      </c>
      <c r="K2011" s="166" t="s">
        <v>10352</v>
      </c>
    </row>
    <row r="2012" spans="1:11" ht="51" x14ac:dyDescent="0.2">
      <c r="A2012" s="160">
        <v>1000394105</v>
      </c>
      <c r="B2012" s="161" t="s">
        <v>5128</v>
      </c>
      <c r="C2012" s="162" t="s">
        <v>5129</v>
      </c>
      <c r="D2012" s="163">
        <v>6551000</v>
      </c>
      <c r="E2012" s="164">
        <v>44168</v>
      </c>
      <c r="F2012" s="165" t="s">
        <v>16</v>
      </c>
      <c r="G2012" s="165" t="s">
        <v>12</v>
      </c>
      <c r="H2012" s="165" t="s">
        <v>45</v>
      </c>
      <c r="I2012" s="165" t="s">
        <v>156</v>
      </c>
      <c r="J2012" s="165" t="s">
        <v>156</v>
      </c>
      <c r="K2012" s="166" t="s">
        <v>10353</v>
      </c>
    </row>
    <row r="2013" spans="1:11" ht="38.25" x14ac:dyDescent="0.2">
      <c r="A2013" s="160">
        <v>1000415105</v>
      </c>
      <c r="B2013" s="161" t="s">
        <v>5130</v>
      </c>
      <c r="C2013" s="162" t="s">
        <v>5131</v>
      </c>
      <c r="D2013" s="163">
        <v>7100000</v>
      </c>
      <c r="E2013" s="164">
        <v>44168</v>
      </c>
      <c r="F2013" s="165" t="s">
        <v>16</v>
      </c>
      <c r="G2013" s="165" t="s">
        <v>12</v>
      </c>
      <c r="H2013" s="165" t="s">
        <v>45</v>
      </c>
      <c r="I2013" s="165" t="s">
        <v>156</v>
      </c>
      <c r="J2013" s="165" t="s">
        <v>156</v>
      </c>
      <c r="K2013" s="166" t="s">
        <v>10354</v>
      </c>
    </row>
    <row r="2014" spans="1:11" ht="25.5" x14ac:dyDescent="0.2">
      <c r="A2014" s="160">
        <v>1008421087</v>
      </c>
      <c r="B2014" s="161" t="s">
        <v>5132</v>
      </c>
      <c r="C2014" s="162" t="s">
        <v>5133</v>
      </c>
      <c r="D2014" s="163">
        <v>7055000</v>
      </c>
      <c r="E2014" s="164">
        <v>44133</v>
      </c>
      <c r="F2014" s="165" t="s">
        <v>16</v>
      </c>
      <c r="G2014" s="165" t="s">
        <v>12</v>
      </c>
      <c r="H2014" s="165" t="s">
        <v>45</v>
      </c>
      <c r="I2014" s="165" t="s">
        <v>156</v>
      </c>
      <c r="J2014" s="165" t="s">
        <v>343</v>
      </c>
      <c r="K2014" s="166" t="s">
        <v>10355</v>
      </c>
    </row>
    <row r="2015" spans="1:11" ht="38.25" x14ac:dyDescent="0.2">
      <c r="A2015" s="160">
        <v>1036990093</v>
      </c>
      <c r="B2015" s="161" t="s">
        <v>5134</v>
      </c>
      <c r="C2015" s="162" t="s">
        <v>5135</v>
      </c>
      <c r="D2015" s="163">
        <v>7000000</v>
      </c>
      <c r="E2015" s="164">
        <v>44162</v>
      </c>
      <c r="F2015" s="165" t="s">
        <v>35</v>
      </c>
      <c r="G2015" s="165" t="s">
        <v>720</v>
      </c>
      <c r="H2015" s="165" t="s">
        <v>45</v>
      </c>
      <c r="I2015" s="165" t="s">
        <v>156</v>
      </c>
      <c r="J2015" s="165" t="s">
        <v>343</v>
      </c>
      <c r="K2015" s="166" t="s">
        <v>10356</v>
      </c>
    </row>
    <row r="2016" spans="1:11" ht="51" x14ac:dyDescent="0.2">
      <c r="A2016" s="160">
        <v>1014455088</v>
      </c>
      <c r="B2016" s="161" t="s">
        <v>5136</v>
      </c>
      <c r="C2016" s="162" t="s">
        <v>5137</v>
      </c>
      <c r="D2016" s="163">
        <v>10650000</v>
      </c>
      <c r="E2016" s="164">
        <v>44168</v>
      </c>
      <c r="F2016" s="165" t="s">
        <v>16</v>
      </c>
      <c r="G2016" s="165" t="s">
        <v>101</v>
      </c>
      <c r="H2016" s="165" t="s">
        <v>45</v>
      </c>
      <c r="I2016" s="165" t="s">
        <v>156</v>
      </c>
      <c r="J2016" s="165" t="s">
        <v>343</v>
      </c>
      <c r="K2016" s="166" t="s">
        <v>10357</v>
      </c>
    </row>
    <row r="2017" spans="1:11" ht="38.25" x14ac:dyDescent="0.2">
      <c r="A2017" s="160">
        <v>1034804093</v>
      </c>
      <c r="B2017" s="161" t="s">
        <v>5138</v>
      </c>
      <c r="C2017" s="162" t="s">
        <v>5139</v>
      </c>
      <c r="D2017" s="163">
        <v>10890000</v>
      </c>
      <c r="E2017" s="164">
        <v>43980</v>
      </c>
      <c r="F2017" s="165" t="s">
        <v>16</v>
      </c>
      <c r="G2017" s="165" t="s">
        <v>101</v>
      </c>
      <c r="H2017" s="165" t="s">
        <v>45</v>
      </c>
      <c r="I2017" s="165" t="s">
        <v>156</v>
      </c>
      <c r="J2017" s="165" t="s">
        <v>175</v>
      </c>
      <c r="K2017" s="166" t="s">
        <v>10358</v>
      </c>
    </row>
    <row r="2018" spans="1:11" ht="51" x14ac:dyDescent="0.2">
      <c r="A2018" s="160">
        <v>1036369093</v>
      </c>
      <c r="B2018" s="161" t="s">
        <v>5140</v>
      </c>
      <c r="C2018" s="162" t="s">
        <v>5141</v>
      </c>
      <c r="D2018" s="163">
        <v>6839000</v>
      </c>
      <c r="E2018" s="164">
        <v>44112</v>
      </c>
      <c r="F2018" s="165" t="s">
        <v>16</v>
      </c>
      <c r="G2018" s="165" t="s">
        <v>12</v>
      </c>
      <c r="H2018" s="165" t="s">
        <v>45</v>
      </c>
      <c r="I2018" s="165" t="s">
        <v>156</v>
      </c>
      <c r="J2018" s="165" t="s">
        <v>175</v>
      </c>
      <c r="K2018" s="166" t="s">
        <v>10359</v>
      </c>
    </row>
    <row r="2019" spans="1:11" ht="51" x14ac:dyDescent="0.2">
      <c r="A2019" s="160">
        <v>1035539093</v>
      </c>
      <c r="B2019" s="161" t="s">
        <v>5142</v>
      </c>
      <c r="C2019" s="162" t="s">
        <v>5143</v>
      </c>
      <c r="D2019" s="163">
        <v>7100000</v>
      </c>
      <c r="E2019" s="164">
        <v>44152</v>
      </c>
      <c r="F2019" s="165" t="s">
        <v>16</v>
      </c>
      <c r="G2019" s="165" t="s">
        <v>12</v>
      </c>
      <c r="H2019" s="165" t="s">
        <v>45</v>
      </c>
      <c r="I2019" s="165" t="s">
        <v>156</v>
      </c>
      <c r="J2019" s="165" t="s">
        <v>175</v>
      </c>
      <c r="K2019" s="166" t="s">
        <v>10360</v>
      </c>
    </row>
    <row r="2020" spans="1:11" ht="38.25" x14ac:dyDescent="0.2">
      <c r="A2020" s="160">
        <v>1035569093</v>
      </c>
      <c r="B2020" s="161" t="s">
        <v>5144</v>
      </c>
      <c r="C2020" s="162" t="s">
        <v>5145</v>
      </c>
      <c r="D2020" s="163">
        <v>7100000</v>
      </c>
      <c r="E2020" s="164">
        <v>44152</v>
      </c>
      <c r="F2020" s="165" t="s">
        <v>16</v>
      </c>
      <c r="G2020" s="165" t="s">
        <v>12</v>
      </c>
      <c r="H2020" s="165" t="s">
        <v>45</v>
      </c>
      <c r="I2020" s="165" t="s">
        <v>156</v>
      </c>
      <c r="J2020" s="165" t="s">
        <v>10361</v>
      </c>
      <c r="K2020" s="166" t="s">
        <v>10362</v>
      </c>
    </row>
    <row r="2021" spans="1:11" ht="38.25" x14ac:dyDescent="0.2">
      <c r="A2021" s="160">
        <v>1008600087</v>
      </c>
      <c r="B2021" s="161" t="s">
        <v>5146</v>
      </c>
      <c r="C2021" s="162" t="s">
        <v>5147</v>
      </c>
      <c r="D2021" s="163">
        <v>7100000</v>
      </c>
      <c r="E2021" s="164">
        <v>44147</v>
      </c>
      <c r="F2021" s="165" t="s">
        <v>16</v>
      </c>
      <c r="G2021" s="165" t="s">
        <v>12</v>
      </c>
      <c r="H2021" s="165" t="s">
        <v>45</v>
      </c>
      <c r="I2021" s="165" t="s">
        <v>156</v>
      </c>
      <c r="J2021" s="165" t="s">
        <v>272</v>
      </c>
      <c r="K2021" s="166" t="s">
        <v>10363</v>
      </c>
    </row>
    <row r="2022" spans="1:11" ht="38.25" x14ac:dyDescent="0.2">
      <c r="A2022" s="160">
        <v>1000088117</v>
      </c>
      <c r="B2022" s="161" t="s">
        <v>5148</v>
      </c>
      <c r="C2022" s="162" t="s">
        <v>5149</v>
      </c>
      <c r="D2022" s="163">
        <v>7100000</v>
      </c>
      <c r="E2022" s="164">
        <v>44147</v>
      </c>
      <c r="F2022" s="165" t="s">
        <v>11</v>
      </c>
      <c r="G2022" s="165" t="s">
        <v>12</v>
      </c>
      <c r="H2022" s="165" t="s">
        <v>45</v>
      </c>
      <c r="I2022" s="165" t="s">
        <v>156</v>
      </c>
      <c r="J2022" s="165" t="s">
        <v>272</v>
      </c>
      <c r="K2022" s="166" t="s">
        <v>10364</v>
      </c>
    </row>
    <row r="2023" spans="1:11" ht="38.25" x14ac:dyDescent="0.2">
      <c r="A2023" s="160">
        <v>1008608087</v>
      </c>
      <c r="B2023" s="161" t="s">
        <v>5150</v>
      </c>
      <c r="C2023" s="162" t="s">
        <v>5151</v>
      </c>
      <c r="D2023" s="163">
        <v>7100000</v>
      </c>
      <c r="E2023" s="164">
        <v>44147</v>
      </c>
      <c r="F2023" s="165" t="s">
        <v>16</v>
      </c>
      <c r="G2023" s="165" t="s">
        <v>12</v>
      </c>
      <c r="H2023" s="165" t="s">
        <v>45</v>
      </c>
      <c r="I2023" s="165" t="s">
        <v>156</v>
      </c>
      <c r="J2023" s="165" t="s">
        <v>272</v>
      </c>
      <c r="K2023" s="166" t="s">
        <v>10365</v>
      </c>
    </row>
    <row r="2024" spans="1:11" ht="38.25" x14ac:dyDescent="0.2">
      <c r="A2024" s="160">
        <v>1002591096</v>
      </c>
      <c r="B2024" s="161" t="s">
        <v>5152</v>
      </c>
      <c r="C2024" s="162" t="s">
        <v>5153</v>
      </c>
      <c r="D2024" s="163">
        <v>6903000</v>
      </c>
      <c r="E2024" s="164">
        <v>44168</v>
      </c>
      <c r="F2024" s="165" t="s">
        <v>16</v>
      </c>
      <c r="G2024" s="165" t="s">
        <v>12</v>
      </c>
      <c r="H2024" s="165" t="s">
        <v>45</v>
      </c>
      <c r="I2024" s="165" t="s">
        <v>156</v>
      </c>
      <c r="J2024" s="165" t="s">
        <v>272</v>
      </c>
      <c r="K2024" s="166" t="s">
        <v>10366</v>
      </c>
    </row>
    <row r="2025" spans="1:11" ht="25.5" x14ac:dyDescent="0.2">
      <c r="A2025" s="160">
        <v>1008393087</v>
      </c>
      <c r="B2025" s="161" t="s">
        <v>5154</v>
      </c>
      <c r="C2025" s="162" t="s">
        <v>5155</v>
      </c>
      <c r="D2025" s="163">
        <v>7100000</v>
      </c>
      <c r="E2025" s="164">
        <v>44133</v>
      </c>
      <c r="F2025" s="165" t="s">
        <v>16</v>
      </c>
      <c r="G2025" s="165" t="s">
        <v>12</v>
      </c>
      <c r="H2025" s="165" t="s">
        <v>45</v>
      </c>
      <c r="I2025" s="165" t="s">
        <v>130</v>
      </c>
      <c r="J2025" s="165" t="s">
        <v>130</v>
      </c>
      <c r="K2025" s="166" t="s">
        <v>10367</v>
      </c>
    </row>
    <row r="2026" spans="1:11" ht="38.25" x14ac:dyDescent="0.2">
      <c r="A2026" s="160">
        <v>1000961110</v>
      </c>
      <c r="B2026" s="161" t="s">
        <v>5156</v>
      </c>
      <c r="C2026" s="162" t="s">
        <v>5157</v>
      </c>
      <c r="D2026" s="163">
        <v>7368000</v>
      </c>
      <c r="E2026" s="164">
        <v>44000</v>
      </c>
      <c r="F2026" s="165" t="s">
        <v>16</v>
      </c>
      <c r="G2026" s="165" t="s">
        <v>12</v>
      </c>
      <c r="H2026" s="165" t="s">
        <v>45</v>
      </c>
      <c r="I2026" s="165" t="s">
        <v>130</v>
      </c>
      <c r="J2026" s="165" t="s">
        <v>130</v>
      </c>
      <c r="K2026" s="166" t="s">
        <v>10368</v>
      </c>
    </row>
    <row r="2027" spans="1:11" ht="25.5" x14ac:dyDescent="0.2">
      <c r="A2027" s="160">
        <v>1009667028</v>
      </c>
      <c r="B2027" s="161" t="s">
        <v>5158</v>
      </c>
      <c r="C2027" s="162" t="s">
        <v>5159</v>
      </c>
      <c r="D2027" s="163">
        <v>7100000</v>
      </c>
      <c r="E2027" s="164">
        <v>44124</v>
      </c>
      <c r="F2027" s="165" t="s">
        <v>16</v>
      </c>
      <c r="G2027" s="165" t="s">
        <v>12</v>
      </c>
      <c r="H2027" s="165" t="s">
        <v>45</v>
      </c>
      <c r="I2027" s="165" t="s">
        <v>130</v>
      </c>
      <c r="J2027" s="165" t="s">
        <v>130</v>
      </c>
      <c r="K2027" s="166" t="s">
        <v>10369</v>
      </c>
    </row>
    <row r="2028" spans="1:11" ht="38.25" x14ac:dyDescent="0.2">
      <c r="A2028" s="160">
        <v>1009674028</v>
      </c>
      <c r="B2028" s="161" t="s">
        <v>5160</v>
      </c>
      <c r="C2028" s="162" t="s">
        <v>5161</v>
      </c>
      <c r="D2028" s="163">
        <v>7100000</v>
      </c>
      <c r="E2028" s="164">
        <v>44124</v>
      </c>
      <c r="F2028" s="165" t="s">
        <v>16</v>
      </c>
      <c r="G2028" s="165" t="s">
        <v>12</v>
      </c>
      <c r="H2028" s="165" t="s">
        <v>45</v>
      </c>
      <c r="I2028" s="165" t="s">
        <v>130</v>
      </c>
      <c r="J2028" s="165" t="s">
        <v>130</v>
      </c>
      <c r="K2028" s="166" t="s">
        <v>10370</v>
      </c>
    </row>
    <row r="2029" spans="1:11" ht="51" x14ac:dyDescent="0.2">
      <c r="A2029" s="160">
        <v>1017660032</v>
      </c>
      <c r="B2029" s="161" t="s">
        <v>5162</v>
      </c>
      <c r="C2029" s="162" t="s">
        <v>5163</v>
      </c>
      <c r="D2029" s="163">
        <v>7100000</v>
      </c>
      <c r="E2029" s="164">
        <v>44119</v>
      </c>
      <c r="F2029" s="165" t="s">
        <v>16</v>
      </c>
      <c r="G2029" s="165" t="s">
        <v>12</v>
      </c>
      <c r="H2029" s="165" t="s">
        <v>45</v>
      </c>
      <c r="I2029" s="165" t="s">
        <v>130</v>
      </c>
      <c r="J2029" s="165" t="s">
        <v>130</v>
      </c>
      <c r="K2029" s="166" t="s">
        <v>10371</v>
      </c>
    </row>
    <row r="2030" spans="1:11" ht="38.25" x14ac:dyDescent="0.2">
      <c r="A2030" s="160">
        <v>1018007032</v>
      </c>
      <c r="B2030" s="161" t="s">
        <v>5164</v>
      </c>
      <c r="C2030" s="162" t="s">
        <v>5165</v>
      </c>
      <c r="D2030" s="163">
        <v>10650000</v>
      </c>
      <c r="E2030" s="164">
        <v>44147</v>
      </c>
      <c r="F2030" s="165" t="s">
        <v>16</v>
      </c>
      <c r="G2030" s="165" t="s">
        <v>101</v>
      </c>
      <c r="H2030" s="165" t="s">
        <v>45</v>
      </c>
      <c r="I2030" s="165" t="s">
        <v>130</v>
      </c>
      <c r="J2030" s="165" t="s">
        <v>130</v>
      </c>
      <c r="K2030" s="166" t="s">
        <v>10372</v>
      </c>
    </row>
    <row r="2031" spans="1:11" ht="38.25" x14ac:dyDescent="0.2">
      <c r="A2031" s="160">
        <v>1009679028</v>
      </c>
      <c r="B2031" s="161" t="s">
        <v>5166</v>
      </c>
      <c r="C2031" s="162" t="s">
        <v>5167</v>
      </c>
      <c r="D2031" s="163">
        <v>7065000</v>
      </c>
      <c r="E2031" s="164">
        <v>44124</v>
      </c>
      <c r="F2031" s="165" t="s">
        <v>16</v>
      </c>
      <c r="G2031" s="165" t="s">
        <v>12</v>
      </c>
      <c r="H2031" s="165" t="s">
        <v>45</v>
      </c>
      <c r="I2031" s="165" t="s">
        <v>130</v>
      </c>
      <c r="J2031" s="165" t="s">
        <v>130</v>
      </c>
      <c r="K2031" s="166" t="s">
        <v>10373</v>
      </c>
    </row>
    <row r="2032" spans="1:11" ht="25.5" x14ac:dyDescent="0.2">
      <c r="A2032" s="160">
        <v>1009677028</v>
      </c>
      <c r="B2032" s="161" t="s">
        <v>5168</v>
      </c>
      <c r="C2032" s="162" t="s">
        <v>5169</v>
      </c>
      <c r="D2032" s="163">
        <v>7100000</v>
      </c>
      <c r="E2032" s="164">
        <v>44132</v>
      </c>
      <c r="F2032" s="165" t="s">
        <v>16</v>
      </c>
      <c r="G2032" s="165" t="s">
        <v>12</v>
      </c>
      <c r="H2032" s="165" t="s">
        <v>45</v>
      </c>
      <c r="I2032" s="165" t="s">
        <v>130</v>
      </c>
      <c r="J2032" s="165" t="s">
        <v>130</v>
      </c>
      <c r="K2032" s="166" t="s">
        <v>10374</v>
      </c>
    </row>
    <row r="2033" spans="1:11" ht="38.25" x14ac:dyDescent="0.2">
      <c r="A2033" s="160">
        <v>1008462087</v>
      </c>
      <c r="B2033" s="161" t="s">
        <v>5170</v>
      </c>
      <c r="C2033" s="162" t="s">
        <v>5171</v>
      </c>
      <c r="D2033" s="163">
        <v>7100000</v>
      </c>
      <c r="E2033" s="164">
        <v>44133</v>
      </c>
      <c r="F2033" s="165" t="s">
        <v>16</v>
      </c>
      <c r="G2033" s="165" t="s">
        <v>12</v>
      </c>
      <c r="H2033" s="165" t="s">
        <v>45</v>
      </c>
      <c r="I2033" s="165" t="s">
        <v>130</v>
      </c>
      <c r="J2033" s="165" t="s">
        <v>130</v>
      </c>
      <c r="K2033" s="166" t="s">
        <v>10375</v>
      </c>
    </row>
    <row r="2034" spans="1:11" ht="51" x14ac:dyDescent="0.2">
      <c r="A2034" s="160">
        <v>1009784028</v>
      </c>
      <c r="B2034" s="161" t="s">
        <v>5172</v>
      </c>
      <c r="C2034" s="162" t="s">
        <v>5173</v>
      </c>
      <c r="D2034" s="163">
        <v>7100000</v>
      </c>
      <c r="E2034" s="164">
        <v>44168</v>
      </c>
      <c r="F2034" s="165" t="s">
        <v>16</v>
      </c>
      <c r="G2034" s="165" t="s">
        <v>12</v>
      </c>
      <c r="H2034" s="165" t="s">
        <v>45</v>
      </c>
      <c r="I2034" s="165" t="s">
        <v>130</v>
      </c>
      <c r="J2034" s="165" t="s">
        <v>130</v>
      </c>
      <c r="K2034" s="166" t="s">
        <v>10376</v>
      </c>
    </row>
    <row r="2035" spans="1:11" ht="38.25" x14ac:dyDescent="0.2">
      <c r="A2035" s="160">
        <v>1009743028</v>
      </c>
      <c r="B2035" s="161" t="s">
        <v>5174</v>
      </c>
      <c r="C2035" s="162" t="s">
        <v>5175</v>
      </c>
      <c r="D2035" s="163">
        <v>7100000</v>
      </c>
      <c r="E2035" s="164">
        <v>44168</v>
      </c>
      <c r="F2035" s="165" t="s">
        <v>16</v>
      </c>
      <c r="G2035" s="165" t="s">
        <v>12</v>
      </c>
      <c r="H2035" s="165" t="s">
        <v>45</v>
      </c>
      <c r="I2035" s="165" t="s">
        <v>130</v>
      </c>
      <c r="J2035" s="165" t="s">
        <v>130</v>
      </c>
      <c r="K2035" s="166" t="s">
        <v>10377</v>
      </c>
    </row>
    <row r="2036" spans="1:11" ht="25.5" x14ac:dyDescent="0.2">
      <c r="A2036" s="160">
        <v>1008333087</v>
      </c>
      <c r="B2036" s="161" t="s">
        <v>5176</v>
      </c>
      <c r="C2036" s="162" t="s">
        <v>5177</v>
      </c>
      <c r="D2036" s="163">
        <v>7326000</v>
      </c>
      <c r="E2036" s="164">
        <v>44011</v>
      </c>
      <c r="F2036" s="165" t="s">
        <v>16</v>
      </c>
      <c r="G2036" s="165" t="s">
        <v>12</v>
      </c>
      <c r="H2036" s="165" t="s">
        <v>45</v>
      </c>
      <c r="I2036" s="165" t="s">
        <v>130</v>
      </c>
      <c r="J2036" s="165" t="s">
        <v>130</v>
      </c>
      <c r="K2036" s="166" t="s">
        <v>10378</v>
      </c>
    </row>
    <row r="2037" spans="1:11" ht="51" x14ac:dyDescent="0.2">
      <c r="A2037" s="160">
        <v>1008557087</v>
      </c>
      <c r="B2037" s="161" t="s">
        <v>5178</v>
      </c>
      <c r="C2037" s="162" t="s">
        <v>5179</v>
      </c>
      <c r="D2037" s="163">
        <v>10644000</v>
      </c>
      <c r="E2037" s="164">
        <v>44147</v>
      </c>
      <c r="F2037" s="165" t="s">
        <v>16</v>
      </c>
      <c r="G2037" s="165" t="s">
        <v>101</v>
      </c>
      <c r="H2037" s="165" t="s">
        <v>45</v>
      </c>
      <c r="I2037" s="165" t="s">
        <v>130</v>
      </c>
      <c r="J2037" s="165" t="s">
        <v>130</v>
      </c>
      <c r="K2037" s="166" t="s">
        <v>10379</v>
      </c>
    </row>
    <row r="2038" spans="1:11" ht="25.5" x14ac:dyDescent="0.2">
      <c r="A2038" s="160">
        <v>1009491028</v>
      </c>
      <c r="B2038" s="161" t="s">
        <v>5180</v>
      </c>
      <c r="C2038" s="162" t="s">
        <v>5181</v>
      </c>
      <c r="D2038" s="163">
        <v>7071000</v>
      </c>
      <c r="E2038" s="164">
        <v>44020</v>
      </c>
      <c r="F2038" s="165" t="s">
        <v>16</v>
      </c>
      <c r="G2038" s="165" t="s">
        <v>12</v>
      </c>
      <c r="H2038" s="165" t="s">
        <v>45</v>
      </c>
      <c r="I2038" s="165" t="s">
        <v>130</v>
      </c>
      <c r="J2038" s="165" t="s">
        <v>130</v>
      </c>
      <c r="K2038" s="166" t="s">
        <v>10380</v>
      </c>
    </row>
    <row r="2039" spans="1:11" ht="38.25" x14ac:dyDescent="0.2">
      <c r="A2039" s="160">
        <v>1000050117</v>
      </c>
      <c r="B2039" s="161" t="s">
        <v>5182</v>
      </c>
      <c r="C2039" s="162" t="s">
        <v>5183</v>
      </c>
      <c r="D2039" s="163">
        <v>7410000</v>
      </c>
      <c r="E2039" s="164">
        <v>43958</v>
      </c>
      <c r="F2039" s="165" t="s">
        <v>16</v>
      </c>
      <c r="G2039" s="165" t="s">
        <v>12</v>
      </c>
      <c r="H2039" s="165" t="s">
        <v>45</v>
      </c>
      <c r="I2039" s="165" t="s">
        <v>130</v>
      </c>
      <c r="J2039" s="165" t="s">
        <v>130</v>
      </c>
      <c r="K2039" s="166" t="s">
        <v>10381</v>
      </c>
    </row>
    <row r="2040" spans="1:11" ht="51" x14ac:dyDescent="0.2">
      <c r="A2040" s="160">
        <v>1000956110</v>
      </c>
      <c r="B2040" s="161" t="s">
        <v>5184</v>
      </c>
      <c r="C2040" s="162" t="s">
        <v>5185</v>
      </c>
      <c r="D2040" s="163">
        <v>7312000</v>
      </c>
      <c r="E2040" s="164">
        <v>43937</v>
      </c>
      <c r="F2040" s="165" t="s">
        <v>16</v>
      </c>
      <c r="G2040" s="165" t="s">
        <v>12</v>
      </c>
      <c r="H2040" s="165" t="s">
        <v>45</v>
      </c>
      <c r="I2040" s="165" t="s">
        <v>130</v>
      </c>
      <c r="J2040" s="165" t="s">
        <v>130</v>
      </c>
      <c r="K2040" s="166" t="s">
        <v>10382</v>
      </c>
    </row>
    <row r="2041" spans="1:11" ht="38.25" x14ac:dyDescent="0.2">
      <c r="A2041" s="160">
        <v>1017979032</v>
      </c>
      <c r="B2041" s="161" t="s">
        <v>5186</v>
      </c>
      <c r="C2041" s="162" t="s">
        <v>5187</v>
      </c>
      <c r="D2041" s="163">
        <v>7100000</v>
      </c>
      <c r="E2041" s="164">
        <v>44168</v>
      </c>
      <c r="F2041" s="165" t="s">
        <v>16</v>
      </c>
      <c r="G2041" s="165" t="s">
        <v>12</v>
      </c>
      <c r="H2041" s="165" t="s">
        <v>45</v>
      </c>
      <c r="I2041" s="165" t="s">
        <v>130</v>
      </c>
      <c r="J2041" s="165" t="s">
        <v>130</v>
      </c>
      <c r="K2041" s="166" t="s">
        <v>10383</v>
      </c>
    </row>
    <row r="2042" spans="1:11" ht="51" x14ac:dyDescent="0.2">
      <c r="A2042" s="160">
        <v>1017690032</v>
      </c>
      <c r="B2042" s="161" t="s">
        <v>5188</v>
      </c>
      <c r="C2042" s="162" t="s">
        <v>5189</v>
      </c>
      <c r="D2042" s="163">
        <v>10890000</v>
      </c>
      <c r="E2042" s="164">
        <v>44090</v>
      </c>
      <c r="F2042" s="165" t="s">
        <v>16</v>
      </c>
      <c r="G2042" s="165" t="s">
        <v>101</v>
      </c>
      <c r="H2042" s="165" t="s">
        <v>45</v>
      </c>
      <c r="I2042" s="165" t="s">
        <v>130</v>
      </c>
      <c r="J2042" s="165" t="s">
        <v>130</v>
      </c>
      <c r="K2042" s="166" t="s">
        <v>10384</v>
      </c>
    </row>
    <row r="2043" spans="1:11" ht="25.5" x14ac:dyDescent="0.2">
      <c r="A2043" s="160">
        <v>1008585087</v>
      </c>
      <c r="B2043" s="161" t="s">
        <v>5190</v>
      </c>
      <c r="C2043" s="162" t="s">
        <v>5191</v>
      </c>
      <c r="D2043" s="163">
        <v>7100000</v>
      </c>
      <c r="E2043" s="164">
        <v>44193</v>
      </c>
      <c r="F2043" s="165" t="s">
        <v>16</v>
      </c>
      <c r="G2043" s="165" t="s">
        <v>12</v>
      </c>
      <c r="H2043" s="165" t="s">
        <v>45</v>
      </c>
      <c r="I2043" s="165" t="s">
        <v>130</v>
      </c>
      <c r="J2043" s="165" t="s">
        <v>130</v>
      </c>
      <c r="K2043" s="166" t="s">
        <v>10385</v>
      </c>
    </row>
    <row r="2044" spans="1:11" ht="25.5" x14ac:dyDescent="0.2">
      <c r="A2044" s="160">
        <v>1006964087</v>
      </c>
      <c r="B2044" s="161" t="s">
        <v>920</v>
      </c>
      <c r="C2044" s="162" t="s">
        <v>921</v>
      </c>
      <c r="D2044" s="163">
        <v>10643000</v>
      </c>
      <c r="E2044" s="164">
        <v>43605</v>
      </c>
      <c r="F2044" s="165" t="s">
        <v>16</v>
      </c>
      <c r="G2044" s="165" t="s">
        <v>69</v>
      </c>
      <c r="H2044" s="165" t="s">
        <v>45</v>
      </c>
      <c r="I2044" s="165" t="s">
        <v>130</v>
      </c>
      <c r="J2044" s="165" t="s">
        <v>130</v>
      </c>
      <c r="K2044" s="166" t="s">
        <v>922</v>
      </c>
    </row>
    <row r="2045" spans="1:11" ht="38.25" x14ac:dyDescent="0.2">
      <c r="A2045" s="160">
        <v>1037486093</v>
      </c>
      <c r="B2045" s="161" t="s">
        <v>5192</v>
      </c>
      <c r="C2045" s="162" t="s">
        <v>5193</v>
      </c>
      <c r="D2045" s="163">
        <v>7100000</v>
      </c>
      <c r="E2045" s="164">
        <v>44193</v>
      </c>
      <c r="F2045" s="165" t="s">
        <v>16</v>
      </c>
      <c r="G2045" s="165" t="s">
        <v>12</v>
      </c>
      <c r="H2045" s="165" t="s">
        <v>45</v>
      </c>
      <c r="I2045" s="165" t="s">
        <v>130</v>
      </c>
      <c r="J2045" s="165" t="s">
        <v>130</v>
      </c>
      <c r="K2045" s="166" t="s">
        <v>10386</v>
      </c>
    </row>
    <row r="2046" spans="1:11" ht="25.5" x14ac:dyDescent="0.2">
      <c r="A2046" s="160">
        <v>1000425105</v>
      </c>
      <c r="B2046" s="161" t="s">
        <v>5194</v>
      </c>
      <c r="C2046" s="162" t="s">
        <v>5195</v>
      </c>
      <c r="D2046" s="163">
        <v>7095000</v>
      </c>
      <c r="E2046" s="164">
        <v>44168</v>
      </c>
      <c r="F2046" s="165" t="s">
        <v>16</v>
      </c>
      <c r="G2046" s="165" t="s">
        <v>12</v>
      </c>
      <c r="H2046" s="165" t="s">
        <v>45</v>
      </c>
      <c r="I2046" s="165" t="s">
        <v>130</v>
      </c>
      <c r="J2046" s="165" t="s">
        <v>130</v>
      </c>
      <c r="K2046" s="166" t="s">
        <v>10387</v>
      </c>
    </row>
    <row r="2047" spans="1:11" ht="38.25" x14ac:dyDescent="0.2">
      <c r="A2047" s="160">
        <v>1000268105</v>
      </c>
      <c r="B2047" s="161" t="s">
        <v>5196</v>
      </c>
      <c r="C2047" s="162" t="s">
        <v>5197</v>
      </c>
      <c r="D2047" s="163">
        <v>7100000</v>
      </c>
      <c r="E2047" s="164">
        <v>44168</v>
      </c>
      <c r="F2047" s="165" t="s">
        <v>16</v>
      </c>
      <c r="G2047" s="165" t="s">
        <v>12</v>
      </c>
      <c r="H2047" s="165" t="s">
        <v>45</v>
      </c>
      <c r="I2047" s="165" t="s">
        <v>130</v>
      </c>
      <c r="J2047" s="165" t="s">
        <v>130</v>
      </c>
      <c r="K2047" s="166" t="s">
        <v>10388</v>
      </c>
    </row>
    <row r="2048" spans="1:11" ht="25.5" x14ac:dyDescent="0.2">
      <c r="A2048" s="160">
        <v>1000381105</v>
      </c>
      <c r="B2048" s="161" t="s">
        <v>5198</v>
      </c>
      <c r="C2048" s="162" t="s">
        <v>5199</v>
      </c>
      <c r="D2048" s="163">
        <v>7100000</v>
      </c>
      <c r="E2048" s="164">
        <v>44168</v>
      </c>
      <c r="F2048" s="165" t="s">
        <v>16</v>
      </c>
      <c r="G2048" s="165" t="s">
        <v>12</v>
      </c>
      <c r="H2048" s="165" t="s">
        <v>45</v>
      </c>
      <c r="I2048" s="165" t="s">
        <v>130</v>
      </c>
      <c r="J2048" s="165" t="s">
        <v>130</v>
      </c>
      <c r="K2048" s="166" t="s">
        <v>10389</v>
      </c>
    </row>
    <row r="2049" spans="1:11" ht="25.5" x14ac:dyDescent="0.2">
      <c r="A2049" s="160">
        <v>1000180105</v>
      </c>
      <c r="B2049" s="161" t="s">
        <v>5200</v>
      </c>
      <c r="C2049" s="162" t="s">
        <v>5201</v>
      </c>
      <c r="D2049" s="163">
        <v>10650000</v>
      </c>
      <c r="E2049" s="164">
        <v>44168</v>
      </c>
      <c r="F2049" s="165" t="s">
        <v>16</v>
      </c>
      <c r="G2049" s="165" t="s">
        <v>101</v>
      </c>
      <c r="H2049" s="165" t="s">
        <v>45</v>
      </c>
      <c r="I2049" s="165" t="s">
        <v>130</v>
      </c>
      <c r="J2049" s="165" t="s">
        <v>130</v>
      </c>
      <c r="K2049" s="166" t="s">
        <v>10390</v>
      </c>
    </row>
    <row r="2050" spans="1:11" ht="38.25" x14ac:dyDescent="0.2">
      <c r="A2050" s="160">
        <v>1000393105</v>
      </c>
      <c r="B2050" s="161" t="s">
        <v>5202</v>
      </c>
      <c r="C2050" s="162" t="s">
        <v>5203</v>
      </c>
      <c r="D2050" s="163">
        <v>7070000</v>
      </c>
      <c r="E2050" s="164">
        <v>44168</v>
      </c>
      <c r="F2050" s="165" t="s">
        <v>16</v>
      </c>
      <c r="G2050" s="165" t="s">
        <v>12</v>
      </c>
      <c r="H2050" s="165" t="s">
        <v>45</v>
      </c>
      <c r="I2050" s="165" t="s">
        <v>130</v>
      </c>
      <c r="J2050" s="165" t="s">
        <v>130</v>
      </c>
      <c r="K2050" s="166" t="s">
        <v>10391</v>
      </c>
    </row>
    <row r="2051" spans="1:11" ht="51" x14ac:dyDescent="0.2">
      <c r="A2051" s="160">
        <v>1009699028</v>
      </c>
      <c r="B2051" s="161" t="s">
        <v>5204</v>
      </c>
      <c r="C2051" s="162" t="s">
        <v>5205</v>
      </c>
      <c r="D2051" s="163">
        <v>7100000</v>
      </c>
      <c r="E2051" s="164">
        <v>44124</v>
      </c>
      <c r="F2051" s="165" t="s">
        <v>16</v>
      </c>
      <c r="G2051" s="165" t="s">
        <v>12</v>
      </c>
      <c r="H2051" s="165" t="s">
        <v>45</v>
      </c>
      <c r="I2051" s="165" t="s">
        <v>130</v>
      </c>
      <c r="J2051" s="165" t="s">
        <v>131</v>
      </c>
      <c r="K2051" s="166" t="s">
        <v>10392</v>
      </c>
    </row>
    <row r="2052" spans="1:11" ht="25.5" x14ac:dyDescent="0.2">
      <c r="A2052" s="160">
        <v>1001069110</v>
      </c>
      <c r="B2052" s="161" t="s">
        <v>5206</v>
      </c>
      <c r="C2052" s="162" t="s">
        <v>5207</v>
      </c>
      <c r="D2052" s="163">
        <v>7100000</v>
      </c>
      <c r="E2052" s="164">
        <v>44147</v>
      </c>
      <c r="F2052" s="165" t="s">
        <v>16</v>
      </c>
      <c r="G2052" s="165" t="s">
        <v>12</v>
      </c>
      <c r="H2052" s="165" t="s">
        <v>45</v>
      </c>
      <c r="I2052" s="165" t="s">
        <v>130</v>
      </c>
      <c r="J2052" s="165" t="s">
        <v>131</v>
      </c>
      <c r="K2052" s="166" t="s">
        <v>10393</v>
      </c>
    </row>
    <row r="2053" spans="1:11" ht="38.25" x14ac:dyDescent="0.2">
      <c r="A2053" s="160">
        <v>1008371087</v>
      </c>
      <c r="B2053" s="161" t="s">
        <v>5208</v>
      </c>
      <c r="C2053" s="162" t="s">
        <v>5209</v>
      </c>
      <c r="D2053" s="163">
        <v>7100000</v>
      </c>
      <c r="E2053" s="164">
        <v>44119</v>
      </c>
      <c r="F2053" s="165" t="s">
        <v>16</v>
      </c>
      <c r="G2053" s="165" t="s">
        <v>12</v>
      </c>
      <c r="H2053" s="165" t="s">
        <v>45</v>
      </c>
      <c r="I2053" s="165" t="s">
        <v>130</v>
      </c>
      <c r="J2053" s="165" t="s">
        <v>131</v>
      </c>
      <c r="K2053" s="166" t="s">
        <v>10394</v>
      </c>
    </row>
    <row r="2054" spans="1:11" ht="51" x14ac:dyDescent="0.2">
      <c r="A2054" s="160">
        <v>1017589032</v>
      </c>
      <c r="B2054" s="161" t="s">
        <v>5210</v>
      </c>
      <c r="C2054" s="162" t="s">
        <v>5211</v>
      </c>
      <c r="D2054" s="163">
        <v>7245000</v>
      </c>
      <c r="E2054" s="164">
        <v>44008</v>
      </c>
      <c r="F2054" s="165" t="s">
        <v>16</v>
      </c>
      <c r="G2054" s="165" t="s">
        <v>12</v>
      </c>
      <c r="H2054" s="165" t="s">
        <v>45</v>
      </c>
      <c r="I2054" s="165" t="s">
        <v>130</v>
      </c>
      <c r="J2054" s="165" t="s">
        <v>158</v>
      </c>
      <c r="K2054" s="166" t="s">
        <v>10395</v>
      </c>
    </row>
    <row r="2055" spans="1:11" ht="25.5" x14ac:dyDescent="0.2">
      <c r="A2055" s="160">
        <v>1008320087</v>
      </c>
      <c r="B2055" s="161" t="s">
        <v>5212</v>
      </c>
      <c r="C2055" s="162" t="s">
        <v>5213</v>
      </c>
      <c r="D2055" s="163">
        <v>7100000</v>
      </c>
      <c r="E2055" s="164">
        <v>44133</v>
      </c>
      <c r="F2055" s="165" t="s">
        <v>16</v>
      </c>
      <c r="G2055" s="165" t="s">
        <v>12</v>
      </c>
      <c r="H2055" s="165" t="s">
        <v>45</v>
      </c>
      <c r="I2055" s="165" t="s">
        <v>130</v>
      </c>
      <c r="J2055" s="165" t="s">
        <v>158</v>
      </c>
      <c r="K2055" s="166" t="s">
        <v>10396</v>
      </c>
    </row>
    <row r="2056" spans="1:11" ht="25.5" x14ac:dyDescent="0.2">
      <c r="A2056" s="160">
        <v>1009745028</v>
      </c>
      <c r="B2056" s="161" t="s">
        <v>5214</v>
      </c>
      <c r="C2056" s="162" t="s">
        <v>5215</v>
      </c>
      <c r="D2056" s="163">
        <v>7100000</v>
      </c>
      <c r="E2056" s="164">
        <v>44168</v>
      </c>
      <c r="F2056" s="165" t="s">
        <v>16</v>
      </c>
      <c r="G2056" s="165" t="s">
        <v>12</v>
      </c>
      <c r="H2056" s="165" t="s">
        <v>45</v>
      </c>
      <c r="I2056" s="165" t="s">
        <v>130</v>
      </c>
      <c r="J2056" s="165" t="s">
        <v>158</v>
      </c>
      <c r="K2056" s="166" t="s">
        <v>10397</v>
      </c>
    </row>
    <row r="2057" spans="1:11" ht="38.25" x14ac:dyDescent="0.2">
      <c r="A2057" s="160">
        <v>1009744028</v>
      </c>
      <c r="B2057" s="161" t="s">
        <v>5216</v>
      </c>
      <c r="C2057" s="162" t="s">
        <v>5217</v>
      </c>
      <c r="D2057" s="163">
        <v>7100000</v>
      </c>
      <c r="E2057" s="164">
        <v>44168</v>
      </c>
      <c r="F2057" s="165" t="s">
        <v>16</v>
      </c>
      <c r="G2057" s="165" t="s">
        <v>12</v>
      </c>
      <c r="H2057" s="165" t="s">
        <v>45</v>
      </c>
      <c r="I2057" s="165" t="s">
        <v>130</v>
      </c>
      <c r="J2057" s="165" t="s">
        <v>158</v>
      </c>
      <c r="K2057" s="166" t="s">
        <v>10398</v>
      </c>
    </row>
    <row r="2058" spans="1:11" ht="25.5" x14ac:dyDescent="0.2">
      <c r="A2058" s="160">
        <v>1009574028</v>
      </c>
      <c r="B2058" s="161" t="s">
        <v>5218</v>
      </c>
      <c r="C2058" s="162" t="s">
        <v>5219</v>
      </c>
      <c r="D2058" s="163">
        <v>7100000</v>
      </c>
      <c r="E2058" s="164">
        <v>44168</v>
      </c>
      <c r="F2058" s="165" t="s">
        <v>16</v>
      </c>
      <c r="G2058" s="165" t="s">
        <v>12</v>
      </c>
      <c r="H2058" s="165" t="s">
        <v>45</v>
      </c>
      <c r="I2058" s="165" t="s">
        <v>130</v>
      </c>
      <c r="J2058" s="165" t="s">
        <v>158</v>
      </c>
      <c r="K2058" s="166" t="s">
        <v>10399</v>
      </c>
    </row>
    <row r="2059" spans="1:11" ht="38.25" x14ac:dyDescent="0.2">
      <c r="A2059" s="160">
        <v>1009563028</v>
      </c>
      <c r="B2059" s="161" t="s">
        <v>5220</v>
      </c>
      <c r="C2059" s="162" t="s">
        <v>5221</v>
      </c>
      <c r="D2059" s="163">
        <v>7410000</v>
      </c>
      <c r="E2059" s="164">
        <v>44020</v>
      </c>
      <c r="F2059" s="165" t="s">
        <v>16</v>
      </c>
      <c r="G2059" s="165" t="s">
        <v>12</v>
      </c>
      <c r="H2059" s="165" t="s">
        <v>45</v>
      </c>
      <c r="I2059" s="165" t="s">
        <v>130</v>
      </c>
      <c r="J2059" s="165" t="s">
        <v>158</v>
      </c>
      <c r="K2059" s="166" t="s">
        <v>10400</v>
      </c>
    </row>
    <row r="2060" spans="1:11" ht="38.25" x14ac:dyDescent="0.2">
      <c r="A2060" s="160">
        <v>1009793028</v>
      </c>
      <c r="B2060" s="161" t="s">
        <v>5222</v>
      </c>
      <c r="C2060" s="162" t="s">
        <v>5223</v>
      </c>
      <c r="D2060" s="163">
        <v>7030000</v>
      </c>
      <c r="E2060" s="164">
        <v>44147</v>
      </c>
      <c r="F2060" s="165" t="s">
        <v>16</v>
      </c>
      <c r="G2060" s="165" t="s">
        <v>12</v>
      </c>
      <c r="H2060" s="165" t="s">
        <v>45</v>
      </c>
      <c r="I2060" s="165" t="s">
        <v>130</v>
      </c>
      <c r="J2060" s="165" t="s">
        <v>158</v>
      </c>
      <c r="K2060" s="166" t="s">
        <v>10401</v>
      </c>
    </row>
    <row r="2061" spans="1:11" ht="25.5" x14ac:dyDescent="0.2">
      <c r="A2061" s="160">
        <v>1009494028</v>
      </c>
      <c r="B2061" s="161" t="s">
        <v>5224</v>
      </c>
      <c r="C2061" s="162" t="s">
        <v>5225</v>
      </c>
      <c r="D2061" s="163">
        <v>7410000</v>
      </c>
      <c r="E2061" s="164">
        <v>44020</v>
      </c>
      <c r="F2061" s="165" t="s">
        <v>16</v>
      </c>
      <c r="G2061" s="165" t="s">
        <v>12</v>
      </c>
      <c r="H2061" s="165" t="s">
        <v>45</v>
      </c>
      <c r="I2061" s="165" t="s">
        <v>130</v>
      </c>
      <c r="J2061" s="165" t="s">
        <v>158</v>
      </c>
      <c r="K2061" s="166" t="s">
        <v>10402</v>
      </c>
    </row>
    <row r="2062" spans="1:11" ht="51" x14ac:dyDescent="0.2">
      <c r="A2062" s="160">
        <v>1009569028</v>
      </c>
      <c r="B2062" s="161" t="s">
        <v>5226</v>
      </c>
      <c r="C2062" s="162" t="s">
        <v>5227</v>
      </c>
      <c r="D2062" s="163">
        <v>7373000</v>
      </c>
      <c r="E2062" s="164">
        <v>44020</v>
      </c>
      <c r="F2062" s="165" t="s">
        <v>16</v>
      </c>
      <c r="G2062" s="165" t="s">
        <v>12</v>
      </c>
      <c r="H2062" s="165" t="s">
        <v>45</v>
      </c>
      <c r="I2062" s="165" t="s">
        <v>130</v>
      </c>
      <c r="J2062" s="165" t="s">
        <v>158</v>
      </c>
      <c r="K2062" s="166" t="s">
        <v>10403</v>
      </c>
    </row>
    <row r="2063" spans="1:11" ht="38.25" x14ac:dyDescent="0.2">
      <c r="A2063" s="160">
        <v>1009773028</v>
      </c>
      <c r="B2063" s="161" t="s">
        <v>5228</v>
      </c>
      <c r="C2063" s="162" t="s">
        <v>5229</v>
      </c>
      <c r="D2063" s="163">
        <v>7100000</v>
      </c>
      <c r="E2063" s="164">
        <v>44168</v>
      </c>
      <c r="F2063" s="165" t="s">
        <v>16</v>
      </c>
      <c r="G2063" s="165" t="s">
        <v>12</v>
      </c>
      <c r="H2063" s="165" t="s">
        <v>45</v>
      </c>
      <c r="I2063" s="165" t="s">
        <v>130</v>
      </c>
      <c r="J2063" s="165" t="s">
        <v>158</v>
      </c>
      <c r="K2063" s="166" t="s">
        <v>10404</v>
      </c>
    </row>
    <row r="2064" spans="1:11" ht="25.5" x14ac:dyDescent="0.2">
      <c r="A2064" s="160">
        <v>1002545096</v>
      </c>
      <c r="B2064" s="161" t="s">
        <v>5230</v>
      </c>
      <c r="C2064" s="162" t="s">
        <v>5231</v>
      </c>
      <c r="D2064" s="163">
        <v>10650000</v>
      </c>
      <c r="E2064" s="164">
        <v>44104</v>
      </c>
      <c r="F2064" s="165" t="s">
        <v>16</v>
      </c>
      <c r="G2064" s="165" t="s">
        <v>101</v>
      </c>
      <c r="H2064" s="165" t="s">
        <v>45</v>
      </c>
      <c r="I2064" s="165" t="s">
        <v>130</v>
      </c>
      <c r="J2064" s="165" t="s">
        <v>158</v>
      </c>
      <c r="K2064" s="166" t="s">
        <v>10405</v>
      </c>
    </row>
    <row r="2065" spans="1:11" ht="51" x14ac:dyDescent="0.2">
      <c r="A2065" s="160">
        <v>1008455087</v>
      </c>
      <c r="B2065" s="161" t="s">
        <v>5232</v>
      </c>
      <c r="C2065" s="162" t="s">
        <v>5233</v>
      </c>
      <c r="D2065" s="163">
        <v>7100000</v>
      </c>
      <c r="E2065" s="164">
        <v>44133</v>
      </c>
      <c r="F2065" s="165" t="s">
        <v>16</v>
      </c>
      <c r="G2065" s="165" t="s">
        <v>12</v>
      </c>
      <c r="H2065" s="165" t="s">
        <v>45</v>
      </c>
      <c r="I2065" s="165" t="s">
        <v>130</v>
      </c>
      <c r="J2065" s="165" t="s">
        <v>158</v>
      </c>
      <c r="K2065" s="166" t="s">
        <v>10406</v>
      </c>
    </row>
    <row r="2066" spans="1:11" ht="51" x14ac:dyDescent="0.2">
      <c r="A2066" s="160">
        <v>1009546028</v>
      </c>
      <c r="B2066" s="161" t="s">
        <v>5234</v>
      </c>
      <c r="C2066" s="162" t="s">
        <v>5235</v>
      </c>
      <c r="D2066" s="163">
        <v>7363000</v>
      </c>
      <c r="E2066" s="164">
        <v>44020</v>
      </c>
      <c r="F2066" s="165" t="s">
        <v>16</v>
      </c>
      <c r="G2066" s="165" t="s">
        <v>12</v>
      </c>
      <c r="H2066" s="165" t="s">
        <v>45</v>
      </c>
      <c r="I2066" s="165" t="s">
        <v>130</v>
      </c>
      <c r="J2066" s="165" t="s">
        <v>158</v>
      </c>
      <c r="K2066" s="166" t="s">
        <v>10407</v>
      </c>
    </row>
    <row r="2067" spans="1:11" ht="38.25" x14ac:dyDescent="0.2">
      <c r="A2067" s="160">
        <v>1000981110</v>
      </c>
      <c r="B2067" s="161" t="s">
        <v>5236</v>
      </c>
      <c r="C2067" s="162" t="s">
        <v>5237</v>
      </c>
      <c r="D2067" s="163">
        <v>7368000</v>
      </c>
      <c r="E2067" s="164">
        <v>44000</v>
      </c>
      <c r="F2067" s="165" t="s">
        <v>16</v>
      </c>
      <c r="G2067" s="165" t="s">
        <v>12</v>
      </c>
      <c r="H2067" s="165" t="s">
        <v>45</v>
      </c>
      <c r="I2067" s="165" t="s">
        <v>130</v>
      </c>
      <c r="J2067" s="165" t="s">
        <v>158</v>
      </c>
      <c r="K2067" s="166" t="s">
        <v>10408</v>
      </c>
    </row>
    <row r="2068" spans="1:11" ht="38.25" x14ac:dyDescent="0.2">
      <c r="A2068" s="160">
        <v>1000979110</v>
      </c>
      <c r="B2068" s="161" t="s">
        <v>5238</v>
      </c>
      <c r="C2068" s="162" t="s">
        <v>5239</v>
      </c>
      <c r="D2068" s="163">
        <v>7368000</v>
      </c>
      <c r="E2068" s="164">
        <v>44000</v>
      </c>
      <c r="F2068" s="165" t="s">
        <v>16</v>
      </c>
      <c r="G2068" s="165" t="s">
        <v>12</v>
      </c>
      <c r="H2068" s="165" t="s">
        <v>45</v>
      </c>
      <c r="I2068" s="165" t="s">
        <v>130</v>
      </c>
      <c r="J2068" s="165" t="s">
        <v>158</v>
      </c>
      <c r="K2068" s="166" t="s">
        <v>10409</v>
      </c>
    </row>
    <row r="2069" spans="1:11" ht="38.25" x14ac:dyDescent="0.2">
      <c r="A2069" s="160">
        <v>1001016110</v>
      </c>
      <c r="B2069" s="161" t="s">
        <v>5240</v>
      </c>
      <c r="C2069" s="162" t="s">
        <v>5241</v>
      </c>
      <c r="D2069" s="163">
        <v>7368000</v>
      </c>
      <c r="E2069" s="164">
        <v>44000</v>
      </c>
      <c r="F2069" s="165" t="s">
        <v>16</v>
      </c>
      <c r="G2069" s="165" t="s">
        <v>12</v>
      </c>
      <c r="H2069" s="165" t="s">
        <v>45</v>
      </c>
      <c r="I2069" s="165" t="s">
        <v>130</v>
      </c>
      <c r="J2069" s="165" t="s">
        <v>158</v>
      </c>
      <c r="K2069" s="166" t="s">
        <v>10410</v>
      </c>
    </row>
    <row r="2070" spans="1:11" ht="38.25" x14ac:dyDescent="0.2">
      <c r="A2070" s="160">
        <v>1000982110</v>
      </c>
      <c r="B2070" s="161" t="s">
        <v>5242</v>
      </c>
      <c r="C2070" s="162" t="s">
        <v>5243</v>
      </c>
      <c r="D2070" s="163">
        <v>7368000</v>
      </c>
      <c r="E2070" s="164">
        <v>44000</v>
      </c>
      <c r="F2070" s="165" t="s">
        <v>16</v>
      </c>
      <c r="G2070" s="165" t="s">
        <v>12</v>
      </c>
      <c r="H2070" s="165" t="s">
        <v>45</v>
      </c>
      <c r="I2070" s="165" t="s">
        <v>130</v>
      </c>
      <c r="J2070" s="165" t="s">
        <v>158</v>
      </c>
      <c r="K2070" s="166" t="s">
        <v>10411</v>
      </c>
    </row>
    <row r="2071" spans="1:11" ht="25.5" x14ac:dyDescent="0.2">
      <c r="A2071" s="160">
        <v>1009768028</v>
      </c>
      <c r="B2071" s="161" t="s">
        <v>5244</v>
      </c>
      <c r="C2071" s="162" t="s">
        <v>5245</v>
      </c>
      <c r="D2071" s="163">
        <v>10650000</v>
      </c>
      <c r="E2071" s="164">
        <v>44147</v>
      </c>
      <c r="F2071" s="165" t="s">
        <v>16</v>
      </c>
      <c r="G2071" s="165" t="s">
        <v>69</v>
      </c>
      <c r="H2071" s="165" t="s">
        <v>45</v>
      </c>
      <c r="I2071" s="165" t="s">
        <v>130</v>
      </c>
      <c r="J2071" s="165" t="s">
        <v>158</v>
      </c>
      <c r="K2071" s="166" t="s">
        <v>10412</v>
      </c>
    </row>
    <row r="2072" spans="1:11" ht="38.25" x14ac:dyDescent="0.2">
      <c r="A2072" s="160">
        <v>1000986110</v>
      </c>
      <c r="B2072" s="161" t="s">
        <v>5246</v>
      </c>
      <c r="C2072" s="162" t="s">
        <v>5247</v>
      </c>
      <c r="D2072" s="163">
        <v>7326000</v>
      </c>
      <c r="E2072" s="164">
        <v>44008</v>
      </c>
      <c r="F2072" s="165" t="s">
        <v>16</v>
      </c>
      <c r="G2072" s="165" t="s">
        <v>12</v>
      </c>
      <c r="H2072" s="165" t="s">
        <v>45</v>
      </c>
      <c r="I2072" s="165" t="s">
        <v>130</v>
      </c>
      <c r="J2072" s="165" t="s">
        <v>158</v>
      </c>
      <c r="K2072" s="166" t="s">
        <v>10413</v>
      </c>
    </row>
    <row r="2073" spans="1:11" ht="38.25" x14ac:dyDescent="0.2">
      <c r="A2073" s="160">
        <v>1008477087</v>
      </c>
      <c r="B2073" s="161" t="s">
        <v>5248</v>
      </c>
      <c r="C2073" s="162" t="s">
        <v>5249</v>
      </c>
      <c r="D2073" s="163">
        <v>7100000</v>
      </c>
      <c r="E2073" s="164">
        <v>44133</v>
      </c>
      <c r="F2073" s="165" t="s">
        <v>16</v>
      </c>
      <c r="G2073" s="165" t="s">
        <v>12</v>
      </c>
      <c r="H2073" s="165" t="s">
        <v>45</v>
      </c>
      <c r="I2073" s="165" t="s">
        <v>130</v>
      </c>
      <c r="J2073" s="165" t="s">
        <v>158</v>
      </c>
      <c r="K2073" s="166" t="s">
        <v>10414</v>
      </c>
    </row>
    <row r="2074" spans="1:11" ht="25.5" x14ac:dyDescent="0.2">
      <c r="A2074" s="160">
        <v>1009678028</v>
      </c>
      <c r="B2074" s="161" t="s">
        <v>5250</v>
      </c>
      <c r="C2074" s="162" t="s">
        <v>5251</v>
      </c>
      <c r="D2074" s="163">
        <v>7100000</v>
      </c>
      <c r="E2074" s="164">
        <v>44133</v>
      </c>
      <c r="F2074" s="165" t="s">
        <v>16</v>
      </c>
      <c r="G2074" s="165" t="s">
        <v>12</v>
      </c>
      <c r="H2074" s="165" t="s">
        <v>45</v>
      </c>
      <c r="I2074" s="165" t="s">
        <v>130</v>
      </c>
      <c r="J2074" s="165" t="s">
        <v>158</v>
      </c>
      <c r="K2074" s="166" t="s">
        <v>10415</v>
      </c>
    </row>
    <row r="2075" spans="1:11" ht="38.25" x14ac:dyDescent="0.2">
      <c r="A2075" s="160">
        <v>1000264105</v>
      </c>
      <c r="B2075" s="161" t="s">
        <v>5252</v>
      </c>
      <c r="C2075" s="162" t="s">
        <v>5253</v>
      </c>
      <c r="D2075" s="163">
        <v>7410000</v>
      </c>
      <c r="E2075" s="164">
        <v>43994</v>
      </c>
      <c r="F2075" s="165" t="s">
        <v>16</v>
      </c>
      <c r="G2075" s="165" t="s">
        <v>12</v>
      </c>
      <c r="H2075" s="165" t="s">
        <v>45</v>
      </c>
      <c r="I2075" s="165" t="s">
        <v>130</v>
      </c>
      <c r="J2075" s="165" t="s">
        <v>158</v>
      </c>
      <c r="K2075" s="166" t="s">
        <v>10416</v>
      </c>
    </row>
    <row r="2076" spans="1:11" ht="25.5" x14ac:dyDescent="0.2">
      <c r="A2076" s="160">
        <v>1000178105</v>
      </c>
      <c r="B2076" s="161" t="s">
        <v>5254</v>
      </c>
      <c r="C2076" s="162" t="s">
        <v>5255</v>
      </c>
      <c r="D2076" s="163">
        <v>10650000</v>
      </c>
      <c r="E2076" s="164">
        <v>44168</v>
      </c>
      <c r="F2076" s="165" t="s">
        <v>16</v>
      </c>
      <c r="G2076" s="165" t="s">
        <v>101</v>
      </c>
      <c r="H2076" s="165" t="s">
        <v>45</v>
      </c>
      <c r="I2076" s="165" t="s">
        <v>130</v>
      </c>
      <c r="J2076" s="165" t="s">
        <v>158</v>
      </c>
      <c r="K2076" s="166" t="s">
        <v>10417</v>
      </c>
    </row>
    <row r="2077" spans="1:11" ht="25.5" x14ac:dyDescent="0.2">
      <c r="A2077" s="160">
        <v>1008359087</v>
      </c>
      <c r="B2077" s="161" t="s">
        <v>5256</v>
      </c>
      <c r="C2077" s="162" t="s">
        <v>5257</v>
      </c>
      <c r="D2077" s="163">
        <v>7100000</v>
      </c>
      <c r="E2077" s="164">
        <v>44147</v>
      </c>
      <c r="F2077" s="165" t="s">
        <v>11</v>
      </c>
      <c r="G2077" s="165" t="s">
        <v>12</v>
      </c>
      <c r="H2077" s="165" t="s">
        <v>45</v>
      </c>
      <c r="I2077" s="165" t="s">
        <v>130</v>
      </c>
      <c r="J2077" s="165" t="s">
        <v>158</v>
      </c>
      <c r="K2077" s="166" t="s">
        <v>10418</v>
      </c>
    </row>
    <row r="2078" spans="1:11" ht="25.5" x14ac:dyDescent="0.2">
      <c r="A2078" s="160">
        <v>1001064110</v>
      </c>
      <c r="B2078" s="161" t="s">
        <v>5258</v>
      </c>
      <c r="C2078" s="162" t="s">
        <v>5259</v>
      </c>
      <c r="D2078" s="163">
        <v>7100000</v>
      </c>
      <c r="E2078" s="164">
        <v>44147</v>
      </c>
      <c r="F2078" s="165" t="s">
        <v>16</v>
      </c>
      <c r="G2078" s="165" t="s">
        <v>12</v>
      </c>
      <c r="H2078" s="165" t="s">
        <v>45</v>
      </c>
      <c r="I2078" s="165" t="s">
        <v>130</v>
      </c>
      <c r="J2078" s="165" t="s">
        <v>158</v>
      </c>
      <c r="K2078" s="166" t="s">
        <v>10419</v>
      </c>
    </row>
    <row r="2079" spans="1:11" ht="25.5" x14ac:dyDescent="0.2">
      <c r="A2079" s="160">
        <v>1009404028</v>
      </c>
      <c r="B2079" s="161" t="s">
        <v>5260</v>
      </c>
      <c r="C2079" s="162" t="s">
        <v>5261</v>
      </c>
      <c r="D2079" s="163">
        <v>7410000</v>
      </c>
      <c r="E2079" s="164">
        <v>43976</v>
      </c>
      <c r="F2079" s="165" t="s">
        <v>16</v>
      </c>
      <c r="G2079" s="165" t="s">
        <v>12</v>
      </c>
      <c r="H2079" s="165" t="s">
        <v>45</v>
      </c>
      <c r="I2079" s="165" t="s">
        <v>130</v>
      </c>
      <c r="J2079" s="165" t="s">
        <v>158</v>
      </c>
      <c r="K2079" s="166" t="s">
        <v>10420</v>
      </c>
    </row>
    <row r="2080" spans="1:11" ht="25.5" x14ac:dyDescent="0.2">
      <c r="A2080" s="160">
        <v>1008468087</v>
      </c>
      <c r="B2080" s="161" t="s">
        <v>5262</v>
      </c>
      <c r="C2080" s="162" t="s">
        <v>5263</v>
      </c>
      <c r="D2080" s="163">
        <v>7100000</v>
      </c>
      <c r="E2080" s="164">
        <v>44147</v>
      </c>
      <c r="F2080" s="165" t="s">
        <v>16</v>
      </c>
      <c r="G2080" s="165" t="s">
        <v>12</v>
      </c>
      <c r="H2080" s="165" t="s">
        <v>45</v>
      </c>
      <c r="I2080" s="165" t="s">
        <v>130</v>
      </c>
      <c r="J2080" s="165" t="s">
        <v>158</v>
      </c>
      <c r="K2080" s="166" t="s">
        <v>126</v>
      </c>
    </row>
    <row r="2081" spans="1:11" ht="38.25" x14ac:dyDescent="0.2">
      <c r="A2081" s="160">
        <v>1000386105</v>
      </c>
      <c r="B2081" s="161" t="s">
        <v>5264</v>
      </c>
      <c r="C2081" s="162" t="s">
        <v>5265</v>
      </c>
      <c r="D2081" s="163">
        <v>7100000</v>
      </c>
      <c r="E2081" s="164">
        <v>44168</v>
      </c>
      <c r="F2081" s="165" t="s">
        <v>16</v>
      </c>
      <c r="G2081" s="165" t="s">
        <v>12</v>
      </c>
      <c r="H2081" s="165" t="s">
        <v>45</v>
      </c>
      <c r="I2081" s="165" t="s">
        <v>130</v>
      </c>
      <c r="J2081" s="165" t="s">
        <v>158</v>
      </c>
      <c r="K2081" s="166" t="s">
        <v>10421</v>
      </c>
    </row>
    <row r="2082" spans="1:11" ht="38.25" x14ac:dyDescent="0.2">
      <c r="A2082" s="160">
        <v>1000950110</v>
      </c>
      <c r="B2082" s="161" t="s">
        <v>5266</v>
      </c>
      <c r="C2082" s="162" t="s">
        <v>5267</v>
      </c>
      <c r="D2082" s="163">
        <v>7100000</v>
      </c>
      <c r="E2082" s="164">
        <v>44119</v>
      </c>
      <c r="F2082" s="165" t="s">
        <v>16</v>
      </c>
      <c r="G2082" s="165" t="s">
        <v>12</v>
      </c>
      <c r="H2082" s="165" t="s">
        <v>45</v>
      </c>
      <c r="I2082" s="165" t="s">
        <v>130</v>
      </c>
      <c r="J2082" s="165" t="s">
        <v>158</v>
      </c>
      <c r="K2082" s="166" t="s">
        <v>10422</v>
      </c>
    </row>
    <row r="2083" spans="1:11" ht="25.5" x14ac:dyDescent="0.2">
      <c r="A2083" s="160">
        <v>1000421105</v>
      </c>
      <c r="B2083" s="161" t="s">
        <v>5268</v>
      </c>
      <c r="C2083" s="162" t="s">
        <v>5269</v>
      </c>
      <c r="D2083" s="163">
        <v>7100000</v>
      </c>
      <c r="E2083" s="164">
        <v>44168</v>
      </c>
      <c r="F2083" s="165" t="s">
        <v>16</v>
      </c>
      <c r="G2083" s="165" t="s">
        <v>12</v>
      </c>
      <c r="H2083" s="165" t="s">
        <v>45</v>
      </c>
      <c r="I2083" s="165" t="s">
        <v>130</v>
      </c>
      <c r="J2083" s="165" t="s">
        <v>158</v>
      </c>
      <c r="K2083" s="166" t="s">
        <v>10423</v>
      </c>
    </row>
    <row r="2084" spans="1:11" ht="38.25" x14ac:dyDescent="0.2">
      <c r="A2084" s="160">
        <v>1036945093</v>
      </c>
      <c r="B2084" s="161" t="s">
        <v>5270</v>
      </c>
      <c r="C2084" s="162" t="s">
        <v>5271</v>
      </c>
      <c r="D2084" s="163">
        <v>7070000</v>
      </c>
      <c r="E2084" s="164">
        <v>44168</v>
      </c>
      <c r="F2084" s="165" t="s">
        <v>16</v>
      </c>
      <c r="G2084" s="165" t="s">
        <v>12</v>
      </c>
      <c r="H2084" s="165" t="s">
        <v>45</v>
      </c>
      <c r="I2084" s="165" t="s">
        <v>130</v>
      </c>
      <c r="J2084" s="165" t="s">
        <v>158</v>
      </c>
      <c r="K2084" s="166" t="s">
        <v>10424</v>
      </c>
    </row>
    <row r="2085" spans="1:11" ht="38.25" x14ac:dyDescent="0.2">
      <c r="A2085" s="160">
        <v>1000400105</v>
      </c>
      <c r="B2085" s="161" t="s">
        <v>5272</v>
      </c>
      <c r="C2085" s="162" t="s">
        <v>5273</v>
      </c>
      <c r="D2085" s="163">
        <v>7100000</v>
      </c>
      <c r="E2085" s="164">
        <v>44168</v>
      </c>
      <c r="F2085" s="165" t="s">
        <v>16</v>
      </c>
      <c r="G2085" s="165" t="s">
        <v>12</v>
      </c>
      <c r="H2085" s="165" t="s">
        <v>45</v>
      </c>
      <c r="I2085" s="165" t="s">
        <v>130</v>
      </c>
      <c r="J2085" s="165" t="s">
        <v>158</v>
      </c>
      <c r="K2085" s="166" t="s">
        <v>10425</v>
      </c>
    </row>
    <row r="2086" spans="1:11" ht="25.5" x14ac:dyDescent="0.2">
      <c r="A2086" s="160">
        <v>1000384105</v>
      </c>
      <c r="B2086" s="161" t="s">
        <v>5274</v>
      </c>
      <c r="C2086" s="162" t="s">
        <v>5275</v>
      </c>
      <c r="D2086" s="163">
        <v>7100000</v>
      </c>
      <c r="E2086" s="164">
        <v>44168</v>
      </c>
      <c r="F2086" s="165" t="s">
        <v>16</v>
      </c>
      <c r="G2086" s="165" t="s">
        <v>12</v>
      </c>
      <c r="H2086" s="165" t="s">
        <v>45</v>
      </c>
      <c r="I2086" s="165" t="s">
        <v>130</v>
      </c>
      <c r="J2086" s="165" t="s">
        <v>158</v>
      </c>
      <c r="K2086" s="166" t="s">
        <v>10426</v>
      </c>
    </row>
    <row r="2087" spans="1:11" ht="25.5" x14ac:dyDescent="0.2">
      <c r="A2087" s="160">
        <v>1000420105</v>
      </c>
      <c r="B2087" s="161" t="s">
        <v>5276</v>
      </c>
      <c r="C2087" s="162" t="s">
        <v>5277</v>
      </c>
      <c r="D2087" s="163">
        <v>7100000</v>
      </c>
      <c r="E2087" s="164">
        <v>44168</v>
      </c>
      <c r="F2087" s="165" t="s">
        <v>16</v>
      </c>
      <c r="G2087" s="165" t="s">
        <v>12</v>
      </c>
      <c r="H2087" s="165" t="s">
        <v>45</v>
      </c>
      <c r="I2087" s="165" t="s">
        <v>130</v>
      </c>
      <c r="J2087" s="165" t="s">
        <v>158</v>
      </c>
      <c r="K2087" s="166" t="s">
        <v>10427</v>
      </c>
    </row>
    <row r="2088" spans="1:11" ht="25.5" x14ac:dyDescent="0.2">
      <c r="A2088" s="160">
        <v>1008883087</v>
      </c>
      <c r="B2088" s="161" t="s">
        <v>5278</v>
      </c>
      <c r="C2088" s="162" t="s">
        <v>5279</v>
      </c>
      <c r="D2088" s="163">
        <v>5846000</v>
      </c>
      <c r="E2088" s="164">
        <v>44181</v>
      </c>
      <c r="F2088" s="165" t="s">
        <v>16</v>
      </c>
      <c r="G2088" s="165" t="s">
        <v>720</v>
      </c>
      <c r="H2088" s="165" t="s">
        <v>45</v>
      </c>
      <c r="I2088" s="165" t="s">
        <v>130</v>
      </c>
      <c r="J2088" s="165" t="s">
        <v>158</v>
      </c>
      <c r="K2088" s="166" t="s">
        <v>10428</v>
      </c>
    </row>
    <row r="2089" spans="1:11" ht="25.5" x14ac:dyDescent="0.2">
      <c r="A2089" s="160">
        <v>1000401105</v>
      </c>
      <c r="B2089" s="161" t="s">
        <v>5280</v>
      </c>
      <c r="C2089" s="162" t="s">
        <v>5281</v>
      </c>
      <c r="D2089" s="163">
        <v>7100000</v>
      </c>
      <c r="E2089" s="164">
        <v>44168</v>
      </c>
      <c r="F2089" s="165" t="s">
        <v>16</v>
      </c>
      <c r="G2089" s="165" t="s">
        <v>12</v>
      </c>
      <c r="H2089" s="165" t="s">
        <v>45</v>
      </c>
      <c r="I2089" s="165" t="s">
        <v>130</v>
      </c>
      <c r="J2089" s="165" t="s">
        <v>158</v>
      </c>
      <c r="K2089" s="166" t="s">
        <v>10429</v>
      </c>
    </row>
    <row r="2090" spans="1:11" ht="38.25" x14ac:dyDescent="0.2">
      <c r="A2090" s="160">
        <v>1000385105</v>
      </c>
      <c r="B2090" s="161" t="s">
        <v>5282</v>
      </c>
      <c r="C2090" s="162" t="s">
        <v>5283</v>
      </c>
      <c r="D2090" s="163">
        <v>7100000</v>
      </c>
      <c r="E2090" s="164">
        <v>44168</v>
      </c>
      <c r="F2090" s="165" t="s">
        <v>16</v>
      </c>
      <c r="G2090" s="165" t="s">
        <v>12</v>
      </c>
      <c r="H2090" s="165" t="s">
        <v>45</v>
      </c>
      <c r="I2090" s="165" t="s">
        <v>130</v>
      </c>
      <c r="J2090" s="165" t="s">
        <v>158</v>
      </c>
      <c r="K2090" s="166" t="s">
        <v>10430</v>
      </c>
    </row>
    <row r="2091" spans="1:11" ht="38.25" x14ac:dyDescent="0.2">
      <c r="A2091" s="160">
        <v>1009776028</v>
      </c>
      <c r="B2091" s="161" t="s">
        <v>5284</v>
      </c>
      <c r="C2091" s="162" t="s">
        <v>5285</v>
      </c>
      <c r="D2091" s="163">
        <v>7100000</v>
      </c>
      <c r="E2091" s="164">
        <v>44168</v>
      </c>
      <c r="F2091" s="165" t="s">
        <v>16</v>
      </c>
      <c r="G2091" s="165" t="s">
        <v>12</v>
      </c>
      <c r="H2091" s="165" t="s">
        <v>45</v>
      </c>
      <c r="I2091" s="165" t="s">
        <v>130</v>
      </c>
      <c r="J2091" s="165" t="s">
        <v>366</v>
      </c>
      <c r="K2091" s="166" t="s">
        <v>10431</v>
      </c>
    </row>
    <row r="2092" spans="1:11" ht="38.25" x14ac:dyDescent="0.2">
      <c r="A2092" s="160">
        <v>1017975032</v>
      </c>
      <c r="B2092" s="161" t="s">
        <v>5286</v>
      </c>
      <c r="C2092" s="162" t="s">
        <v>5287</v>
      </c>
      <c r="D2092" s="163">
        <v>7100000</v>
      </c>
      <c r="E2092" s="164">
        <v>44168</v>
      </c>
      <c r="F2092" s="165" t="s">
        <v>16</v>
      </c>
      <c r="G2092" s="165" t="s">
        <v>12</v>
      </c>
      <c r="H2092" s="165" t="s">
        <v>45</v>
      </c>
      <c r="I2092" s="165" t="s">
        <v>130</v>
      </c>
      <c r="J2092" s="165" t="s">
        <v>366</v>
      </c>
      <c r="K2092" s="166" t="s">
        <v>10432</v>
      </c>
    </row>
    <row r="2093" spans="1:11" ht="25.5" x14ac:dyDescent="0.2">
      <c r="A2093" s="160">
        <v>1000419105</v>
      </c>
      <c r="B2093" s="161" t="s">
        <v>5288</v>
      </c>
      <c r="C2093" s="162" t="s">
        <v>5289</v>
      </c>
      <c r="D2093" s="163">
        <v>7100000</v>
      </c>
      <c r="E2093" s="164">
        <v>44168</v>
      </c>
      <c r="F2093" s="165" t="s">
        <v>16</v>
      </c>
      <c r="G2093" s="165" t="s">
        <v>12</v>
      </c>
      <c r="H2093" s="165" t="s">
        <v>45</v>
      </c>
      <c r="I2093" s="165" t="s">
        <v>130</v>
      </c>
      <c r="J2093" s="165" t="s">
        <v>366</v>
      </c>
      <c r="K2093" s="166" t="s">
        <v>10433</v>
      </c>
    </row>
    <row r="2094" spans="1:11" ht="25.5" x14ac:dyDescent="0.2">
      <c r="A2094" s="160">
        <v>1008601087</v>
      </c>
      <c r="B2094" s="161" t="s">
        <v>5290</v>
      </c>
      <c r="C2094" s="162" t="s">
        <v>5291</v>
      </c>
      <c r="D2094" s="163">
        <v>10650000</v>
      </c>
      <c r="E2094" s="164">
        <v>44193</v>
      </c>
      <c r="F2094" s="165" t="s">
        <v>16</v>
      </c>
      <c r="G2094" s="165" t="s">
        <v>101</v>
      </c>
      <c r="H2094" s="165" t="s">
        <v>45</v>
      </c>
      <c r="I2094" s="165" t="s">
        <v>130</v>
      </c>
      <c r="J2094" s="165" t="s">
        <v>366</v>
      </c>
      <c r="K2094" s="166" t="s">
        <v>10434</v>
      </c>
    </row>
    <row r="2095" spans="1:11" ht="38.25" x14ac:dyDescent="0.2">
      <c r="A2095" s="160">
        <v>1009781028</v>
      </c>
      <c r="B2095" s="161" t="s">
        <v>5292</v>
      </c>
      <c r="C2095" s="162" t="s">
        <v>5293</v>
      </c>
      <c r="D2095" s="163">
        <v>7100000</v>
      </c>
      <c r="E2095" s="164">
        <v>44168</v>
      </c>
      <c r="F2095" s="165" t="s">
        <v>16</v>
      </c>
      <c r="G2095" s="165" t="s">
        <v>12</v>
      </c>
      <c r="H2095" s="165" t="s">
        <v>45</v>
      </c>
      <c r="I2095" s="165" t="s">
        <v>130</v>
      </c>
      <c r="J2095" s="165" t="s">
        <v>330</v>
      </c>
      <c r="K2095" s="166" t="s">
        <v>10435</v>
      </c>
    </row>
    <row r="2096" spans="1:11" ht="25.5" x14ac:dyDescent="0.2">
      <c r="A2096" s="160">
        <v>1027075004</v>
      </c>
      <c r="B2096" s="161" t="s">
        <v>5294</v>
      </c>
      <c r="C2096" s="162" t="s">
        <v>5295</v>
      </c>
      <c r="D2096" s="163">
        <v>7100000</v>
      </c>
      <c r="E2096" s="164">
        <v>44138</v>
      </c>
      <c r="F2096" s="165" t="s">
        <v>16</v>
      </c>
      <c r="G2096" s="165" t="s">
        <v>12</v>
      </c>
      <c r="H2096" s="165" t="s">
        <v>45</v>
      </c>
      <c r="I2096" s="165" t="s">
        <v>130</v>
      </c>
      <c r="J2096" s="165" t="s">
        <v>330</v>
      </c>
      <c r="K2096" s="166" t="s">
        <v>10436</v>
      </c>
    </row>
    <row r="2097" spans="1:11" ht="38.25" x14ac:dyDescent="0.2">
      <c r="A2097" s="160">
        <v>1009797028</v>
      </c>
      <c r="B2097" s="161" t="s">
        <v>5296</v>
      </c>
      <c r="C2097" s="162" t="s">
        <v>5297</v>
      </c>
      <c r="D2097" s="163">
        <v>7100000</v>
      </c>
      <c r="E2097" s="164">
        <v>44147</v>
      </c>
      <c r="F2097" s="165" t="s">
        <v>16</v>
      </c>
      <c r="G2097" s="165" t="s">
        <v>12</v>
      </c>
      <c r="H2097" s="165" t="s">
        <v>45</v>
      </c>
      <c r="I2097" s="165" t="s">
        <v>130</v>
      </c>
      <c r="J2097" s="165" t="s">
        <v>330</v>
      </c>
      <c r="K2097" s="166" t="s">
        <v>10437</v>
      </c>
    </row>
    <row r="2098" spans="1:11" ht="38.25" x14ac:dyDescent="0.2">
      <c r="A2098" s="160">
        <v>1008366087</v>
      </c>
      <c r="B2098" s="161" t="s">
        <v>5298</v>
      </c>
      <c r="C2098" s="162" t="s">
        <v>5299</v>
      </c>
      <c r="D2098" s="163">
        <v>7100000</v>
      </c>
      <c r="E2098" s="164">
        <v>44147</v>
      </c>
      <c r="F2098" s="165" t="s">
        <v>11</v>
      </c>
      <c r="G2098" s="165" t="s">
        <v>12</v>
      </c>
      <c r="H2098" s="165" t="s">
        <v>45</v>
      </c>
      <c r="I2098" s="165" t="s">
        <v>130</v>
      </c>
      <c r="J2098" s="165" t="s">
        <v>330</v>
      </c>
      <c r="K2098" s="166" t="s">
        <v>10438</v>
      </c>
    </row>
    <row r="2099" spans="1:11" ht="25.5" x14ac:dyDescent="0.2">
      <c r="A2099" s="160">
        <v>1027126004</v>
      </c>
      <c r="B2099" s="161" t="s">
        <v>5300</v>
      </c>
      <c r="C2099" s="162" t="s">
        <v>5301</v>
      </c>
      <c r="D2099" s="163">
        <v>7100000</v>
      </c>
      <c r="E2099" s="164">
        <v>44138</v>
      </c>
      <c r="F2099" s="165" t="s">
        <v>16</v>
      </c>
      <c r="G2099" s="165" t="s">
        <v>12</v>
      </c>
      <c r="H2099" s="165" t="s">
        <v>45</v>
      </c>
      <c r="I2099" s="165" t="s">
        <v>130</v>
      </c>
      <c r="J2099" s="165" t="s">
        <v>330</v>
      </c>
      <c r="K2099" s="166" t="s">
        <v>10439</v>
      </c>
    </row>
    <row r="2100" spans="1:11" ht="25.5" x14ac:dyDescent="0.2">
      <c r="A2100" s="160">
        <v>1000416105</v>
      </c>
      <c r="B2100" s="161" t="s">
        <v>5302</v>
      </c>
      <c r="C2100" s="162" t="s">
        <v>5303</v>
      </c>
      <c r="D2100" s="163">
        <v>7100000</v>
      </c>
      <c r="E2100" s="164">
        <v>44168</v>
      </c>
      <c r="F2100" s="165" t="s">
        <v>16</v>
      </c>
      <c r="G2100" s="165" t="s">
        <v>12</v>
      </c>
      <c r="H2100" s="165" t="s">
        <v>45</v>
      </c>
      <c r="I2100" s="165" t="s">
        <v>130</v>
      </c>
      <c r="J2100" s="165" t="s">
        <v>330</v>
      </c>
      <c r="K2100" s="166" t="s">
        <v>10440</v>
      </c>
    </row>
    <row r="2101" spans="1:11" ht="25.5" x14ac:dyDescent="0.2">
      <c r="A2101" s="160">
        <v>1009672028</v>
      </c>
      <c r="B2101" s="161" t="s">
        <v>5304</v>
      </c>
      <c r="C2101" s="162" t="s">
        <v>5305</v>
      </c>
      <c r="D2101" s="163">
        <v>7100000</v>
      </c>
      <c r="E2101" s="164">
        <v>44124</v>
      </c>
      <c r="F2101" s="165" t="s">
        <v>16</v>
      </c>
      <c r="G2101" s="165" t="s">
        <v>12</v>
      </c>
      <c r="H2101" s="165" t="s">
        <v>45</v>
      </c>
      <c r="I2101" s="165" t="s">
        <v>130</v>
      </c>
      <c r="J2101" s="165" t="s">
        <v>264</v>
      </c>
      <c r="K2101" s="166" t="s">
        <v>10441</v>
      </c>
    </row>
    <row r="2102" spans="1:11" ht="25.5" x14ac:dyDescent="0.2">
      <c r="A2102" s="160">
        <v>1008469087</v>
      </c>
      <c r="B2102" s="161" t="s">
        <v>5306</v>
      </c>
      <c r="C2102" s="162" t="s">
        <v>5307</v>
      </c>
      <c r="D2102" s="163">
        <v>7100000</v>
      </c>
      <c r="E2102" s="164">
        <v>44133</v>
      </c>
      <c r="F2102" s="165" t="s">
        <v>16</v>
      </c>
      <c r="G2102" s="165" t="s">
        <v>12</v>
      </c>
      <c r="H2102" s="165" t="s">
        <v>45</v>
      </c>
      <c r="I2102" s="165" t="s">
        <v>130</v>
      </c>
      <c r="J2102" s="165" t="s">
        <v>264</v>
      </c>
      <c r="K2102" s="166" t="s">
        <v>10442</v>
      </c>
    </row>
    <row r="2103" spans="1:11" ht="38.25" x14ac:dyDescent="0.2">
      <c r="A2103" s="160">
        <v>1007434087</v>
      </c>
      <c r="B2103" s="161" t="s">
        <v>923</v>
      </c>
      <c r="C2103" s="162" t="s">
        <v>924</v>
      </c>
      <c r="D2103" s="163">
        <v>7093000</v>
      </c>
      <c r="E2103" s="164">
        <v>43790</v>
      </c>
      <c r="F2103" s="165" t="s">
        <v>16</v>
      </c>
      <c r="G2103" s="165" t="s">
        <v>12</v>
      </c>
      <c r="H2103" s="165" t="s">
        <v>45</v>
      </c>
      <c r="I2103" s="165" t="s">
        <v>130</v>
      </c>
      <c r="J2103" s="165" t="s">
        <v>264</v>
      </c>
      <c r="K2103" s="166" t="s">
        <v>925</v>
      </c>
    </row>
    <row r="2104" spans="1:11" ht="25.5" x14ac:dyDescent="0.2">
      <c r="A2104" s="160">
        <v>1008463087</v>
      </c>
      <c r="B2104" s="161" t="s">
        <v>5308</v>
      </c>
      <c r="C2104" s="162" t="s">
        <v>5309</v>
      </c>
      <c r="D2104" s="163">
        <v>10650000</v>
      </c>
      <c r="E2104" s="164">
        <v>44119</v>
      </c>
      <c r="F2104" s="165" t="s">
        <v>16</v>
      </c>
      <c r="G2104" s="165" t="s">
        <v>101</v>
      </c>
      <c r="H2104" s="165" t="s">
        <v>45</v>
      </c>
      <c r="I2104" s="165" t="s">
        <v>130</v>
      </c>
      <c r="J2104" s="165" t="s">
        <v>264</v>
      </c>
      <c r="K2104" s="166" t="s">
        <v>10443</v>
      </c>
    </row>
    <row r="2105" spans="1:11" ht="38.25" x14ac:dyDescent="0.2">
      <c r="A2105" s="160">
        <v>1009307028</v>
      </c>
      <c r="B2105" s="161" t="s">
        <v>5310</v>
      </c>
      <c r="C2105" s="162" t="s">
        <v>5311</v>
      </c>
      <c r="D2105" s="163">
        <v>7410000</v>
      </c>
      <c r="E2105" s="164">
        <v>43935</v>
      </c>
      <c r="F2105" s="165" t="s">
        <v>16</v>
      </c>
      <c r="G2105" s="165" t="s">
        <v>12</v>
      </c>
      <c r="H2105" s="165" t="s">
        <v>45</v>
      </c>
      <c r="I2105" s="165" t="s">
        <v>130</v>
      </c>
      <c r="J2105" s="165" t="s">
        <v>264</v>
      </c>
      <c r="K2105" s="166" t="s">
        <v>10444</v>
      </c>
    </row>
    <row r="2106" spans="1:11" x14ac:dyDescent="0.2">
      <c r="A2106" s="160">
        <v>1008470087</v>
      </c>
      <c r="B2106" s="161" t="s">
        <v>5312</v>
      </c>
      <c r="C2106" s="162" t="s">
        <v>5313</v>
      </c>
      <c r="D2106" s="163">
        <v>7060000</v>
      </c>
      <c r="E2106" s="164">
        <v>44193</v>
      </c>
      <c r="F2106" s="165" t="s">
        <v>16</v>
      </c>
      <c r="G2106" s="165" t="s">
        <v>12</v>
      </c>
      <c r="H2106" s="165" t="s">
        <v>45</v>
      </c>
      <c r="I2106" s="165" t="s">
        <v>130</v>
      </c>
      <c r="J2106" s="165" t="s">
        <v>264</v>
      </c>
      <c r="K2106" s="166" t="s">
        <v>10445</v>
      </c>
    </row>
    <row r="2107" spans="1:11" ht="25.5" x14ac:dyDescent="0.2">
      <c r="A2107" s="160">
        <v>1009771028</v>
      </c>
      <c r="B2107" s="161" t="s">
        <v>5314</v>
      </c>
      <c r="C2107" s="162" t="s">
        <v>5315</v>
      </c>
      <c r="D2107" s="163">
        <v>7100000</v>
      </c>
      <c r="E2107" s="164">
        <v>44147</v>
      </c>
      <c r="F2107" s="165" t="s">
        <v>16</v>
      </c>
      <c r="G2107" s="165" t="s">
        <v>12</v>
      </c>
      <c r="H2107" s="165" t="s">
        <v>45</v>
      </c>
      <c r="I2107" s="165" t="s">
        <v>130</v>
      </c>
      <c r="J2107" s="165" t="s">
        <v>307</v>
      </c>
      <c r="K2107" s="166" t="s">
        <v>10446</v>
      </c>
    </row>
    <row r="2108" spans="1:11" ht="25.5" x14ac:dyDescent="0.2">
      <c r="A2108" s="160">
        <v>1009567028</v>
      </c>
      <c r="B2108" s="161" t="s">
        <v>5316</v>
      </c>
      <c r="C2108" s="162" t="s">
        <v>5317</v>
      </c>
      <c r="D2108" s="163">
        <v>7410000</v>
      </c>
      <c r="E2108" s="164">
        <v>44020</v>
      </c>
      <c r="F2108" s="165" t="s">
        <v>16</v>
      </c>
      <c r="G2108" s="165" t="s">
        <v>12</v>
      </c>
      <c r="H2108" s="165" t="s">
        <v>45</v>
      </c>
      <c r="I2108" s="165" t="s">
        <v>130</v>
      </c>
      <c r="J2108" s="165" t="s">
        <v>307</v>
      </c>
      <c r="K2108" s="166" t="s">
        <v>10447</v>
      </c>
    </row>
    <row r="2109" spans="1:11" ht="25.5" x14ac:dyDescent="0.2">
      <c r="A2109" s="160">
        <v>1008356087</v>
      </c>
      <c r="B2109" s="161" t="s">
        <v>5318</v>
      </c>
      <c r="C2109" s="162" t="s">
        <v>5319</v>
      </c>
      <c r="D2109" s="163">
        <v>7100000</v>
      </c>
      <c r="E2109" s="164">
        <v>44133</v>
      </c>
      <c r="F2109" s="165" t="s">
        <v>16</v>
      </c>
      <c r="G2109" s="165" t="s">
        <v>12</v>
      </c>
      <c r="H2109" s="165" t="s">
        <v>45</v>
      </c>
      <c r="I2109" s="165" t="s">
        <v>130</v>
      </c>
      <c r="J2109" s="165" t="s">
        <v>307</v>
      </c>
      <c r="K2109" s="166" t="s">
        <v>10448</v>
      </c>
    </row>
    <row r="2110" spans="1:11" ht="51" x14ac:dyDescent="0.2">
      <c r="A2110" s="160">
        <v>1017881032</v>
      </c>
      <c r="B2110" s="161" t="s">
        <v>5320</v>
      </c>
      <c r="C2110" s="162" t="s">
        <v>5321</v>
      </c>
      <c r="D2110" s="163">
        <v>10650000</v>
      </c>
      <c r="E2110" s="164">
        <v>44147</v>
      </c>
      <c r="F2110" s="165" t="s">
        <v>16</v>
      </c>
      <c r="G2110" s="165" t="s">
        <v>101</v>
      </c>
      <c r="H2110" s="165" t="s">
        <v>45</v>
      </c>
      <c r="I2110" s="165" t="s">
        <v>130</v>
      </c>
      <c r="J2110" s="165" t="s">
        <v>307</v>
      </c>
      <c r="K2110" s="166" t="s">
        <v>10449</v>
      </c>
    </row>
    <row r="2111" spans="1:11" ht="25.5" x14ac:dyDescent="0.2">
      <c r="A2111" s="160">
        <v>1000418105</v>
      </c>
      <c r="B2111" s="161" t="s">
        <v>5322</v>
      </c>
      <c r="C2111" s="162" t="s">
        <v>5323</v>
      </c>
      <c r="D2111" s="163">
        <v>7100000</v>
      </c>
      <c r="E2111" s="164">
        <v>44168</v>
      </c>
      <c r="F2111" s="165" t="s">
        <v>16</v>
      </c>
      <c r="G2111" s="165" t="s">
        <v>12</v>
      </c>
      <c r="H2111" s="165" t="s">
        <v>45</v>
      </c>
      <c r="I2111" s="165" t="s">
        <v>130</v>
      </c>
      <c r="J2111" s="165" t="s">
        <v>307</v>
      </c>
      <c r="K2111" s="166" t="s">
        <v>10450</v>
      </c>
    </row>
    <row r="2112" spans="1:11" ht="38.25" x14ac:dyDescent="0.2">
      <c r="A2112" s="160">
        <v>1000987110</v>
      </c>
      <c r="B2112" s="161" t="s">
        <v>5324</v>
      </c>
      <c r="C2112" s="162" t="s">
        <v>5325</v>
      </c>
      <c r="D2112" s="163">
        <v>7368000</v>
      </c>
      <c r="E2112" s="164">
        <v>44000</v>
      </c>
      <c r="F2112" s="165" t="s">
        <v>16</v>
      </c>
      <c r="G2112" s="165" t="s">
        <v>12</v>
      </c>
      <c r="H2112" s="165" t="s">
        <v>45</v>
      </c>
      <c r="I2112" s="165" t="s">
        <v>46</v>
      </c>
      <c r="J2112" s="165" t="s">
        <v>46</v>
      </c>
      <c r="K2112" s="166" t="s">
        <v>10451</v>
      </c>
    </row>
    <row r="2113" spans="1:11" ht="38.25" x14ac:dyDescent="0.2">
      <c r="A2113" s="160">
        <v>1038192093</v>
      </c>
      <c r="B2113" s="161" t="s">
        <v>5326</v>
      </c>
      <c r="C2113" s="162" t="s">
        <v>5327</v>
      </c>
      <c r="D2113" s="163">
        <v>7025000</v>
      </c>
      <c r="E2113" s="164">
        <v>44187</v>
      </c>
      <c r="F2113" s="165" t="s">
        <v>16</v>
      </c>
      <c r="G2113" s="165" t="s">
        <v>12</v>
      </c>
      <c r="H2113" s="165" t="s">
        <v>45</v>
      </c>
      <c r="I2113" s="165" t="s">
        <v>46</v>
      </c>
      <c r="J2113" s="165" t="s">
        <v>46</v>
      </c>
      <c r="K2113" s="166" t="s">
        <v>10452</v>
      </c>
    </row>
    <row r="2114" spans="1:11" ht="25.5" x14ac:dyDescent="0.2">
      <c r="A2114" s="160">
        <v>1009775028</v>
      </c>
      <c r="B2114" s="161" t="s">
        <v>5328</v>
      </c>
      <c r="C2114" s="162" t="s">
        <v>5329</v>
      </c>
      <c r="D2114" s="163">
        <v>7100000</v>
      </c>
      <c r="E2114" s="164">
        <v>44147</v>
      </c>
      <c r="F2114" s="165" t="s">
        <v>16</v>
      </c>
      <c r="G2114" s="165" t="s">
        <v>12</v>
      </c>
      <c r="H2114" s="165" t="s">
        <v>45</v>
      </c>
      <c r="I2114" s="165" t="s">
        <v>46</v>
      </c>
      <c r="J2114" s="165" t="s">
        <v>46</v>
      </c>
      <c r="K2114" s="166" t="s">
        <v>10453</v>
      </c>
    </row>
    <row r="2115" spans="1:11" ht="38.25" x14ac:dyDescent="0.2">
      <c r="A2115" s="160">
        <v>1009774028</v>
      </c>
      <c r="B2115" s="161" t="s">
        <v>5330</v>
      </c>
      <c r="C2115" s="162" t="s">
        <v>5331</v>
      </c>
      <c r="D2115" s="163">
        <v>7100000</v>
      </c>
      <c r="E2115" s="164">
        <v>44168</v>
      </c>
      <c r="F2115" s="165" t="s">
        <v>16</v>
      </c>
      <c r="G2115" s="165" t="s">
        <v>12</v>
      </c>
      <c r="H2115" s="165" t="s">
        <v>45</v>
      </c>
      <c r="I2115" s="165" t="s">
        <v>46</v>
      </c>
      <c r="J2115" s="165" t="s">
        <v>46</v>
      </c>
      <c r="K2115" s="166" t="s">
        <v>10454</v>
      </c>
    </row>
    <row r="2116" spans="1:11" ht="38.25" x14ac:dyDescent="0.2">
      <c r="A2116" s="160">
        <v>1008492087</v>
      </c>
      <c r="B2116" s="161" t="s">
        <v>5332</v>
      </c>
      <c r="C2116" s="162" t="s">
        <v>5333</v>
      </c>
      <c r="D2116" s="163">
        <v>6955000</v>
      </c>
      <c r="E2116" s="164">
        <v>44133</v>
      </c>
      <c r="F2116" s="165" t="s">
        <v>16</v>
      </c>
      <c r="G2116" s="165" t="s">
        <v>12</v>
      </c>
      <c r="H2116" s="165" t="s">
        <v>45</v>
      </c>
      <c r="I2116" s="165" t="s">
        <v>46</v>
      </c>
      <c r="J2116" s="165" t="s">
        <v>46</v>
      </c>
      <c r="K2116" s="166" t="s">
        <v>10455</v>
      </c>
    </row>
    <row r="2117" spans="1:11" ht="38.25" x14ac:dyDescent="0.2">
      <c r="A2117" s="160">
        <v>1008381087</v>
      </c>
      <c r="B2117" s="161" t="s">
        <v>5334</v>
      </c>
      <c r="C2117" s="162" t="s">
        <v>5335</v>
      </c>
      <c r="D2117" s="163">
        <v>7010000</v>
      </c>
      <c r="E2117" s="164">
        <v>44119</v>
      </c>
      <c r="F2117" s="165" t="s">
        <v>16</v>
      </c>
      <c r="G2117" s="165" t="s">
        <v>12</v>
      </c>
      <c r="H2117" s="165" t="s">
        <v>45</v>
      </c>
      <c r="I2117" s="165" t="s">
        <v>46</v>
      </c>
      <c r="J2117" s="165" t="s">
        <v>46</v>
      </c>
      <c r="K2117" s="166" t="s">
        <v>10456</v>
      </c>
    </row>
    <row r="2118" spans="1:11" ht="38.25" x14ac:dyDescent="0.2">
      <c r="A2118" s="160">
        <v>1008627087</v>
      </c>
      <c r="B2118" s="161" t="s">
        <v>5336</v>
      </c>
      <c r="C2118" s="162" t="s">
        <v>5337</v>
      </c>
      <c r="D2118" s="163">
        <v>6955000</v>
      </c>
      <c r="E2118" s="164">
        <v>44193</v>
      </c>
      <c r="F2118" s="165" t="s">
        <v>16</v>
      </c>
      <c r="G2118" s="165" t="s">
        <v>12</v>
      </c>
      <c r="H2118" s="165" t="s">
        <v>45</v>
      </c>
      <c r="I2118" s="165" t="s">
        <v>46</v>
      </c>
      <c r="J2118" s="165" t="s">
        <v>46</v>
      </c>
      <c r="K2118" s="166" t="s">
        <v>10457</v>
      </c>
    </row>
    <row r="2119" spans="1:11" ht="38.25" x14ac:dyDescent="0.2">
      <c r="A2119" s="160">
        <v>1008625087</v>
      </c>
      <c r="B2119" s="161" t="s">
        <v>5338</v>
      </c>
      <c r="C2119" s="162" t="s">
        <v>5339</v>
      </c>
      <c r="D2119" s="163">
        <v>5398000</v>
      </c>
      <c r="E2119" s="164">
        <v>44193</v>
      </c>
      <c r="F2119" s="165" t="s">
        <v>16</v>
      </c>
      <c r="G2119" s="165" t="s">
        <v>12</v>
      </c>
      <c r="H2119" s="165" t="s">
        <v>45</v>
      </c>
      <c r="I2119" s="165" t="s">
        <v>46</v>
      </c>
      <c r="J2119" s="165" t="s">
        <v>46</v>
      </c>
      <c r="K2119" s="166" t="s">
        <v>10458</v>
      </c>
    </row>
    <row r="2120" spans="1:11" ht="25.5" x14ac:dyDescent="0.2">
      <c r="A2120" s="160">
        <v>1038155093</v>
      </c>
      <c r="B2120" s="161" t="s">
        <v>5340</v>
      </c>
      <c r="C2120" s="162" t="s">
        <v>5341</v>
      </c>
      <c r="D2120" s="163">
        <v>7080000</v>
      </c>
      <c r="E2120" s="164">
        <v>44181</v>
      </c>
      <c r="F2120" s="165" t="s">
        <v>35</v>
      </c>
      <c r="G2120" s="165" t="s">
        <v>720</v>
      </c>
      <c r="H2120" s="165" t="s">
        <v>45</v>
      </c>
      <c r="I2120" s="165" t="s">
        <v>46</v>
      </c>
      <c r="J2120" s="165" t="s">
        <v>46</v>
      </c>
      <c r="K2120" s="166" t="s">
        <v>10459</v>
      </c>
    </row>
    <row r="2121" spans="1:11" ht="51" x14ac:dyDescent="0.2">
      <c r="A2121" s="160">
        <v>1008622087</v>
      </c>
      <c r="B2121" s="161" t="s">
        <v>5342</v>
      </c>
      <c r="C2121" s="162" t="s">
        <v>5343</v>
      </c>
      <c r="D2121" s="163">
        <v>7100000</v>
      </c>
      <c r="E2121" s="164">
        <v>44193</v>
      </c>
      <c r="F2121" s="165" t="s">
        <v>16</v>
      </c>
      <c r="G2121" s="165" t="s">
        <v>12</v>
      </c>
      <c r="H2121" s="165" t="s">
        <v>45</v>
      </c>
      <c r="I2121" s="165" t="s">
        <v>46</v>
      </c>
      <c r="J2121" s="165" t="s">
        <v>46</v>
      </c>
      <c r="K2121" s="166" t="s">
        <v>10460</v>
      </c>
    </row>
    <row r="2122" spans="1:11" ht="51" x14ac:dyDescent="0.2">
      <c r="A2122" s="160">
        <v>1008584087</v>
      </c>
      <c r="B2122" s="161" t="s">
        <v>5344</v>
      </c>
      <c r="C2122" s="162" t="s">
        <v>5345</v>
      </c>
      <c r="D2122" s="163">
        <v>7055000</v>
      </c>
      <c r="E2122" s="164">
        <v>44147</v>
      </c>
      <c r="F2122" s="165" t="s">
        <v>16</v>
      </c>
      <c r="G2122" s="165" t="s">
        <v>12</v>
      </c>
      <c r="H2122" s="165" t="s">
        <v>45</v>
      </c>
      <c r="I2122" s="165" t="s">
        <v>46</v>
      </c>
      <c r="J2122" s="165" t="s">
        <v>46</v>
      </c>
      <c r="K2122" s="166" t="s">
        <v>10461</v>
      </c>
    </row>
    <row r="2123" spans="1:11" ht="25.5" x14ac:dyDescent="0.2">
      <c r="A2123" s="160">
        <v>1037212093</v>
      </c>
      <c r="B2123" s="161" t="s">
        <v>5346</v>
      </c>
      <c r="C2123" s="162" t="s">
        <v>5347</v>
      </c>
      <c r="D2123" s="163">
        <v>7100000</v>
      </c>
      <c r="E2123" s="164">
        <v>44168</v>
      </c>
      <c r="F2123" s="165" t="s">
        <v>16</v>
      </c>
      <c r="G2123" s="165" t="s">
        <v>12</v>
      </c>
      <c r="H2123" s="165" t="s">
        <v>45</v>
      </c>
      <c r="I2123" s="165" t="s">
        <v>46</v>
      </c>
      <c r="J2123" s="165" t="s">
        <v>46</v>
      </c>
      <c r="K2123" s="166" t="s">
        <v>10462</v>
      </c>
    </row>
    <row r="2124" spans="1:11" ht="51" x14ac:dyDescent="0.2">
      <c r="A2124" s="160">
        <v>1037450093</v>
      </c>
      <c r="B2124" s="161" t="s">
        <v>5348</v>
      </c>
      <c r="C2124" s="162" t="s">
        <v>5349</v>
      </c>
      <c r="D2124" s="163">
        <v>7100000</v>
      </c>
      <c r="E2124" s="164">
        <v>44193</v>
      </c>
      <c r="F2124" s="165" t="s">
        <v>16</v>
      </c>
      <c r="G2124" s="165" t="s">
        <v>12</v>
      </c>
      <c r="H2124" s="165" t="s">
        <v>45</v>
      </c>
      <c r="I2124" s="165" t="s">
        <v>46</v>
      </c>
      <c r="J2124" s="165" t="s">
        <v>46</v>
      </c>
      <c r="K2124" s="166" t="s">
        <v>10463</v>
      </c>
    </row>
    <row r="2125" spans="1:11" ht="25.5" x14ac:dyDescent="0.2">
      <c r="A2125" s="160">
        <v>1037336093</v>
      </c>
      <c r="B2125" s="161" t="s">
        <v>5350</v>
      </c>
      <c r="C2125" s="162" t="s">
        <v>5351</v>
      </c>
      <c r="D2125" s="163">
        <v>7100000</v>
      </c>
      <c r="E2125" s="164">
        <v>44168</v>
      </c>
      <c r="F2125" s="165" t="s">
        <v>16</v>
      </c>
      <c r="G2125" s="165" t="s">
        <v>12</v>
      </c>
      <c r="H2125" s="165" t="s">
        <v>45</v>
      </c>
      <c r="I2125" s="165" t="s">
        <v>46</v>
      </c>
      <c r="J2125" s="165" t="s">
        <v>46</v>
      </c>
      <c r="K2125" s="166" t="s">
        <v>10464</v>
      </c>
    </row>
    <row r="2126" spans="1:11" ht="25.5" x14ac:dyDescent="0.2">
      <c r="A2126" s="160">
        <v>1009792028</v>
      </c>
      <c r="B2126" s="161" t="s">
        <v>5352</v>
      </c>
      <c r="C2126" s="162" t="s">
        <v>5353</v>
      </c>
      <c r="D2126" s="163">
        <v>7100000</v>
      </c>
      <c r="E2126" s="164">
        <v>44147</v>
      </c>
      <c r="F2126" s="165" t="s">
        <v>16</v>
      </c>
      <c r="G2126" s="165" t="s">
        <v>12</v>
      </c>
      <c r="H2126" s="165" t="s">
        <v>45</v>
      </c>
      <c r="I2126" s="165" t="s">
        <v>46</v>
      </c>
      <c r="J2126" s="165" t="s">
        <v>115</v>
      </c>
      <c r="K2126" s="166" t="s">
        <v>10465</v>
      </c>
    </row>
    <row r="2127" spans="1:11" ht="51" x14ac:dyDescent="0.2">
      <c r="A2127" s="160">
        <v>1008626087</v>
      </c>
      <c r="B2127" s="161" t="s">
        <v>5354</v>
      </c>
      <c r="C2127" s="162" t="s">
        <v>5355</v>
      </c>
      <c r="D2127" s="163">
        <v>7100000</v>
      </c>
      <c r="E2127" s="164">
        <v>44193</v>
      </c>
      <c r="F2127" s="165" t="s">
        <v>16</v>
      </c>
      <c r="G2127" s="165" t="s">
        <v>12</v>
      </c>
      <c r="H2127" s="165" t="s">
        <v>45</v>
      </c>
      <c r="I2127" s="165" t="s">
        <v>46</v>
      </c>
      <c r="J2127" s="165" t="s">
        <v>115</v>
      </c>
      <c r="K2127" s="166" t="s">
        <v>10466</v>
      </c>
    </row>
    <row r="2128" spans="1:11" ht="38.25" x14ac:dyDescent="0.2">
      <c r="A2128" s="160">
        <v>1008623087</v>
      </c>
      <c r="B2128" s="161" t="s">
        <v>5356</v>
      </c>
      <c r="C2128" s="162" t="s">
        <v>5357</v>
      </c>
      <c r="D2128" s="163">
        <v>6955000</v>
      </c>
      <c r="E2128" s="164">
        <v>44193</v>
      </c>
      <c r="F2128" s="165" t="s">
        <v>16</v>
      </c>
      <c r="G2128" s="165" t="s">
        <v>12</v>
      </c>
      <c r="H2128" s="165" t="s">
        <v>45</v>
      </c>
      <c r="I2128" s="165" t="s">
        <v>46</v>
      </c>
      <c r="J2128" s="165" t="s">
        <v>115</v>
      </c>
      <c r="K2128" s="166" t="s">
        <v>10467</v>
      </c>
    </row>
    <row r="2129" spans="1:11" ht="25.5" x14ac:dyDescent="0.2">
      <c r="A2129" s="160">
        <v>1004221087</v>
      </c>
      <c r="B2129" s="161" t="s">
        <v>5358</v>
      </c>
      <c r="C2129" s="162" t="s">
        <v>5359</v>
      </c>
      <c r="D2129" s="163">
        <v>7100000</v>
      </c>
      <c r="E2129" s="164">
        <v>44193</v>
      </c>
      <c r="F2129" s="165" t="s">
        <v>16</v>
      </c>
      <c r="G2129" s="165" t="s">
        <v>12</v>
      </c>
      <c r="H2129" s="165" t="s">
        <v>45</v>
      </c>
      <c r="I2129" s="165" t="s">
        <v>46</v>
      </c>
      <c r="J2129" s="165" t="s">
        <v>115</v>
      </c>
      <c r="K2129" s="166" t="s">
        <v>10468</v>
      </c>
    </row>
    <row r="2130" spans="1:11" ht="38.25" x14ac:dyDescent="0.2">
      <c r="A2130" s="160">
        <v>1017971032</v>
      </c>
      <c r="B2130" s="161" t="s">
        <v>5360</v>
      </c>
      <c r="C2130" s="162" t="s">
        <v>5361</v>
      </c>
      <c r="D2130" s="163">
        <v>7100000</v>
      </c>
      <c r="E2130" s="164">
        <v>44168</v>
      </c>
      <c r="F2130" s="165" t="s">
        <v>16</v>
      </c>
      <c r="G2130" s="165" t="s">
        <v>12</v>
      </c>
      <c r="H2130" s="165" t="s">
        <v>45</v>
      </c>
      <c r="I2130" s="165" t="s">
        <v>46</v>
      </c>
      <c r="J2130" s="165" t="s">
        <v>295</v>
      </c>
      <c r="K2130" s="166" t="s">
        <v>10469</v>
      </c>
    </row>
    <row r="2131" spans="1:11" ht="38.25" x14ac:dyDescent="0.2">
      <c r="A2131" s="160">
        <v>1009777028</v>
      </c>
      <c r="B2131" s="161" t="s">
        <v>5362</v>
      </c>
      <c r="C2131" s="162" t="s">
        <v>5363</v>
      </c>
      <c r="D2131" s="163">
        <v>7100000</v>
      </c>
      <c r="E2131" s="164">
        <v>44168</v>
      </c>
      <c r="F2131" s="165" t="s">
        <v>16</v>
      </c>
      <c r="G2131" s="165" t="s">
        <v>12</v>
      </c>
      <c r="H2131" s="165" t="s">
        <v>45</v>
      </c>
      <c r="I2131" s="165" t="s">
        <v>46</v>
      </c>
      <c r="J2131" s="165" t="s">
        <v>295</v>
      </c>
      <c r="K2131" s="166" t="s">
        <v>10470</v>
      </c>
    </row>
    <row r="2132" spans="1:11" ht="38.25" x14ac:dyDescent="0.2">
      <c r="A2132" s="160">
        <v>1036914093</v>
      </c>
      <c r="B2132" s="161" t="s">
        <v>5364</v>
      </c>
      <c r="C2132" s="162" t="s">
        <v>5365</v>
      </c>
      <c r="D2132" s="163">
        <v>10650000</v>
      </c>
      <c r="E2132" s="164">
        <v>44152</v>
      </c>
      <c r="F2132" s="165" t="s">
        <v>16</v>
      </c>
      <c r="G2132" s="165" t="s">
        <v>101</v>
      </c>
      <c r="H2132" s="165" t="s">
        <v>45</v>
      </c>
      <c r="I2132" s="165" t="s">
        <v>46</v>
      </c>
      <c r="J2132" s="165" t="s">
        <v>295</v>
      </c>
      <c r="K2132" s="166" t="s">
        <v>10471</v>
      </c>
    </row>
    <row r="2133" spans="1:11" ht="25.5" x14ac:dyDescent="0.2">
      <c r="A2133" s="160">
        <v>1009779028</v>
      </c>
      <c r="B2133" s="161" t="s">
        <v>5366</v>
      </c>
      <c r="C2133" s="162" t="s">
        <v>5367</v>
      </c>
      <c r="D2133" s="163">
        <v>7100000</v>
      </c>
      <c r="E2133" s="164">
        <v>44147</v>
      </c>
      <c r="F2133" s="165" t="s">
        <v>16</v>
      </c>
      <c r="G2133" s="165" t="s">
        <v>12</v>
      </c>
      <c r="H2133" s="165" t="s">
        <v>45</v>
      </c>
      <c r="I2133" s="165" t="s">
        <v>46</v>
      </c>
      <c r="J2133" s="165" t="s">
        <v>295</v>
      </c>
      <c r="K2133" s="166" t="s">
        <v>10472</v>
      </c>
    </row>
    <row r="2134" spans="1:11" ht="25.5" x14ac:dyDescent="0.2">
      <c r="A2134" s="160">
        <v>1002597096</v>
      </c>
      <c r="B2134" s="161" t="s">
        <v>5368</v>
      </c>
      <c r="C2134" s="162" t="s">
        <v>5369</v>
      </c>
      <c r="D2134" s="163">
        <v>7100000</v>
      </c>
      <c r="E2134" s="164">
        <v>44168</v>
      </c>
      <c r="F2134" s="165" t="s">
        <v>16</v>
      </c>
      <c r="G2134" s="165" t="s">
        <v>12</v>
      </c>
      <c r="H2134" s="165" t="s">
        <v>45</v>
      </c>
      <c r="I2134" s="165" t="s">
        <v>46</v>
      </c>
      <c r="J2134" s="165" t="s">
        <v>295</v>
      </c>
      <c r="K2134" s="166" t="s">
        <v>10473</v>
      </c>
    </row>
    <row r="2135" spans="1:11" ht="25.5" x14ac:dyDescent="0.2">
      <c r="A2135" s="160">
        <v>1037776093</v>
      </c>
      <c r="B2135" s="161" t="s">
        <v>5370</v>
      </c>
      <c r="C2135" s="162" t="s">
        <v>5371</v>
      </c>
      <c r="D2135" s="163">
        <v>7080000</v>
      </c>
      <c r="E2135" s="164">
        <v>44193</v>
      </c>
      <c r="F2135" s="165" t="s">
        <v>16</v>
      </c>
      <c r="G2135" s="165" t="s">
        <v>12</v>
      </c>
      <c r="H2135" s="165" t="s">
        <v>45</v>
      </c>
      <c r="I2135" s="165" t="s">
        <v>46</v>
      </c>
      <c r="J2135" s="165" t="s">
        <v>295</v>
      </c>
      <c r="K2135" s="166" t="s">
        <v>10474</v>
      </c>
    </row>
    <row r="2136" spans="1:11" ht="51" x14ac:dyDescent="0.2">
      <c r="A2136" s="160">
        <v>1008476087</v>
      </c>
      <c r="B2136" s="161" t="s">
        <v>5372</v>
      </c>
      <c r="C2136" s="162" t="s">
        <v>5373</v>
      </c>
      <c r="D2136" s="163">
        <v>7100000</v>
      </c>
      <c r="E2136" s="164">
        <v>44133</v>
      </c>
      <c r="F2136" s="165" t="s">
        <v>16</v>
      </c>
      <c r="G2136" s="165" t="s">
        <v>12</v>
      </c>
      <c r="H2136" s="165" t="s">
        <v>45</v>
      </c>
      <c r="I2136" s="165" t="s">
        <v>46</v>
      </c>
      <c r="J2136" s="165" t="s">
        <v>47</v>
      </c>
      <c r="K2136" s="166" t="s">
        <v>10475</v>
      </c>
    </row>
    <row r="2137" spans="1:11" ht="51" x14ac:dyDescent="0.2">
      <c r="A2137" s="160">
        <v>1008482087</v>
      </c>
      <c r="B2137" s="161" t="s">
        <v>5374</v>
      </c>
      <c r="C2137" s="162" t="s">
        <v>5375</v>
      </c>
      <c r="D2137" s="163">
        <v>7045000</v>
      </c>
      <c r="E2137" s="164">
        <v>44133</v>
      </c>
      <c r="F2137" s="165" t="s">
        <v>16</v>
      </c>
      <c r="G2137" s="165" t="s">
        <v>12</v>
      </c>
      <c r="H2137" s="165" t="s">
        <v>45</v>
      </c>
      <c r="I2137" s="165" t="s">
        <v>46</v>
      </c>
      <c r="J2137" s="165" t="s">
        <v>47</v>
      </c>
      <c r="K2137" s="166" t="s">
        <v>10476</v>
      </c>
    </row>
    <row r="2138" spans="1:11" ht="25.5" x14ac:dyDescent="0.2">
      <c r="A2138" s="160">
        <v>1035628093</v>
      </c>
      <c r="B2138" s="161" t="s">
        <v>5376</v>
      </c>
      <c r="C2138" s="162" t="s">
        <v>5377</v>
      </c>
      <c r="D2138" s="163">
        <v>7080000</v>
      </c>
      <c r="E2138" s="164">
        <v>44152</v>
      </c>
      <c r="F2138" s="165" t="s">
        <v>16</v>
      </c>
      <c r="G2138" s="165" t="s">
        <v>12</v>
      </c>
      <c r="H2138" s="165" t="s">
        <v>45</v>
      </c>
      <c r="I2138" s="165" t="s">
        <v>46</v>
      </c>
      <c r="J2138" s="165" t="s">
        <v>47</v>
      </c>
      <c r="K2138" s="166" t="s">
        <v>10477</v>
      </c>
    </row>
    <row r="2139" spans="1:11" ht="38.25" x14ac:dyDescent="0.2">
      <c r="A2139" s="160">
        <v>1036267093</v>
      </c>
      <c r="B2139" s="161" t="s">
        <v>5378</v>
      </c>
      <c r="C2139" s="162" t="s">
        <v>5379</v>
      </c>
      <c r="D2139" s="163">
        <v>7100000</v>
      </c>
      <c r="E2139" s="164">
        <v>44152</v>
      </c>
      <c r="F2139" s="165" t="s">
        <v>16</v>
      </c>
      <c r="G2139" s="165" t="s">
        <v>12</v>
      </c>
      <c r="H2139" s="165" t="s">
        <v>45</v>
      </c>
      <c r="I2139" s="165" t="s">
        <v>46</v>
      </c>
      <c r="J2139" s="165" t="s">
        <v>47</v>
      </c>
      <c r="K2139" s="166" t="s">
        <v>10478</v>
      </c>
    </row>
    <row r="2140" spans="1:11" ht="25.5" x14ac:dyDescent="0.2">
      <c r="A2140" s="160">
        <v>1037292093</v>
      </c>
      <c r="B2140" s="161" t="s">
        <v>5380</v>
      </c>
      <c r="C2140" s="162" t="s">
        <v>5381</v>
      </c>
      <c r="D2140" s="163">
        <v>7100000</v>
      </c>
      <c r="E2140" s="164">
        <v>44168</v>
      </c>
      <c r="F2140" s="165" t="s">
        <v>16</v>
      </c>
      <c r="G2140" s="165" t="s">
        <v>12</v>
      </c>
      <c r="H2140" s="165" t="s">
        <v>45</v>
      </c>
      <c r="I2140" s="165" t="s">
        <v>46</v>
      </c>
      <c r="J2140" s="165" t="s">
        <v>304</v>
      </c>
      <c r="K2140" s="166" t="s">
        <v>10479</v>
      </c>
    </row>
    <row r="2141" spans="1:11" ht="51" x14ac:dyDescent="0.2">
      <c r="A2141" s="160">
        <v>1037764093</v>
      </c>
      <c r="B2141" s="161" t="s">
        <v>5382</v>
      </c>
      <c r="C2141" s="162" t="s">
        <v>5383</v>
      </c>
      <c r="D2141" s="163">
        <v>7050000</v>
      </c>
      <c r="E2141" s="164">
        <v>44193</v>
      </c>
      <c r="F2141" s="165" t="s">
        <v>16</v>
      </c>
      <c r="G2141" s="165" t="s">
        <v>12</v>
      </c>
      <c r="H2141" s="165" t="s">
        <v>45</v>
      </c>
      <c r="I2141" s="165" t="s">
        <v>46</v>
      </c>
      <c r="J2141" s="165" t="s">
        <v>304</v>
      </c>
      <c r="K2141" s="166" t="s">
        <v>10480</v>
      </c>
    </row>
    <row r="2142" spans="1:11" ht="38.25" x14ac:dyDescent="0.2">
      <c r="A2142" s="160">
        <v>1037297093</v>
      </c>
      <c r="B2142" s="161" t="s">
        <v>5384</v>
      </c>
      <c r="C2142" s="162" t="s">
        <v>5385</v>
      </c>
      <c r="D2142" s="163">
        <v>7100000</v>
      </c>
      <c r="E2142" s="164">
        <v>44168</v>
      </c>
      <c r="F2142" s="165" t="s">
        <v>16</v>
      </c>
      <c r="G2142" s="165" t="s">
        <v>12</v>
      </c>
      <c r="H2142" s="165" t="s">
        <v>45</v>
      </c>
      <c r="I2142" s="165" t="s">
        <v>46</v>
      </c>
      <c r="J2142" s="165" t="s">
        <v>304</v>
      </c>
      <c r="K2142" s="166" t="s">
        <v>10481</v>
      </c>
    </row>
    <row r="2143" spans="1:11" ht="25.5" x14ac:dyDescent="0.2">
      <c r="A2143" s="160">
        <v>1037347093</v>
      </c>
      <c r="B2143" s="161" t="s">
        <v>5386</v>
      </c>
      <c r="C2143" s="162" t="s">
        <v>5387</v>
      </c>
      <c r="D2143" s="163">
        <v>7100000</v>
      </c>
      <c r="E2143" s="164">
        <v>44168</v>
      </c>
      <c r="F2143" s="165" t="s">
        <v>16</v>
      </c>
      <c r="G2143" s="165" t="s">
        <v>12</v>
      </c>
      <c r="H2143" s="165" t="s">
        <v>45</v>
      </c>
      <c r="I2143" s="165" t="s">
        <v>46</v>
      </c>
      <c r="J2143" s="165" t="s">
        <v>304</v>
      </c>
      <c r="K2143" s="166" t="s">
        <v>10482</v>
      </c>
    </row>
    <row r="2144" spans="1:11" ht="25.5" x14ac:dyDescent="0.2">
      <c r="A2144" s="160">
        <v>1001068110</v>
      </c>
      <c r="B2144" s="161" t="s">
        <v>5388</v>
      </c>
      <c r="C2144" s="162" t="s">
        <v>5389</v>
      </c>
      <c r="D2144" s="163">
        <v>7100000</v>
      </c>
      <c r="E2144" s="164">
        <v>44147</v>
      </c>
      <c r="F2144" s="165" t="s">
        <v>16</v>
      </c>
      <c r="G2144" s="165" t="s">
        <v>12</v>
      </c>
      <c r="H2144" s="165" t="s">
        <v>45</v>
      </c>
      <c r="I2144" s="165" t="s">
        <v>46</v>
      </c>
      <c r="J2144" s="165" t="s">
        <v>323</v>
      </c>
      <c r="K2144" s="166" t="s">
        <v>10483</v>
      </c>
    </row>
    <row r="2145" spans="1:11" ht="25.5" x14ac:dyDescent="0.2">
      <c r="A2145" s="160">
        <v>1007895087</v>
      </c>
      <c r="B2145" s="161" t="s">
        <v>5390</v>
      </c>
      <c r="C2145" s="162" t="s">
        <v>5391</v>
      </c>
      <c r="D2145" s="163">
        <v>7410000</v>
      </c>
      <c r="E2145" s="164">
        <v>43948</v>
      </c>
      <c r="F2145" s="165" t="s">
        <v>16</v>
      </c>
      <c r="G2145" s="165" t="s">
        <v>12</v>
      </c>
      <c r="H2145" s="165" t="s">
        <v>45</v>
      </c>
      <c r="I2145" s="165" t="s">
        <v>46</v>
      </c>
      <c r="J2145" s="165" t="s">
        <v>323</v>
      </c>
      <c r="K2145" s="166" t="s">
        <v>10484</v>
      </c>
    </row>
    <row r="2146" spans="1:11" ht="38.25" x14ac:dyDescent="0.2">
      <c r="A2146" s="160">
        <v>1008628087</v>
      </c>
      <c r="B2146" s="161" t="s">
        <v>5392</v>
      </c>
      <c r="C2146" s="162" t="s">
        <v>5393</v>
      </c>
      <c r="D2146" s="163">
        <v>7100000</v>
      </c>
      <c r="E2146" s="164">
        <v>44193</v>
      </c>
      <c r="F2146" s="165" t="s">
        <v>16</v>
      </c>
      <c r="G2146" s="165" t="s">
        <v>12</v>
      </c>
      <c r="H2146" s="165" t="s">
        <v>45</v>
      </c>
      <c r="I2146" s="165" t="s">
        <v>46</v>
      </c>
      <c r="J2146" s="165" t="s">
        <v>323</v>
      </c>
      <c r="K2146" s="166" t="s">
        <v>10485</v>
      </c>
    </row>
    <row r="2147" spans="1:11" ht="38.25" x14ac:dyDescent="0.2">
      <c r="A2147" s="160">
        <v>1037775093</v>
      </c>
      <c r="B2147" s="161" t="s">
        <v>5394</v>
      </c>
      <c r="C2147" s="162" t="s">
        <v>5395</v>
      </c>
      <c r="D2147" s="163">
        <v>7100000</v>
      </c>
      <c r="E2147" s="164">
        <v>44193</v>
      </c>
      <c r="F2147" s="165" t="s">
        <v>16</v>
      </c>
      <c r="G2147" s="165" t="s">
        <v>12</v>
      </c>
      <c r="H2147" s="165" t="s">
        <v>45</v>
      </c>
      <c r="I2147" s="165" t="s">
        <v>46</v>
      </c>
      <c r="J2147" s="165" t="s">
        <v>323</v>
      </c>
      <c r="K2147" s="166" t="s">
        <v>10486</v>
      </c>
    </row>
    <row r="2148" spans="1:11" ht="25.5" x14ac:dyDescent="0.2">
      <c r="A2148" s="160">
        <v>1037763093</v>
      </c>
      <c r="B2148" s="161" t="s">
        <v>5396</v>
      </c>
      <c r="C2148" s="162" t="s">
        <v>5397</v>
      </c>
      <c r="D2148" s="163">
        <v>7100000</v>
      </c>
      <c r="E2148" s="164">
        <v>44193</v>
      </c>
      <c r="F2148" s="165" t="s">
        <v>16</v>
      </c>
      <c r="G2148" s="165" t="s">
        <v>12</v>
      </c>
      <c r="H2148" s="165" t="s">
        <v>45</v>
      </c>
      <c r="I2148" s="165" t="s">
        <v>46</v>
      </c>
      <c r="J2148" s="165" t="s">
        <v>323</v>
      </c>
      <c r="K2148" s="166" t="s">
        <v>10487</v>
      </c>
    </row>
    <row r="2149" spans="1:11" ht="25.5" x14ac:dyDescent="0.2">
      <c r="A2149" s="160">
        <v>1034729093</v>
      </c>
      <c r="B2149" s="161" t="s">
        <v>5398</v>
      </c>
      <c r="C2149" s="162" t="s">
        <v>5399</v>
      </c>
      <c r="D2149" s="163">
        <v>7040000</v>
      </c>
      <c r="E2149" s="164">
        <v>44193</v>
      </c>
      <c r="F2149" s="165" t="s">
        <v>16</v>
      </c>
      <c r="G2149" s="165" t="s">
        <v>12</v>
      </c>
      <c r="H2149" s="165" t="s">
        <v>45</v>
      </c>
      <c r="I2149" s="165" t="s">
        <v>46</v>
      </c>
      <c r="J2149" s="165" t="s">
        <v>323</v>
      </c>
      <c r="K2149" s="166" t="s">
        <v>10488</v>
      </c>
    </row>
    <row r="2150" spans="1:11" ht="25.5" x14ac:dyDescent="0.2">
      <c r="A2150" s="160">
        <v>1037460093</v>
      </c>
      <c r="B2150" s="161" t="s">
        <v>5400</v>
      </c>
      <c r="C2150" s="162" t="s">
        <v>5401</v>
      </c>
      <c r="D2150" s="163">
        <v>10650000</v>
      </c>
      <c r="E2150" s="164">
        <v>44193</v>
      </c>
      <c r="F2150" s="165" t="s">
        <v>16</v>
      </c>
      <c r="G2150" s="165" t="s">
        <v>101</v>
      </c>
      <c r="H2150" s="165" t="s">
        <v>45</v>
      </c>
      <c r="I2150" s="165" t="s">
        <v>46</v>
      </c>
      <c r="J2150" s="165" t="s">
        <v>323</v>
      </c>
      <c r="K2150" s="166" t="s">
        <v>10489</v>
      </c>
    </row>
    <row r="2151" spans="1:11" ht="25.5" x14ac:dyDescent="0.2">
      <c r="A2151" s="160">
        <v>1037383093</v>
      </c>
      <c r="B2151" s="161" t="s">
        <v>5402</v>
      </c>
      <c r="C2151" s="162" t="s">
        <v>5403</v>
      </c>
      <c r="D2151" s="163">
        <v>7100000</v>
      </c>
      <c r="E2151" s="164">
        <v>44193</v>
      </c>
      <c r="F2151" s="165" t="s">
        <v>16</v>
      </c>
      <c r="G2151" s="165" t="s">
        <v>12</v>
      </c>
      <c r="H2151" s="165" t="s">
        <v>45</v>
      </c>
      <c r="I2151" s="165" t="s">
        <v>46</v>
      </c>
      <c r="J2151" s="165" t="s">
        <v>323</v>
      </c>
      <c r="K2151" s="166" t="s">
        <v>10490</v>
      </c>
    </row>
    <row r="2152" spans="1:11" ht="25.5" x14ac:dyDescent="0.2">
      <c r="A2152" s="160">
        <v>1017864032</v>
      </c>
      <c r="B2152" s="161" t="s">
        <v>5404</v>
      </c>
      <c r="C2152" s="162" t="s">
        <v>5405</v>
      </c>
      <c r="D2152" s="163">
        <v>7100000</v>
      </c>
      <c r="E2152" s="164">
        <v>44119</v>
      </c>
      <c r="F2152" s="165" t="s">
        <v>16</v>
      </c>
      <c r="G2152" s="165" t="s">
        <v>12</v>
      </c>
      <c r="H2152" s="165" t="s">
        <v>45</v>
      </c>
      <c r="I2152" s="165" t="s">
        <v>46</v>
      </c>
      <c r="J2152" s="165" t="s">
        <v>10491</v>
      </c>
      <c r="K2152" s="166" t="s">
        <v>10492</v>
      </c>
    </row>
    <row r="2153" spans="1:11" ht="51" x14ac:dyDescent="0.2">
      <c r="A2153" s="160">
        <v>1036021093</v>
      </c>
      <c r="B2153" s="161" t="s">
        <v>5406</v>
      </c>
      <c r="C2153" s="162" t="s">
        <v>5407</v>
      </c>
      <c r="D2153" s="163">
        <v>7035000</v>
      </c>
      <c r="E2153" s="164">
        <v>44132</v>
      </c>
      <c r="F2153" s="165" t="s">
        <v>16</v>
      </c>
      <c r="G2153" s="165" t="s">
        <v>12</v>
      </c>
      <c r="H2153" s="165" t="s">
        <v>45</v>
      </c>
      <c r="I2153" s="165" t="s">
        <v>46</v>
      </c>
      <c r="J2153" s="165" t="s">
        <v>10491</v>
      </c>
      <c r="K2153" s="166" t="s">
        <v>10493</v>
      </c>
    </row>
    <row r="2154" spans="1:11" ht="25.5" x14ac:dyDescent="0.2">
      <c r="A2154" s="160">
        <v>1017989032</v>
      </c>
      <c r="B2154" s="161" t="s">
        <v>5408</v>
      </c>
      <c r="C2154" s="162" t="s">
        <v>5409</v>
      </c>
      <c r="D2154" s="163">
        <v>7100000</v>
      </c>
      <c r="E2154" s="164">
        <v>44168</v>
      </c>
      <c r="F2154" s="165" t="s">
        <v>16</v>
      </c>
      <c r="G2154" s="165" t="s">
        <v>12</v>
      </c>
      <c r="H2154" s="165" t="s">
        <v>45</v>
      </c>
      <c r="I2154" s="165" t="s">
        <v>46</v>
      </c>
      <c r="J2154" s="165" t="s">
        <v>252</v>
      </c>
      <c r="K2154" s="166" t="s">
        <v>10494</v>
      </c>
    </row>
    <row r="2155" spans="1:11" ht="38.25" x14ac:dyDescent="0.2">
      <c r="A2155" s="160">
        <v>1008475087</v>
      </c>
      <c r="B2155" s="161" t="s">
        <v>5410</v>
      </c>
      <c r="C2155" s="162" t="s">
        <v>5411</v>
      </c>
      <c r="D2155" s="163">
        <v>7100000</v>
      </c>
      <c r="E2155" s="164">
        <v>44133</v>
      </c>
      <c r="F2155" s="165" t="s">
        <v>16</v>
      </c>
      <c r="G2155" s="165" t="s">
        <v>12</v>
      </c>
      <c r="H2155" s="165" t="s">
        <v>45</v>
      </c>
      <c r="I2155" s="165" t="s">
        <v>46</v>
      </c>
      <c r="J2155" s="165" t="s">
        <v>252</v>
      </c>
      <c r="K2155" s="166" t="s">
        <v>10495</v>
      </c>
    </row>
    <row r="2156" spans="1:11" ht="25.5" x14ac:dyDescent="0.2">
      <c r="A2156" s="160">
        <v>1001065110</v>
      </c>
      <c r="B2156" s="161" t="s">
        <v>5412</v>
      </c>
      <c r="C2156" s="162" t="s">
        <v>5413</v>
      </c>
      <c r="D2156" s="163">
        <v>6967000</v>
      </c>
      <c r="E2156" s="164">
        <v>44147</v>
      </c>
      <c r="F2156" s="165" t="s">
        <v>16</v>
      </c>
      <c r="G2156" s="165" t="s">
        <v>12</v>
      </c>
      <c r="H2156" s="165" t="s">
        <v>45</v>
      </c>
      <c r="I2156" s="165" t="s">
        <v>46</v>
      </c>
      <c r="J2156" s="165" t="s">
        <v>252</v>
      </c>
      <c r="K2156" s="166" t="s">
        <v>10496</v>
      </c>
    </row>
    <row r="2157" spans="1:11" ht="25.5" x14ac:dyDescent="0.2">
      <c r="A2157" s="160">
        <v>1008467087</v>
      </c>
      <c r="B2157" s="161" t="s">
        <v>5414</v>
      </c>
      <c r="C2157" s="162" t="s">
        <v>5415</v>
      </c>
      <c r="D2157" s="163">
        <v>7100000</v>
      </c>
      <c r="E2157" s="164">
        <v>44133</v>
      </c>
      <c r="F2157" s="165" t="s">
        <v>16</v>
      </c>
      <c r="G2157" s="165" t="s">
        <v>12</v>
      </c>
      <c r="H2157" s="165" t="s">
        <v>45</v>
      </c>
      <c r="I2157" s="165" t="s">
        <v>46</v>
      </c>
      <c r="J2157" s="165" t="s">
        <v>252</v>
      </c>
      <c r="K2157" s="166" t="s">
        <v>10497</v>
      </c>
    </row>
    <row r="2158" spans="1:11" ht="38.25" x14ac:dyDescent="0.2">
      <c r="A2158" s="160">
        <v>1008563087</v>
      </c>
      <c r="B2158" s="161" t="s">
        <v>5416</v>
      </c>
      <c r="C2158" s="162" t="s">
        <v>5417</v>
      </c>
      <c r="D2158" s="163">
        <v>7100000</v>
      </c>
      <c r="E2158" s="164">
        <v>44193</v>
      </c>
      <c r="F2158" s="165" t="s">
        <v>16</v>
      </c>
      <c r="G2158" s="165" t="s">
        <v>12</v>
      </c>
      <c r="H2158" s="165" t="s">
        <v>45</v>
      </c>
      <c r="I2158" s="165" t="s">
        <v>46</v>
      </c>
      <c r="J2158" s="165" t="s">
        <v>252</v>
      </c>
      <c r="K2158" s="166" t="s">
        <v>10498</v>
      </c>
    </row>
    <row r="2159" spans="1:11" ht="25.5" x14ac:dyDescent="0.2">
      <c r="A2159" s="160">
        <v>1008454087</v>
      </c>
      <c r="B2159" s="161" t="s">
        <v>5418</v>
      </c>
      <c r="C2159" s="162" t="s">
        <v>5419</v>
      </c>
      <c r="D2159" s="163">
        <v>11115000</v>
      </c>
      <c r="E2159" s="164">
        <v>44074</v>
      </c>
      <c r="F2159" s="165" t="s">
        <v>16</v>
      </c>
      <c r="G2159" s="165" t="s">
        <v>101</v>
      </c>
      <c r="H2159" s="165" t="s">
        <v>45</v>
      </c>
      <c r="I2159" s="165" t="s">
        <v>46</v>
      </c>
      <c r="J2159" s="165" t="s">
        <v>252</v>
      </c>
      <c r="K2159" s="166" t="s">
        <v>10499</v>
      </c>
    </row>
    <row r="2160" spans="1:11" ht="25.5" x14ac:dyDescent="0.2">
      <c r="A2160" s="160">
        <v>1028309004</v>
      </c>
      <c r="B2160" s="161" t="s">
        <v>5420</v>
      </c>
      <c r="C2160" s="162" t="s">
        <v>5421</v>
      </c>
      <c r="D2160" s="163">
        <v>7100000</v>
      </c>
      <c r="E2160" s="164">
        <v>44168</v>
      </c>
      <c r="F2160" s="165" t="s">
        <v>16</v>
      </c>
      <c r="G2160" s="165" t="s">
        <v>12</v>
      </c>
      <c r="H2160" s="165" t="s">
        <v>45</v>
      </c>
      <c r="I2160" s="165" t="s">
        <v>55</v>
      </c>
      <c r="J2160" s="165" t="s">
        <v>55</v>
      </c>
      <c r="K2160" s="166" t="s">
        <v>10500</v>
      </c>
    </row>
    <row r="2161" spans="1:11" ht="51" x14ac:dyDescent="0.2">
      <c r="A2161" s="160">
        <v>1026123004</v>
      </c>
      <c r="B2161" s="161" t="s">
        <v>5422</v>
      </c>
      <c r="C2161" s="162" t="s">
        <v>5423</v>
      </c>
      <c r="D2161" s="163">
        <v>7410000</v>
      </c>
      <c r="E2161" s="164">
        <v>44008</v>
      </c>
      <c r="F2161" s="165" t="s">
        <v>16</v>
      </c>
      <c r="G2161" s="165" t="s">
        <v>12</v>
      </c>
      <c r="H2161" s="165" t="s">
        <v>45</v>
      </c>
      <c r="I2161" s="165" t="s">
        <v>55</v>
      </c>
      <c r="J2161" s="165" t="s">
        <v>55</v>
      </c>
      <c r="K2161" s="166" t="s">
        <v>10501</v>
      </c>
    </row>
    <row r="2162" spans="1:11" ht="38.25" x14ac:dyDescent="0.2">
      <c r="A2162" s="160">
        <v>1002988022</v>
      </c>
      <c r="B2162" s="161" t="s">
        <v>5424</v>
      </c>
      <c r="C2162" s="162" t="s">
        <v>5425</v>
      </c>
      <c r="D2162" s="163">
        <v>7050000</v>
      </c>
      <c r="E2162" s="164">
        <v>44168</v>
      </c>
      <c r="F2162" s="165" t="s">
        <v>16</v>
      </c>
      <c r="G2162" s="165" t="s">
        <v>12</v>
      </c>
      <c r="H2162" s="165" t="s">
        <v>45</v>
      </c>
      <c r="I2162" s="165" t="s">
        <v>55</v>
      </c>
      <c r="J2162" s="165" t="s">
        <v>55</v>
      </c>
      <c r="K2162" s="166" t="s">
        <v>10502</v>
      </c>
    </row>
    <row r="2163" spans="1:11" ht="51" x14ac:dyDescent="0.2">
      <c r="A2163" s="160">
        <v>1006974027</v>
      </c>
      <c r="B2163" s="161" t="s">
        <v>5426</v>
      </c>
      <c r="C2163" s="162" t="s">
        <v>5427</v>
      </c>
      <c r="D2163" s="163">
        <v>6935000</v>
      </c>
      <c r="E2163" s="164">
        <v>44145</v>
      </c>
      <c r="F2163" s="165" t="s">
        <v>16</v>
      </c>
      <c r="G2163" s="165" t="s">
        <v>720</v>
      </c>
      <c r="H2163" s="165" t="s">
        <v>45</v>
      </c>
      <c r="I2163" s="165" t="s">
        <v>55</v>
      </c>
      <c r="J2163" s="165" t="s">
        <v>55</v>
      </c>
      <c r="K2163" s="166" t="s">
        <v>10503</v>
      </c>
    </row>
    <row r="2164" spans="1:11" ht="38.25" x14ac:dyDescent="0.2">
      <c r="A2164" s="160">
        <v>1026811004</v>
      </c>
      <c r="B2164" s="161" t="s">
        <v>5428</v>
      </c>
      <c r="C2164" s="162" t="s">
        <v>5429</v>
      </c>
      <c r="D2164" s="163">
        <v>7410000</v>
      </c>
      <c r="E2164" s="164">
        <v>44026</v>
      </c>
      <c r="F2164" s="165" t="s">
        <v>16</v>
      </c>
      <c r="G2164" s="165" t="s">
        <v>12</v>
      </c>
      <c r="H2164" s="165" t="s">
        <v>45</v>
      </c>
      <c r="I2164" s="165" t="s">
        <v>55</v>
      </c>
      <c r="J2164" s="165" t="s">
        <v>55</v>
      </c>
      <c r="K2164" s="166" t="s">
        <v>10504</v>
      </c>
    </row>
    <row r="2165" spans="1:11" ht="25.5" x14ac:dyDescent="0.2">
      <c r="A2165" s="160">
        <v>1008213087</v>
      </c>
      <c r="B2165" s="161" t="s">
        <v>5430</v>
      </c>
      <c r="C2165" s="162" t="s">
        <v>5431</v>
      </c>
      <c r="D2165" s="163">
        <v>7410000</v>
      </c>
      <c r="E2165" s="164">
        <v>44011</v>
      </c>
      <c r="F2165" s="165" t="s">
        <v>16</v>
      </c>
      <c r="G2165" s="165" t="s">
        <v>12</v>
      </c>
      <c r="H2165" s="165" t="s">
        <v>45</v>
      </c>
      <c r="I2165" s="165" t="s">
        <v>55</v>
      </c>
      <c r="J2165" s="165" t="s">
        <v>55</v>
      </c>
      <c r="K2165" s="166" t="s">
        <v>10505</v>
      </c>
    </row>
    <row r="2166" spans="1:11" ht="25.5" x14ac:dyDescent="0.2">
      <c r="A2166" s="160">
        <v>1001070110</v>
      </c>
      <c r="B2166" s="161" t="s">
        <v>5432</v>
      </c>
      <c r="C2166" s="162" t="s">
        <v>5433</v>
      </c>
      <c r="D2166" s="163">
        <v>7100000</v>
      </c>
      <c r="E2166" s="164">
        <v>44147</v>
      </c>
      <c r="F2166" s="165" t="s">
        <v>16</v>
      </c>
      <c r="G2166" s="165" t="s">
        <v>12</v>
      </c>
      <c r="H2166" s="165" t="s">
        <v>45</v>
      </c>
      <c r="I2166" s="165" t="s">
        <v>55</v>
      </c>
      <c r="J2166" s="165" t="s">
        <v>55</v>
      </c>
      <c r="K2166" s="166" t="s">
        <v>10506</v>
      </c>
    </row>
    <row r="2167" spans="1:11" ht="51" x14ac:dyDescent="0.2">
      <c r="A2167" s="160">
        <v>1008542087</v>
      </c>
      <c r="B2167" s="161" t="s">
        <v>5434</v>
      </c>
      <c r="C2167" s="162" t="s">
        <v>5435</v>
      </c>
      <c r="D2167" s="163">
        <v>7100000</v>
      </c>
      <c r="E2167" s="164">
        <v>44147</v>
      </c>
      <c r="F2167" s="165" t="s">
        <v>16</v>
      </c>
      <c r="G2167" s="165" t="s">
        <v>12</v>
      </c>
      <c r="H2167" s="165" t="s">
        <v>45</v>
      </c>
      <c r="I2167" s="165" t="s">
        <v>55</v>
      </c>
      <c r="J2167" s="165" t="s">
        <v>55</v>
      </c>
      <c r="K2167" s="166" t="s">
        <v>10507</v>
      </c>
    </row>
    <row r="2168" spans="1:11" ht="38.25" x14ac:dyDescent="0.2">
      <c r="A2168" s="160">
        <v>1008349087</v>
      </c>
      <c r="B2168" s="161" t="s">
        <v>5436</v>
      </c>
      <c r="C2168" s="162" t="s">
        <v>5437</v>
      </c>
      <c r="D2168" s="163">
        <v>7038000</v>
      </c>
      <c r="E2168" s="164">
        <v>44011</v>
      </c>
      <c r="F2168" s="165" t="s">
        <v>16</v>
      </c>
      <c r="G2168" s="165" t="s">
        <v>12</v>
      </c>
      <c r="H2168" s="165" t="s">
        <v>45</v>
      </c>
      <c r="I2168" s="165" t="s">
        <v>55</v>
      </c>
      <c r="J2168" s="165" t="s">
        <v>55</v>
      </c>
      <c r="K2168" s="166" t="s">
        <v>10508</v>
      </c>
    </row>
    <row r="2169" spans="1:11" ht="51" x14ac:dyDescent="0.2">
      <c r="A2169" s="160">
        <v>1000151114</v>
      </c>
      <c r="B2169" s="161" t="s">
        <v>926</v>
      </c>
      <c r="C2169" s="162" t="s">
        <v>927</v>
      </c>
      <c r="D2169" s="163">
        <v>7100000</v>
      </c>
      <c r="E2169" s="164">
        <v>43691</v>
      </c>
      <c r="F2169" s="165" t="s">
        <v>16</v>
      </c>
      <c r="G2169" s="165" t="s">
        <v>12</v>
      </c>
      <c r="H2169" s="165" t="s">
        <v>45</v>
      </c>
      <c r="I2169" s="165" t="s">
        <v>55</v>
      </c>
      <c r="J2169" s="165" t="s">
        <v>55</v>
      </c>
      <c r="K2169" s="166" t="s">
        <v>928</v>
      </c>
    </row>
    <row r="2170" spans="1:11" ht="38.25" x14ac:dyDescent="0.2">
      <c r="A2170" s="160">
        <v>1026241004</v>
      </c>
      <c r="B2170" s="161" t="s">
        <v>5438</v>
      </c>
      <c r="C2170" s="162" t="s">
        <v>5439</v>
      </c>
      <c r="D2170" s="163">
        <v>7337000</v>
      </c>
      <c r="E2170" s="164">
        <v>43986</v>
      </c>
      <c r="F2170" s="165" t="s">
        <v>16</v>
      </c>
      <c r="G2170" s="165" t="s">
        <v>65</v>
      </c>
      <c r="H2170" s="165" t="s">
        <v>45</v>
      </c>
      <c r="I2170" s="165" t="s">
        <v>55</v>
      </c>
      <c r="J2170" s="165" t="s">
        <v>55</v>
      </c>
      <c r="K2170" s="166" t="s">
        <v>10509</v>
      </c>
    </row>
    <row r="2171" spans="1:11" ht="25.5" x14ac:dyDescent="0.2">
      <c r="A2171" s="160">
        <v>1002458096</v>
      </c>
      <c r="B2171" s="161" t="s">
        <v>5440</v>
      </c>
      <c r="C2171" s="162" t="s">
        <v>5441</v>
      </c>
      <c r="D2171" s="163">
        <v>7378000</v>
      </c>
      <c r="E2171" s="164">
        <v>43943</v>
      </c>
      <c r="F2171" s="165" t="s">
        <v>16</v>
      </c>
      <c r="G2171" s="165" t="s">
        <v>12</v>
      </c>
      <c r="H2171" s="165" t="s">
        <v>45</v>
      </c>
      <c r="I2171" s="165" t="s">
        <v>55</v>
      </c>
      <c r="J2171" s="165" t="s">
        <v>55</v>
      </c>
      <c r="K2171" s="166" t="s">
        <v>10510</v>
      </c>
    </row>
    <row r="2172" spans="1:11" ht="25.5" x14ac:dyDescent="0.2">
      <c r="A2172" s="160">
        <v>1002558094</v>
      </c>
      <c r="B2172" s="161" t="s">
        <v>5442</v>
      </c>
      <c r="C2172" s="162" t="s">
        <v>5443</v>
      </c>
      <c r="D2172" s="163">
        <v>7100000</v>
      </c>
      <c r="E2172" s="164">
        <v>44168</v>
      </c>
      <c r="F2172" s="165" t="s">
        <v>16</v>
      </c>
      <c r="G2172" s="165" t="s">
        <v>12</v>
      </c>
      <c r="H2172" s="165" t="s">
        <v>45</v>
      </c>
      <c r="I2172" s="165" t="s">
        <v>55</v>
      </c>
      <c r="J2172" s="165" t="s">
        <v>55</v>
      </c>
      <c r="K2172" s="166" t="s">
        <v>10511</v>
      </c>
    </row>
    <row r="2173" spans="1:11" ht="25.5" x14ac:dyDescent="0.2">
      <c r="A2173" s="160">
        <v>1025914004</v>
      </c>
      <c r="B2173" s="161" t="s">
        <v>5444</v>
      </c>
      <c r="C2173" s="162" t="s">
        <v>5445</v>
      </c>
      <c r="D2173" s="163">
        <v>7410000</v>
      </c>
      <c r="E2173" s="164">
        <v>43978</v>
      </c>
      <c r="F2173" s="165" t="s">
        <v>16</v>
      </c>
      <c r="G2173" s="165" t="s">
        <v>12</v>
      </c>
      <c r="H2173" s="165" t="s">
        <v>45</v>
      </c>
      <c r="I2173" s="165" t="s">
        <v>55</v>
      </c>
      <c r="J2173" s="165" t="s">
        <v>55</v>
      </c>
      <c r="K2173" s="166" t="s">
        <v>10512</v>
      </c>
    </row>
    <row r="2174" spans="1:11" ht="25.5" x14ac:dyDescent="0.2">
      <c r="A2174" s="160">
        <v>1037919093</v>
      </c>
      <c r="B2174" s="161" t="s">
        <v>5446</v>
      </c>
      <c r="C2174" s="162" t="s">
        <v>5447</v>
      </c>
      <c r="D2174" s="163">
        <v>6775000</v>
      </c>
      <c r="E2174" s="164">
        <v>44181</v>
      </c>
      <c r="F2174" s="165" t="s">
        <v>118</v>
      </c>
      <c r="G2174" s="165" t="s">
        <v>720</v>
      </c>
      <c r="H2174" s="165" t="s">
        <v>45</v>
      </c>
      <c r="I2174" s="165" t="s">
        <v>55</v>
      </c>
      <c r="J2174" s="165" t="s">
        <v>55</v>
      </c>
      <c r="K2174" s="166" t="s">
        <v>10513</v>
      </c>
    </row>
    <row r="2175" spans="1:11" ht="38.25" x14ac:dyDescent="0.2">
      <c r="A2175" s="160">
        <v>1028088004</v>
      </c>
      <c r="B2175" s="161" t="s">
        <v>5448</v>
      </c>
      <c r="C2175" s="162" t="s">
        <v>5449</v>
      </c>
      <c r="D2175" s="163">
        <v>7100000</v>
      </c>
      <c r="E2175" s="164">
        <v>44168</v>
      </c>
      <c r="F2175" s="165" t="s">
        <v>16</v>
      </c>
      <c r="G2175" s="165" t="s">
        <v>12</v>
      </c>
      <c r="H2175" s="165" t="s">
        <v>45</v>
      </c>
      <c r="I2175" s="165" t="s">
        <v>55</v>
      </c>
      <c r="J2175" s="165" t="s">
        <v>55</v>
      </c>
      <c r="K2175" s="166" t="s">
        <v>10514</v>
      </c>
    </row>
    <row r="2176" spans="1:11" ht="25.5" x14ac:dyDescent="0.2">
      <c r="A2176" s="160">
        <v>1028089004</v>
      </c>
      <c r="B2176" s="161" t="s">
        <v>5450</v>
      </c>
      <c r="C2176" s="162" t="s">
        <v>5451</v>
      </c>
      <c r="D2176" s="163">
        <v>7100000</v>
      </c>
      <c r="E2176" s="164">
        <v>44168</v>
      </c>
      <c r="F2176" s="165" t="s">
        <v>16</v>
      </c>
      <c r="G2176" s="165" t="s">
        <v>12</v>
      </c>
      <c r="H2176" s="165" t="s">
        <v>45</v>
      </c>
      <c r="I2176" s="165" t="s">
        <v>55</v>
      </c>
      <c r="J2176" s="165" t="s">
        <v>55</v>
      </c>
      <c r="K2176" s="166" t="s">
        <v>10515</v>
      </c>
    </row>
    <row r="2177" spans="1:11" ht="25.5" x14ac:dyDescent="0.2">
      <c r="A2177" s="160">
        <v>1002580094</v>
      </c>
      <c r="B2177" s="161" t="s">
        <v>5452</v>
      </c>
      <c r="C2177" s="162" t="s">
        <v>5453</v>
      </c>
      <c r="D2177" s="163">
        <v>7100000</v>
      </c>
      <c r="E2177" s="164">
        <v>44168</v>
      </c>
      <c r="F2177" s="165" t="s">
        <v>16</v>
      </c>
      <c r="G2177" s="165" t="s">
        <v>12</v>
      </c>
      <c r="H2177" s="165" t="s">
        <v>45</v>
      </c>
      <c r="I2177" s="165" t="s">
        <v>55</v>
      </c>
      <c r="J2177" s="165" t="s">
        <v>55</v>
      </c>
      <c r="K2177" s="166" t="s">
        <v>10516</v>
      </c>
    </row>
    <row r="2178" spans="1:11" ht="25.5" x14ac:dyDescent="0.2">
      <c r="A2178" s="160">
        <v>1008372087</v>
      </c>
      <c r="B2178" s="161" t="s">
        <v>5454</v>
      </c>
      <c r="C2178" s="162" t="s">
        <v>5455</v>
      </c>
      <c r="D2178" s="163">
        <v>11108000</v>
      </c>
      <c r="E2178" s="164">
        <v>44074</v>
      </c>
      <c r="F2178" s="165" t="s">
        <v>16</v>
      </c>
      <c r="G2178" s="165" t="s">
        <v>101</v>
      </c>
      <c r="H2178" s="165" t="s">
        <v>45</v>
      </c>
      <c r="I2178" s="165" t="s">
        <v>55</v>
      </c>
      <c r="J2178" s="165" t="s">
        <v>55</v>
      </c>
      <c r="K2178" s="166" t="s">
        <v>10517</v>
      </c>
    </row>
    <row r="2179" spans="1:11" ht="25.5" x14ac:dyDescent="0.2">
      <c r="A2179" s="160">
        <v>1037312093</v>
      </c>
      <c r="B2179" s="161" t="s">
        <v>5456</v>
      </c>
      <c r="C2179" s="162" t="s">
        <v>5457</v>
      </c>
      <c r="D2179" s="163">
        <v>7100000</v>
      </c>
      <c r="E2179" s="164">
        <v>44168</v>
      </c>
      <c r="F2179" s="165" t="s">
        <v>16</v>
      </c>
      <c r="G2179" s="165" t="s">
        <v>12</v>
      </c>
      <c r="H2179" s="165" t="s">
        <v>45</v>
      </c>
      <c r="I2179" s="165" t="s">
        <v>55</v>
      </c>
      <c r="J2179" s="165" t="s">
        <v>55</v>
      </c>
      <c r="K2179" s="166" t="s">
        <v>10518</v>
      </c>
    </row>
    <row r="2180" spans="1:11" ht="38.25" x14ac:dyDescent="0.2">
      <c r="A2180" s="160">
        <v>1028087004</v>
      </c>
      <c r="B2180" s="161" t="s">
        <v>5458</v>
      </c>
      <c r="C2180" s="162" t="s">
        <v>5459</v>
      </c>
      <c r="D2180" s="163">
        <v>7100000</v>
      </c>
      <c r="E2180" s="164">
        <v>44168</v>
      </c>
      <c r="F2180" s="165" t="s">
        <v>16</v>
      </c>
      <c r="G2180" s="165" t="s">
        <v>12</v>
      </c>
      <c r="H2180" s="165" t="s">
        <v>45</v>
      </c>
      <c r="I2180" s="165" t="s">
        <v>55</v>
      </c>
      <c r="J2180" s="165" t="s">
        <v>55</v>
      </c>
      <c r="K2180" s="166" t="s">
        <v>10519</v>
      </c>
    </row>
    <row r="2181" spans="1:11" ht="25.5" x14ac:dyDescent="0.2">
      <c r="A2181" s="160">
        <v>1037232093</v>
      </c>
      <c r="B2181" s="161" t="s">
        <v>5460</v>
      </c>
      <c r="C2181" s="162" t="s">
        <v>5461</v>
      </c>
      <c r="D2181" s="163">
        <v>7100000</v>
      </c>
      <c r="E2181" s="164">
        <v>44168</v>
      </c>
      <c r="F2181" s="165" t="s">
        <v>16</v>
      </c>
      <c r="G2181" s="165" t="s">
        <v>12</v>
      </c>
      <c r="H2181" s="165" t="s">
        <v>45</v>
      </c>
      <c r="I2181" s="165" t="s">
        <v>55</v>
      </c>
      <c r="J2181" s="165" t="s">
        <v>55</v>
      </c>
      <c r="K2181" s="166" t="s">
        <v>10520</v>
      </c>
    </row>
    <row r="2182" spans="1:11" ht="25.5" x14ac:dyDescent="0.2">
      <c r="A2182" s="160">
        <v>1002544094</v>
      </c>
      <c r="B2182" s="161" t="s">
        <v>5462</v>
      </c>
      <c r="C2182" s="162" t="s">
        <v>5463</v>
      </c>
      <c r="D2182" s="163">
        <v>7100000</v>
      </c>
      <c r="E2182" s="164">
        <v>44133</v>
      </c>
      <c r="F2182" s="165" t="s">
        <v>16</v>
      </c>
      <c r="G2182" s="165" t="s">
        <v>12</v>
      </c>
      <c r="H2182" s="165" t="s">
        <v>45</v>
      </c>
      <c r="I2182" s="165" t="s">
        <v>55</v>
      </c>
      <c r="J2182" s="165" t="s">
        <v>64</v>
      </c>
      <c r="K2182" s="166" t="s">
        <v>10521</v>
      </c>
    </row>
    <row r="2183" spans="1:11" ht="25.5" x14ac:dyDescent="0.2">
      <c r="A2183" s="160">
        <v>1007521090</v>
      </c>
      <c r="B2183" s="161" t="s">
        <v>5464</v>
      </c>
      <c r="C2183" s="162" t="s">
        <v>5465</v>
      </c>
      <c r="D2183" s="163">
        <v>7100000</v>
      </c>
      <c r="E2183" s="164">
        <v>44111</v>
      </c>
      <c r="F2183" s="165" t="s">
        <v>16</v>
      </c>
      <c r="G2183" s="165" t="s">
        <v>12</v>
      </c>
      <c r="H2183" s="165" t="s">
        <v>45</v>
      </c>
      <c r="I2183" s="165" t="s">
        <v>55</v>
      </c>
      <c r="J2183" s="165" t="s">
        <v>64</v>
      </c>
      <c r="K2183" s="166" t="s">
        <v>10522</v>
      </c>
    </row>
    <row r="2184" spans="1:11" ht="38.25" x14ac:dyDescent="0.2">
      <c r="A2184" s="160">
        <v>1006948027</v>
      </c>
      <c r="B2184" s="161" t="s">
        <v>5466</v>
      </c>
      <c r="C2184" s="162" t="s">
        <v>5467</v>
      </c>
      <c r="D2184" s="163">
        <v>4981000</v>
      </c>
      <c r="E2184" s="164">
        <v>44120</v>
      </c>
      <c r="F2184" s="165" t="s">
        <v>35</v>
      </c>
      <c r="G2184" s="165" t="s">
        <v>720</v>
      </c>
      <c r="H2184" s="165" t="s">
        <v>45</v>
      </c>
      <c r="I2184" s="165" t="s">
        <v>55</v>
      </c>
      <c r="J2184" s="165" t="s">
        <v>64</v>
      </c>
      <c r="K2184" s="166" t="s">
        <v>10523</v>
      </c>
    </row>
    <row r="2185" spans="1:11" ht="51" x14ac:dyDescent="0.2">
      <c r="A2185" s="160">
        <v>1008343087</v>
      </c>
      <c r="B2185" s="161" t="s">
        <v>5468</v>
      </c>
      <c r="C2185" s="162" t="s">
        <v>5469</v>
      </c>
      <c r="D2185" s="163">
        <v>7260000</v>
      </c>
      <c r="E2185" s="164">
        <v>44011</v>
      </c>
      <c r="F2185" s="165" t="s">
        <v>16</v>
      </c>
      <c r="G2185" s="165" t="s">
        <v>12</v>
      </c>
      <c r="H2185" s="165" t="s">
        <v>45</v>
      </c>
      <c r="I2185" s="165" t="s">
        <v>55</v>
      </c>
      <c r="J2185" s="165" t="s">
        <v>64</v>
      </c>
      <c r="K2185" s="166" t="s">
        <v>10524</v>
      </c>
    </row>
    <row r="2186" spans="1:11" ht="38.25" x14ac:dyDescent="0.2">
      <c r="A2186" s="160">
        <v>1036882093</v>
      </c>
      <c r="B2186" s="161" t="s">
        <v>5470</v>
      </c>
      <c r="C2186" s="162" t="s">
        <v>5471</v>
      </c>
      <c r="D2186" s="163">
        <v>10650000</v>
      </c>
      <c r="E2186" s="164">
        <v>44152</v>
      </c>
      <c r="F2186" s="165" t="s">
        <v>16</v>
      </c>
      <c r="G2186" s="165" t="s">
        <v>101</v>
      </c>
      <c r="H2186" s="165" t="s">
        <v>45</v>
      </c>
      <c r="I2186" s="165" t="s">
        <v>55</v>
      </c>
      <c r="J2186" s="165" t="s">
        <v>64</v>
      </c>
      <c r="K2186" s="166" t="s">
        <v>10525</v>
      </c>
    </row>
    <row r="2187" spans="1:11" ht="25.5" x14ac:dyDescent="0.2">
      <c r="A2187" s="160">
        <v>1025864004</v>
      </c>
      <c r="B2187" s="161" t="s">
        <v>5472</v>
      </c>
      <c r="C2187" s="162" t="s">
        <v>5473</v>
      </c>
      <c r="D2187" s="163">
        <v>7100000</v>
      </c>
      <c r="E2187" s="164">
        <v>44133</v>
      </c>
      <c r="F2187" s="165" t="s">
        <v>16</v>
      </c>
      <c r="G2187" s="165" t="s">
        <v>12</v>
      </c>
      <c r="H2187" s="165" t="s">
        <v>45</v>
      </c>
      <c r="I2187" s="165" t="s">
        <v>55</v>
      </c>
      <c r="J2187" s="165" t="s">
        <v>358</v>
      </c>
      <c r="K2187" s="166" t="s">
        <v>10526</v>
      </c>
    </row>
    <row r="2188" spans="1:11" ht="38.25" x14ac:dyDescent="0.2">
      <c r="A2188" s="160">
        <v>1006785027</v>
      </c>
      <c r="B2188" s="161" t="s">
        <v>5474</v>
      </c>
      <c r="C2188" s="162" t="s">
        <v>5475</v>
      </c>
      <c r="D2188" s="163">
        <v>7100000</v>
      </c>
      <c r="E2188" s="164">
        <v>44119</v>
      </c>
      <c r="F2188" s="165" t="s">
        <v>16</v>
      </c>
      <c r="G2188" s="165" t="s">
        <v>12</v>
      </c>
      <c r="H2188" s="165" t="s">
        <v>45</v>
      </c>
      <c r="I2188" s="165" t="s">
        <v>55</v>
      </c>
      <c r="J2188" s="165" t="s">
        <v>358</v>
      </c>
      <c r="K2188" s="166" t="s">
        <v>10527</v>
      </c>
    </row>
    <row r="2189" spans="1:11" ht="38.25" x14ac:dyDescent="0.2">
      <c r="A2189" s="160">
        <v>1002607096</v>
      </c>
      <c r="B2189" s="161" t="s">
        <v>5476</v>
      </c>
      <c r="C2189" s="162" t="s">
        <v>5477</v>
      </c>
      <c r="D2189" s="163">
        <v>7070000</v>
      </c>
      <c r="E2189" s="164">
        <v>44168</v>
      </c>
      <c r="F2189" s="165" t="s">
        <v>16</v>
      </c>
      <c r="G2189" s="165" t="s">
        <v>12</v>
      </c>
      <c r="H2189" s="165" t="s">
        <v>45</v>
      </c>
      <c r="I2189" s="165" t="s">
        <v>55</v>
      </c>
      <c r="J2189" s="165" t="s">
        <v>358</v>
      </c>
      <c r="K2189" s="166" t="s">
        <v>10528</v>
      </c>
    </row>
    <row r="2190" spans="1:11" ht="25.5" x14ac:dyDescent="0.2">
      <c r="A2190" s="160">
        <v>1007014027</v>
      </c>
      <c r="B2190" s="161" t="s">
        <v>5478</v>
      </c>
      <c r="C2190" s="162" t="s">
        <v>5479</v>
      </c>
      <c r="D2190" s="163">
        <v>6231000</v>
      </c>
      <c r="E2190" s="164">
        <v>44153</v>
      </c>
      <c r="F2190" s="165" t="s">
        <v>16</v>
      </c>
      <c r="G2190" s="165" t="s">
        <v>720</v>
      </c>
      <c r="H2190" s="165" t="s">
        <v>45</v>
      </c>
      <c r="I2190" s="165" t="s">
        <v>55</v>
      </c>
      <c r="J2190" s="165" t="s">
        <v>358</v>
      </c>
      <c r="K2190" s="166" t="s">
        <v>10529</v>
      </c>
    </row>
    <row r="2191" spans="1:11" ht="51" x14ac:dyDescent="0.2">
      <c r="A2191" s="160">
        <v>1000097117</v>
      </c>
      <c r="B2191" s="161" t="s">
        <v>5480</v>
      </c>
      <c r="C2191" s="162" t="s">
        <v>5481</v>
      </c>
      <c r="D2191" s="163">
        <v>7100000</v>
      </c>
      <c r="E2191" s="164">
        <v>44168</v>
      </c>
      <c r="F2191" s="165" t="s">
        <v>16</v>
      </c>
      <c r="G2191" s="165" t="s">
        <v>12</v>
      </c>
      <c r="H2191" s="165" t="s">
        <v>45</v>
      </c>
      <c r="I2191" s="165" t="s">
        <v>55</v>
      </c>
      <c r="J2191" s="165" t="s">
        <v>358</v>
      </c>
      <c r="K2191" s="166" t="s">
        <v>10530</v>
      </c>
    </row>
    <row r="2192" spans="1:11" ht="25.5" x14ac:dyDescent="0.2">
      <c r="A2192" s="160">
        <v>1026812004</v>
      </c>
      <c r="B2192" s="161" t="s">
        <v>5482</v>
      </c>
      <c r="C2192" s="162" t="s">
        <v>5483</v>
      </c>
      <c r="D2192" s="163">
        <v>7100000</v>
      </c>
      <c r="E2192" s="164">
        <v>44152</v>
      </c>
      <c r="F2192" s="165" t="s">
        <v>16</v>
      </c>
      <c r="G2192" s="165" t="s">
        <v>12</v>
      </c>
      <c r="H2192" s="165" t="s">
        <v>45</v>
      </c>
      <c r="I2192" s="165" t="s">
        <v>55</v>
      </c>
      <c r="J2192" s="165" t="s">
        <v>358</v>
      </c>
      <c r="K2192" s="166" t="s">
        <v>10531</v>
      </c>
    </row>
    <row r="2193" spans="1:11" ht="51" x14ac:dyDescent="0.2">
      <c r="A2193" s="160">
        <v>1003073022</v>
      </c>
      <c r="B2193" s="161" t="s">
        <v>5484</v>
      </c>
      <c r="C2193" s="162" t="s">
        <v>5485</v>
      </c>
      <c r="D2193" s="163">
        <v>6807000</v>
      </c>
      <c r="E2193" s="164">
        <v>44162</v>
      </c>
      <c r="F2193" s="165" t="s">
        <v>16</v>
      </c>
      <c r="G2193" s="165" t="s">
        <v>720</v>
      </c>
      <c r="H2193" s="165" t="s">
        <v>45</v>
      </c>
      <c r="I2193" s="165" t="s">
        <v>55</v>
      </c>
      <c r="J2193" s="165" t="s">
        <v>56</v>
      </c>
      <c r="K2193" s="166" t="s">
        <v>10532</v>
      </c>
    </row>
    <row r="2194" spans="1:11" ht="38.25" x14ac:dyDescent="0.2">
      <c r="A2194" s="160">
        <v>1008313087</v>
      </c>
      <c r="B2194" s="161" t="s">
        <v>5486</v>
      </c>
      <c r="C2194" s="162" t="s">
        <v>5487</v>
      </c>
      <c r="D2194" s="163">
        <v>7100000</v>
      </c>
      <c r="E2194" s="164">
        <v>44133</v>
      </c>
      <c r="F2194" s="165" t="s">
        <v>16</v>
      </c>
      <c r="G2194" s="165" t="s">
        <v>12</v>
      </c>
      <c r="H2194" s="165" t="s">
        <v>45</v>
      </c>
      <c r="I2194" s="165" t="s">
        <v>153</v>
      </c>
      <c r="J2194" s="165" t="s">
        <v>202</v>
      </c>
      <c r="K2194" s="166" t="s">
        <v>10533</v>
      </c>
    </row>
    <row r="2195" spans="1:11" ht="38.25" x14ac:dyDescent="0.2">
      <c r="A2195" s="160">
        <v>1008375087</v>
      </c>
      <c r="B2195" s="161" t="s">
        <v>5488</v>
      </c>
      <c r="C2195" s="162" t="s">
        <v>5489</v>
      </c>
      <c r="D2195" s="163">
        <v>7100000</v>
      </c>
      <c r="E2195" s="164">
        <v>44119</v>
      </c>
      <c r="F2195" s="165" t="s">
        <v>16</v>
      </c>
      <c r="G2195" s="165" t="s">
        <v>12</v>
      </c>
      <c r="H2195" s="165" t="s">
        <v>45</v>
      </c>
      <c r="I2195" s="165" t="s">
        <v>153</v>
      </c>
      <c r="J2195" s="165" t="s">
        <v>202</v>
      </c>
      <c r="K2195" s="166" t="s">
        <v>10534</v>
      </c>
    </row>
    <row r="2196" spans="1:11" ht="38.25" x14ac:dyDescent="0.2">
      <c r="A2196" s="160">
        <v>1008390087</v>
      </c>
      <c r="B2196" s="161" t="s">
        <v>5490</v>
      </c>
      <c r="C2196" s="162" t="s">
        <v>5491</v>
      </c>
      <c r="D2196" s="163">
        <v>7100000</v>
      </c>
      <c r="E2196" s="164">
        <v>44119</v>
      </c>
      <c r="F2196" s="165" t="s">
        <v>16</v>
      </c>
      <c r="G2196" s="165" t="s">
        <v>12</v>
      </c>
      <c r="H2196" s="165" t="s">
        <v>45</v>
      </c>
      <c r="I2196" s="165" t="s">
        <v>153</v>
      </c>
      <c r="J2196" s="165" t="s">
        <v>202</v>
      </c>
      <c r="K2196" s="166" t="s">
        <v>10535</v>
      </c>
    </row>
    <row r="2197" spans="1:11" ht="51" x14ac:dyDescent="0.2">
      <c r="A2197" s="160">
        <v>1008376087</v>
      </c>
      <c r="B2197" s="161" t="s">
        <v>5492</v>
      </c>
      <c r="C2197" s="162" t="s">
        <v>5493</v>
      </c>
      <c r="D2197" s="163">
        <v>7100000</v>
      </c>
      <c r="E2197" s="164">
        <v>44119</v>
      </c>
      <c r="F2197" s="165" t="s">
        <v>16</v>
      </c>
      <c r="G2197" s="165" t="s">
        <v>12</v>
      </c>
      <c r="H2197" s="165" t="s">
        <v>45</v>
      </c>
      <c r="I2197" s="165" t="s">
        <v>153</v>
      </c>
      <c r="J2197" s="165" t="s">
        <v>202</v>
      </c>
      <c r="K2197" s="166" t="s">
        <v>10536</v>
      </c>
    </row>
    <row r="2198" spans="1:11" ht="38.25" x14ac:dyDescent="0.2">
      <c r="A2198" s="160">
        <v>1008471087</v>
      </c>
      <c r="B2198" s="161" t="s">
        <v>5494</v>
      </c>
      <c r="C2198" s="162" t="s">
        <v>5495</v>
      </c>
      <c r="D2198" s="163">
        <v>10650000</v>
      </c>
      <c r="E2198" s="164">
        <v>44119</v>
      </c>
      <c r="F2198" s="165" t="s">
        <v>16</v>
      </c>
      <c r="G2198" s="165" t="s">
        <v>101</v>
      </c>
      <c r="H2198" s="165" t="s">
        <v>45</v>
      </c>
      <c r="I2198" s="165" t="s">
        <v>153</v>
      </c>
      <c r="J2198" s="165" t="s">
        <v>202</v>
      </c>
      <c r="K2198" s="166" t="s">
        <v>10537</v>
      </c>
    </row>
    <row r="2199" spans="1:11" ht="51" x14ac:dyDescent="0.2">
      <c r="A2199" s="160">
        <v>1006150027</v>
      </c>
      <c r="B2199" s="161" t="s">
        <v>929</v>
      </c>
      <c r="C2199" s="162" t="s">
        <v>930</v>
      </c>
      <c r="D2199" s="163">
        <v>6541000</v>
      </c>
      <c r="E2199" s="164">
        <v>43565</v>
      </c>
      <c r="F2199" s="165" t="s">
        <v>11</v>
      </c>
      <c r="G2199" s="165" t="s">
        <v>12</v>
      </c>
      <c r="H2199" s="165" t="s">
        <v>45</v>
      </c>
      <c r="I2199" s="165" t="s">
        <v>153</v>
      </c>
      <c r="J2199" s="165" t="s">
        <v>202</v>
      </c>
      <c r="K2199" s="166" t="s">
        <v>931</v>
      </c>
    </row>
    <row r="2200" spans="1:11" ht="38.25" x14ac:dyDescent="0.2">
      <c r="A2200" s="160">
        <v>1007018027</v>
      </c>
      <c r="B2200" s="161" t="s">
        <v>5496</v>
      </c>
      <c r="C2200" s="162" t="s">
        <v>5497</v>
      </c>
      <c r="D2200" s="163">
        <v>5686000</v>
      </c>
      <c r="E2200" s="164">
        <v>44158</v>
      </c>
      <c r="F2200" s="165" t="s">
        <v>16</v>
      </c>
      <c r="G2200" s="165" t="s">
        <v>720</v>
      </c>
      <c r="H2200" s="165" t="s">
        <v>45</v>
      </c>
      <c r="I2200" s="165" t="s">
        <v>153</v>
      </c>
      <c r="J2200" s="165" t="s">
        <v>202</v>
      </c>
      <c r="K2200" s="166" t="s">
        <v>10538</v>
      </c>
    </row>
    <row r="2201" spans="1:11" ht="25.5" x14ac:dyDescent="0.2">
      <c r="A2201" s="160">
        <v>1006932027</v>
      </c>
      <c r="B2201" s="161" t="s">
        <v>5498</v>
      </c>
      <c r="C2201" s="162" t="s">
        <v>5499</v>
      </c>
      <c r="D2201" s="163">
        <v>4565000</v>
      </c>
      <c r="E2201" s="164">
        <v>44112</v>
      </c>
      <c r="F2201" s="165" t="s">
        <v>16</v>
      </c>
      <c r="G2201" s="165" t="s">
        <v>720</v>
      </c>
      <c r="H2201" s="165" t="s">
        <v>45</v>
      </c>
      <c r="I2201" s="165" t="s">
        <v>153</v>
      </c>
      <c r="J2201" s="165" t="s">
        <v>202</v>
      </c>
      <c r="K2201" s="166" t="s">
        <v>10539</v>
      </c>
    </row>
    <row r="2202" spans="1:11" ht="51" x14ac:dyDescent="0.2">
      <c r="A2202" s="160">
        <v>1008559087</v>
      </c>
      <c r="B2202" s="161" t="s">
        <v>5500</v>
      </c>
      <c r="C2202" s="162" t="s">
        <v>5501</v>
      </c>
      <c r="D2202" s="163">
        <v>7080000</v>
      </c>
      <c r="E2202" s="164">
        <v>44147</v>
      </c>
      <c r="F2202" s="165" t="s">
        <v>16</v>
      </c>
      <c r="G2202" s="165" t="s">
        <v>12</v>
      </c>
      <c r="H2202" s="165" t="s">
        <v>45</v>
      </c>
      <c r="I2202" s="165" t="s">
        <v>153</v>
      </c>
      <c r="J2202" s="165" t="s">
        <v>176</v>
      </c>
      <c r="K2202" s="166" t="s">
        <v>10540</v>
      </c>
    </row>
    <row r="2203" spans="1:11" ht="51" x14ac:dyDescent="0.2">
      <c r="A2203" s="160">
        <v>1008374087</v>
      </c>
      <c r="B2203" s="161" t="s">
        <v>5502</v>
      </c>
      <c r="C2203" s="162" t="s">
        <v>5503</v>
      </c>
      <c r="D2203" s="163">
        <v>7100000</v>
      </c>
      <c r="E2203" s="164">
        <v>44119</v>
      </c>
      <c r="F2203" s="165" t="s">
        <v>16</v>
      </c>
      <c r="G2203" s="165" t="s">
        <v>12</v>
      </c>
      <c r="H2203" s="165" t="s">
        <v>45</v>
      </c>
      <c r="I2203" s="165" t="s">
        <v>153</v>
      </c>
      <c r="J2203" s="165" t="s">
        <v>176</v>
      </c>
      <c r="K2203" s="166" t="s">
        <v>10541</v>
      </c>
    </row>
    <row r="2204" spans="1:11" ht="25.5" x14ac:dyDescent="0.2">
      <c r="A2204" s="160">
        <v>1007888087</v>
      </c>
      <c r="B2204" s="161" t="s">
        <v>5504</v>
      </c>
      <c r="C2204" s="162" t="s">
        <v>5505</v>
      </c>
      <c r="D2204" s="163">
        <v>6952000</v>
      </c>
      <c r="E2204" s="164">
        <v>43857</v>
      </c>
      <c r="F2204" s="165" t="s">
        <v>16</v>
      </c>
      <c r="G2204" s="165" t="s">
        <v>12</v>
      </c>
      <c r="H2204" s="165" t="s">
        <v>45</v>
      </c>
      <c r="I2204" s="165" t="s">
        <v>153</v>
      </c>
      <c r="J2204" s="165" t="s">
        <v>176</v>
      </c>
      <c r="K2204" s="166" t="s">
        <v>10542</v>
      </c>
    </row>
    <row r="2205" spans="1:11" ht="25.5" x14ac:dyDescent="0.2">
      <c r="A2205" s="160">
        <v>1008210087</v>
      </c>
      <c r="B2205" s="161" t="s">
        <v>5506</v>
      </c>
      <c r="C2205" s="162" t="s">
        <v>5507</v>
      </c>
      <c r="D2205" s="163">
        <v>7410000</v>
      </c>
      <c r="E2205" s="164">
        <v>43948</v>
      </c>
      <c r="F2205" s="165" t="s">
        <v>16</v>
      </c>
      <c r="G2205" s="165" t="s">
        <v>12</v>
      </c>
      <c r="H2205" s="165" t="s">
        <v>45</v>
      </c>
      <c r="I2205" s="165" t="s">
        <v>153</v>
      </c>
      <c r="J2205" s="165" t="s">
        <v>176</v>
      </c>
      <c r="K2205" s="166" t="s">
        <v>10543</v>
      </c>
    </row>
    <row r="2206" spans="1:11" ht="25.5" x14ac:dyDescent="0.2">
      <c r="A2206" s="160">
        <v>1002630096</v>
      </c>
      <c r="B2206" s="161" t="s">
        <v>5508</v>
      </c>
      <c r="C2206" s="162" t="s">
        <v>5509</v>
      </c>
      <c r="D2206" s="163">
        <v>7075000</v>
      </c>
      <c r="E2206" s="164">
        <v>44168</v>
      </c>
      <c r="F2206" s="165" t="s">
        <v>16</v>
      </c>
      <c r="G2206" s="165" t="s">
        <v>12</v>
      </c>
      <c r="H2206" s="165" t="s">
        <v>45</v>
      </c>
      <c r="I2206" s="165" t="s">
        <v>153</v>
      </c>
      <c r="J2206" s="165" t="s">
        <v>176</v>
      </c>
      <c r="K2206" s="166" t="s">
        <v>10544</v>
      </c>
    </row>
    <row r="2207" spans="1:11" ht="38.25" x14ac:dyDescent="0.2">
      <c r="A2207" s="160">
        <v>1033519093</v>
      </c>
      <c r="B2207" s="161" t="s">
        <v>5510</v>
      </c>
      <c r="C2207" s="162" t="s">
        <v>5511</v>
      </c>
      <c r="D2207" s="163">
        <v>6903000</v>
      </c>
      <c r="E2207" s="164">
        <v>44152</v>
      </c>
      <c r="F2207" s="165" t="s">
        <v>16</v>
      </c>
      <c r="G2207" s="165" t="s">
        <v>12</v>
      </c>
      <c r="H2207" s="165" t="s">
        <v>45</v>
      </c>
      <c r="I2207" s="165" t="s">
        <v>153</v>
      </c>
      <c r="J2207" s="165" t="s">
        <v>176</v>
      </c>
      <c r="K2207" s="166" t="s">
        <v>10545</v>
      </c>
    </row>
    <row r="2208" spans="1:11" ht="25.5" x14ac:dyDescent="0.2">
      <c r="A2208" s="160">
        <v>1037005093</v>
      </c>
      <c r="B2208" s="161" t="s">
        <v>5512</v>
      </c>
      <c r="C2208" s="162" t="s">
        <v>5513</v>
      </c>
      <c r="D2208" s="163">
        <v>7040000</v>
      </c>
      <c r="E2208" s="164">
        <v>44152</v>
      </c>
      <c r="F2208" s="165" t="s">
        <v>16</v>
      </c>
      <c r="G2208" s="165" t="s">
        <v>12</v>
      </c>
      <c r="H2208" s="165" t="s">
        <v>45</v>
      </c>
      <c r="I2208" s="165" t="s">
        <v>153</v>
      </c>
      <c r="J2208" s="165" t="s">
        <v>176</v>
      </c>
      <c r="K2208" s="166" t="s">
        <v>10546</v>
      </c>
    </row>
    <row r="2209" spans="1:11" ht="25.5" x14ac:dyDescent="0.2">
      <c r="A2209" s="160">
        <v>1026122004</v>
      </c>
      <c r="B2209" s="161" t="s">
        <v>5514</v>
      </c>
      <c r="C2209" s="162" t="s">
        <v>5515</v>
      </c>
      <c r="D2209" s="163">
        <v>7410000</v>
      </c>
      <c r="E2209" s="164">
        <v>44008</v>
      </c>
      <c r="F2209" s="165" t="s">
        <v>16</v>
      </c>
      <c r="G2209" s="165" t="s">
        <v>12</v>
      </c>
      <c r="H2209" s="165" t="s">
        <v>45</v>
      </c>
      <c r="I2209" s="165" t="s">
        <v>153</v>
      </c>
      <c r="J2209" s="165" t="s">
        <v>161</v>
      </c>
      <c r="K2209" s="166" t="s">
        <v>10547</v>
      </c>
    </row>
    <row r="2210" spans="1:11" ht="25.5" x14ac:dyDescent="0.2">
      <c r="A2210" s="160">
        <v>1009786028</v>
      </c>
      <c r="B2210" s="161" t="s">
        <v>5516</v>
      </c>
      <c r="C2210" s="162" t="s">
        <v>5517</v>
      </c>
      <c r="D2210" s="163">
        <v>7100000</v>
      </c>
      <c r="E2210" s="164">
        <v>44168</v>
      </c>
      <c r="F2210" s="165" t="s">
        <v>16</v>
      </c>
      <c r="G2210" s="165" t="s">
        <v>12</v>
      </c>
      <c r="H2210" s="165" t="s">
        <v>45</v>
      </c>
      <c r="I2210" s="165" t="s">
        <v>153</v>
      </c>
      <c r="J2210" s="165" t="s">
        <v>161</v>
      </c>
      <c r="K2210" s="166" t="s">
        <v>10548</v>
      </c>
    </row>
    <row r="2211" spans="1:11" ht="51" x14ac:dyDescent="0.2">
      <c r="A2211" s="160">
        <v>1008479087</v>
      </c>
      <c r="B2211" s="161" t="s">
        <v>5518</v>
      </c>
      <c r="C2211" s="162" t="s">
        <v>5519</v>
      </c>
      <c r="D2211" s="163">
        <v>7100000</v>
      </c>
      <c r="E2211" s="164">
        <v>44133</v>
      </c>
      <c r="F2211" s="165" t="s">
        <v>16</v>
      </c>
      <c r="G2211" s="165" t="s">
        <v>12</v>
      </c>
      <c r="H2211" s="165" t="s">
        <v>45</v>
      </c>
      <c r="I2211" s="165" t="s">
        <v>153</v>
      </c>
      <c r="J2211" s="165" t="s">
        <v>161</v>
      </c>
      <c r="K2211" s="166" t="s">
        <v>10549</v>
      </c>
    </row>
    <row r="2212" spans="1:11" ht="25.5" x14ac:dyDescent="0.2">
      <c r="A2212" s="160">
        <v>1009583028</v>
      </c>
      <c r="B2212" s="161" t="s">
        <v>5520</v>
      </c>
      <c r="C2212" s="162" t="s">
        <v>5521</v>
      </c>
      <c r="D2212" s="163">
        <v>7384000</v>
      </c>
      <c r="E2212" s="164">
        <v>44020</v>
      </c>
      <c r="F2212" s="165" t="s">
        <v>16</v>
      </c>
      <c r="G2212" s="165" t="s">
        <v>12</v>
      </c>
      <c r="H2212" s="165" t="s">
        <v>45</v>
      </c>
      <c r="I2212" s="165" t="s">
        <v>153</v>
      </c>
      <c r="J2212" s="165" t="s">
        <v>161</v>
      </c>
      <c r="K2212" s="166" t="s">
        <v>10550</v>
      </c>
    </row>
    <row r="2213" spans="1:11" ht="38.25" x14ac:dyDescent="0.2">
      <c r="A2213" s="160">
        <v>1036118093</v>
      </c>
      <c r="B2213" s="161" t="s">
        <v>5522</v>
      </c>
      <c r="C2213" s="162" t="s">
        <v>5523</v>
      </c>
      <c r="D2213" s="163">
        <v>7100000</v>
      </c>
      <c r="E2213" s="164">
        <v>44132</v>
      </c>
      <c r="F2213" s="165" t="s">
        <v>16</v>
      </c>
      <c r="G2213" s="165" t="s">
        <v>12</v>
      </c>
      <c r="H2213" s="165" t="s">
        <v>45</v>
      </c>
      <c r="I2213" s="165" t="s">
        <v>153</v>
      </c>
      <c r="J2213" s="165" t="s">
        <v>161</v>
      </c>
      <c r="K2213" s="166" t="s">
        <v>10551</v>
      </c>
    </row>
    <row r="2214" spans="1:11" ht="38.25" x14ac:dyDescent="0.2">
      <c r="A2214" s="160">
        <v>1007034027</v>
      </c>
      <c r="B2214" s="161" t="s">
        <v>5524</v>
      </c>
      <c r="C2214" s="162" t="s">
        <v>5525</v>
      </c>
      <c r="D2214" s="163">
        <v>5718000</v>
      </c>
      <c r="E2214" s="164">
        <v>44174</v>
      </c>
      <c r="F2214" s="165" t="s">
        <v>16</v>
      </c>
      <c r="G2214" s="165" t="s">
        <v>720</v>
      </c>
      <c r="H2214" s="165" t="s">
        <v>45</v>
      </c>
      <c r="I2214" s="165" t="s">
        <v>153</v>
      </c>
      <c r="J2214" s="165" t="s">
        <v>161</v>
      </c>
      <c r="K2214" s="166" t="s">
        <v>10552</v>
      </c>
    </row>
    <row r="2215" spans="1:11" ht="51" x14ac:dyDescent="0.2">
      <c r="A2215" s="160">
        <v>1008624087</v>
      </c>
      <c r="B2215" s="161" t="s">
        <v>5526</v>
      </c>
      <c r="C2215" s="162" t="s">
        <v>5527</v>
      </c>
      <c r="D2215" s="163">
        <v>6391000</v>
      </c>
      <c r="E2215" s="164">
        <v>44193</v>
      </c>
      <c r="F2215" s="165" t="s">
        <v>16</v>
      </c>
      <c r="G2215" s="165" t="s">
        <v>12</v>
      </c>
      <c r="H2215" s="165" t="s">
        <v>45</v>
      </c>
      <c r="I2215" s="165" t="s">
        <v>153</v>
      </c>
      <c r="J2215" s="165" t="s">
        <v>161</v>
      </c>
      <c r="K2215" s="166" t="s">
        <v>10553</v>
      </c>
    </row>
    <row r="2216" spans="1:11" ht="38.25" x14ac:dyDescent="0.2">
      <c r="A2216" s="160">
        <v>1013415088</v>
      </c>
      <c r="B2216" s="161" t="s">
        <v>932</v>
      </c>
      <c r="C2216" s="162" t="s">
        <v>933</v>
      </c>
      <c r="D2216" s="163">
        <v>7100000</v>
      </c>
      <c r="E2216" s="164">
        <v>43616</v>
      </c>
      <c r="F2216" s="165" t="s">
        <v>16</v>
      </c>
      <c r="G2216" s="165" t="s">
        <v>12</v>
      </c>
      <c r="H2216" s="165" t="s">
        <v>45</v>
      </c>
      <c r="I2216" s="165" t="s">
        <v>153</v>
      </c>
      <c r="J2216" s="165" t="s">
        <v>161</v>
      </c>
      <c r="K2216" s="166" t="s">
        <v>934</v>
      </c>
    </row>
    <row r="2217" spans="1:11" ht="38.25" x14ac:dyDescent="0.2">
      <c r="A2217" s="160">
        <v>1000879110</v>
      </c>
      <c r="B2217" s="161" t="s">
        <v>5528</v>
      </c>
      <c r="C2217" s="162" t="s">
        <v>5529</v>
      </c>
      <c r="D2217" s="163">
        <v>7081000</v>
      </c>
      <c r="E2217" s="164">
        <v>43920</v>
      </c>
      <c r="F2217" s="165" t="s">
        <v>16</v>
      </c>
      <c r="G2217" s="165" t="s">
        <v>12</v>
      </c>
      <c r="H2217" s="165" t="s">
        <v>45</v>
      </c>
      <c r="I2217" s="165" t="s">
        <v>153</v>
      </c>
      <c r="J2217" s="165" t="s">
        <v>161</v>
      </c>
      <c r="K2217" s="166" t="s">
        <v>10554</v>
      </c>
    </row>
    <row r="2218" spans="1:11" ht="38.25" x14ac:dyDescent="0.2">
      <c r="A2218" s="160">
        <v>1002592096</v>
      </c>
      <c r="B2218" s="161" t="s">
        <v>5530</v>
      </c>
      <c r="C2218" s="162" t="s">
        <v>5531</v>
      </c>
      <c r="D2218" s="163">
        <v>7050000</v>
      </c>
      <c r="E2218" s="164">
        <v>44168</v>
      </c>
      <c r="F2218" s="165" t="s">
        <v>16</v>
      </c>
      <c r="G2218" s="165" t="s">
        <v>12</v>
      </c>
      <c r="H2218" s="165" t="s">
        <v>45</v>
      </c>
      <c r="I2218" s="165" t="s">
        <v>153</v>
      </c>
      <c r="J2218" s="165" t="s">
        <v>161</v>
      </c>
      <c r="K2218" s="166" t="s">
        <v>10555</v>
      </c>
    </row>
    <row r="2219" spans="1:11" ht="25.5" x14ac:dyDescent="0.2">
      <c r="A2219" s="160">
        <v>1000922110</v>
      </c>
      <c r="B2219" s="161" t="s">
        <v>5532</v>
      </c>
      <c r="C2219" s="162" t="s">
        <v>5533</v>
      </c>
      <c r="D2219" s="163">
        <v>7100000</v>
      </c>
      <c r="E2219" s="164">
        <v>43920</v>
      </c>
      <c r="F2219" s="165" t="s">
        <v>16</v>
      </c>
      <c r="G2219" s="165" t="s">
        <v>12</v>
      </c>
      <c r="H2219" s="165" t="s">
        <v>45</v>
      </c>
      <c r="I2219" s="165" t="s">
        <v>153</v>
      </c>
      <c r="J2219" s="165" t="s">
        <v>161</v>
      </c>
      <c r="K2219" s="166" t="s">
        <v>10556</v>
      </c>
    </row>
    <row r="2220" spans="1:11" ht="25.5" x14ac:dyDescent="0.2">
      <c r="A2220" s="160">
        <v>1007660087</v>
      </c>
      <c r="B2220" s="161" t="s">
        <v>5534</v>
      </c>
      <c r="C2220" s="162" t="s">
        <v>5535</v>
      </c>
      <c r="D2220" s="163">
        <v>7098000</v>
      </c>
      <c r="E2220" s="164">
        <v>43857</v>
      </c>
      <c r="F2220" s="165" t="s">
        <v>11</v>
      </c>
      <c r="G2220" s="165" t="s">
        <v>12</v>
      </c>
      <c r="H2220" s="165" t="s">
        <v>45</v>
      </c>
      <c r="I2220" s="165" t="s">
        <v>153</v>
      </c>
      <c r="J2220" s="165" t="s">
        <v>161</v>
      </c>
      <c r="K2220" s="166" t="s">
        <v>10557</v>
      </c>
    </row>
    <row r="2221" spans="1:11" ht="38.25" x14ac:dyDescent="0.2">
      <c r="A2221" s="160">
        <v>1006960027</v>
      </c>
      <c r="B2221" s="161" t="s">
        <v>5536</v>
      </c>
      <c r="C2221" s="162" t="s">
        <v>5537</v>
      </c>
      <c r="D2221" s="163">
        <v>6807000</v>
      </c>
      <c r="E2221" s="164">
        <v>44130</v>
      </c>
      <c r="F2221" s="165" t="s">
        <v>16</v>
      </c>
      <c r="G2221" s="165" t="s">
        <v>720</v>
      </c>
      <c r="H2221" s="165" t="s">
        <v>45</v>
      </c>
      <c r="I2221" s="165" t="s">
        <v>153</v>
      </c>
      <c r="J2221" s="165" t="s">
        <v>161</v>
      </c>
      <c r="K2221" s="166" t="s">
        <v>10558</v>
      </c>
    </row>
    <row r="2222" spans="1:11" ht="38.25" x14ac:dyDescent="0.2">
      <c r="A2222" s="160">
        <v>1000383105</v>
      </c>
      <c r="B2222" s="161" t="s">
        <v>5538</v>
      </c>
      <c r="C2222" s="162" t="s">
        <v>5539</v>
      </c>
      <c r="D2222" s="163">
        <v>7100000</v>
      </c>
      <c r="E2222" s="164">
        <v>44168</v>
      </c>
      <c r="F2222" s="165" t="s">
        <v>16</v>
      </c>
      <c r="G2222" s="165" t="s">
        <v>12</v>
      </c>
      <c r="H2222" s="165" t="s">
        <v>45</v>
      </c>
      <c r="I2222" s="165" t="s">
        <v>153</v>
      </c>
      <c r="J2222" s="165" t="s">
        <v>161</v>
      </c>
      <c r="K2222" s="166" t="s">
        <v>10559</v>
      </c>
    </row>
    <row r="2223" spans="1:11" ht="38.25" x14ac:dyDescent="0.2">
      <c r="A2223" s="160">
        <v>1028413004</v>
      </c>
      <c r="B2223" s="161" t="s">
        <v>5540</v>
      </c>
      <c r="C2223" s="162" t="s">
        <v>5541</v>
      </c>
      <c r="D2223" s="163">
        <v>7100000</v>
      </c>
      <c r="E2223" s="164">
        <v>44193</v>
      </c>
      <c r="F2223" s="165" t="s">
        <v>16</v>
      </c>
      <c r="G2223" s="165" t="s">
        <v>12</v>
      </c>
      <c r="H2223" s="165" t="s">
        <v>45</v>
      </c>
      <c r="I2223" s="165" t="s">
        <v>153</v>
      </c>
      <c r="J2223" s="165" t="s">
        <v>161</v>
      </c>
      <c r="K2223" s="166" t="s">
        <v>10560</v>
      </c>
    </row>
    <row r="2224" spans="1:11" ht="25.5" x14ac:dyDescent="0.2">
      <c r="A2224" s="160">
        <v>1000588110</v>
      </c>
      <c r="B2224" s="161" t="s">
        <v>5542</v>
      </c>
      <c r="C2224" s="162" t="s">
        <v>5543</v>
      </c>
      <c r="D2224" s="163">
        <v>7100000</v>
      </c>
      <c r="E2224" s="164">
        <v>44133</v>
      </c>
      <c r="F2224" s="165" t="s">
        <v>16</v>
      </c>
      <c r="G2224" s="165" t="s">
        <v>12</v>
      </c>
      <c r="H2224" s="165" t="s">
        <v>45</v>
      </c>
      <c r="I2224" s="165" t="s">
        <v>153</v>
      </c>
      <c r="J2224" s="165" t="s">
        <v>154</v>
      </c>
      <c r="K2224" s="166" t="s">
        <v>10561</v>
      </c>
    </row>
    <row r="2225" spans="1:11" ht="38.25" x14ac:dyDescent="0.2">
      <c r="A2225" s="160">
        <v>1006170087</v>
      </c>
      <c r="B2225" s="161" t="s">
        <v>5544</v>
      </c>
      <c r="C2225" s="162" t="s">
        <v>5545</v>
      </c>
      <c r="D2225" s="163">
        <v>7100000</v>
      </c>
      <c r="E2225" s="164">
        <v>44124</v>
      </c>
      <c r="F2225" s="165" t="s">
        <v>16</v>
      </c>
      <c r="G2225" s="165" t="s">
        <v>12</v>
      </c>
      <c r="H2225" s="165" t="s">
        <v>45</v>
      </c>
      <c r="I2225" s="165" t="s">
        <v>153</v>
      </c>
      <c r="J2225" s="165" t="s">
        <v>154</v>
      </c>
      <c r="K2225" s="166" t="s">
        <v>10562</v>
      </c>
    </row>
    <row r="2226" spans="1:11" ht="25.5" x14ac:dyDescent="0.2">
      <c r="A2226" s="160">
        <v>1036099093</v>
      </c>
      <c r="B2226" s="161" t="s">
        <v>5546</v>
      </c>
      <c r="C2226" s="162" t="s">
        <v>5547</v>
      </c>
      <c r="D2226" s="163">
        <v>6871000</v>
      </c>
      <c r="E2226" s="164">
        <v>44021</v>
      </c>
      <c r="F2226" s="165" t="s">
        <v>35</v>
      </c>
      <c r="G2226" s="165" t="s">
        <v>720</v>
      </c>
      <c r="H2226" s="165" t="s">
        <v>45</v>
      </c>
      <c r="I2226" s="165" t="s">
        <v>153</v>
      </c>
      <c r="J2226" s="165" t="s">
        <v>154</v>
      </c>
      <c r="K2226" s="166" t="s">
        <v>10563</v>
      </c>
    </row>
    <row r="2227" spans="1:11" ht="25.5" x14ac:dyDescent="0.2">
      <c r="A2227" s="160">
        <v>1036546093</v>
      </c>
      <c r="B2227" s="161" t="s">
        <v>5548</v>
      </c>
      <c r="C2227" s="162" t="s">
        <v>5549</v>
      </c>
      <c r="D2227" s="163">
        <v>4533000</v>
      </c>
      <c r="E2227" s="164">
        <v>44106</v>
      </c>
      <c r="F2227" s="165" t="s">
        <v>35</v>
      </c>
      <c r="G2227" s="165" t="s">
        <v>720</v>
      </c>
      <c r="H2227" s="165" t="s">
        <v>45</v>
      </c>
      <c r="I2227" s="165" t="s">
        <v>153</v>
      </c>
      <c r="J2227" s="165" t="s">
        <v>154</v>
      </c>
      <c r="K2227" s="166" t="s">
        <v>10564</v>
      </c>
    </row>
    <row r="2228" spans="1:11" ht="25.5" x14ac:dyDescent="0.2">
      <c r="A2228" s="160">
        <v>1035632093</v>
      </c>
      <c r="B2228" s="161" t="s">
        <v>5550</v>
      </c>
      <c r="C2228" s="162" t="s">
        <v>5551</v>
      </c>
      <c r="D2228" s="163">
        <v>7075000</v>
      </c>
      <c r="E2228" s="164">
        <v>44132</v>
      </c>
      <c r="F2228" s="165" t="s">
        <v>16</v>
      </c>
      <c r="G2228" s="165" t="s">
        <v>12</v>
      </c>
      <c r="H2228" s="165" t="s">
        <v>45</v>
      </c>
      <c r="I2228" s="165" t="s">
        <v>153</v>
      </c>
      <c r="J2228" s="165" t="s">
        <v>154</v>
      </c>
      <c r="K2228" s="166" t="s">
        <v>10565</v>
      </c>
    </row>
    <row r="2229" spans="1:11" ht="38.25" x14ac:dyDescent="0.2">
      <c r="A2229" s="160">
        <v>1007033027</v>
      </c>
      <c r="B2229" s="161" t="s">
        <v>5552</v>
      </c>
      <c r="C2229" s="162" t="s">
        <v>5553</v>
      </c>
      <c r="D2229" s="163">
        <v>7030000</v>
      </c>
      <c r="E2229" s="164">
        <v>44162</v>
      </c>
      <c r="F2229" s="165" t="s">
        <v>16</v>
      </c>
      <c r="G2229" s="165" t="s">
        <v>720</v>
      </c>
      <c r="H2229" s="165" t="s">
        <v>45</v>
      </c>
      <c r="I2229" s="165" t="s">
        <v>153</v>
      </c>
      <c r="J2229" s="165" t="s">
        <v>154</v>
      </c>
      <c r="K2229" s="166" t="s">
        <v>10566</v>
      </c>
    </row>
    <row r="2230" spans="1:11" ht="51" x14ac:dyDescent="0.2">
      <c r="A2230" s="160">
        <v>1037756093</v>
      </c>
      <c r="B2230" s="161" t="s">
        <v>5554</v>
      </c>
      <c r="C2230" s="162" t="s">
        <v>5555</v>
      </c>
      <c r="D2230" s="163">
        <v>7100000</v>
      </c>
      <c r="E2230" s="164">
        <v>44193</v>
      </c>
      <c r="F2230" s="165" t="s">
        <v>16</v>
      </c>
      <c r="G2230" s="165" t="s">
        <v>12</v>
      </c>
      <c r="H2230" s="165" t="s">
        <v>45</v>
      </c>
      <c r="I2230" s="165" t="s">
        <v>153</v>
      </c>
      <c r="J2230" s="165" t="s">
        <v>154</v>
      </c>
      <c r="K2230" s="166" t="s">
        <v>10567</v>
      </c>
    </row>
    <row r="2231" spans="1:11" ht="25.5" x14ac:dyDescent="0.2">
      <c r="A2231" s="160">
        <v>1027251004</v>
      </c>
      <c r="B2231" s="161" t="s">
        <v>5556</v>
      </c>
      <c r="C2231" s="162" t="s">
        <v>5557</v>
      </c>
      <c r="D2231" s="163">
        <v>7100000</v>
      </c>
      <c r="E2231" s="164">
        <v>44138</v>
      </c>
      <c r="F2231" s="165" t="s">
        <v>16</v>
      </c>
      <c r="G2231" s="165" t="s">
        <v>12</v>
      </c>
      <c r="H2231" s="165" t="s">
        <v>45</v>
      </c>
      <c r="I2231" s="165" t="s">
        <v>153</v>
      </c>
      <c r="J2231" s="165" t="s">
        <v>154</v>
      </c>
      <c r="K2231" s="166" t="s">
        <v>802</v>
      </c>
    </row>
    <row r="2232" spans="1:11" ht="38.25" x14ac:dyDescent="0.2">
      <c r="A2232" s="160">
        <v>1037752093</v>
      </c>
      <c r="B2232" s="161" t="s">
        <v>5558</v>
      </c>
      <c r="C2232" s="162" t="s">
        <v>5559</v>
      </c>
      <c r="D2232" s="163">
        <v>7100000</v>
      </c>
      <c r="E2232" s="164">
        <v>44193</v>
      </c>
      <c r="F2232" s="165" t="s">
        <v>16</v>
      </c>
      <c r="G2232" s="165" t="s">
        <v>12</v>
      </c>
      <c r="H2232" s="165" t="s">
        <v>45</v>
      </c>
      <c r="I2232" s="165" t="s">
        <v>153</v>
      </c>
      <c r="J2232" s="165" t="s">
        <v>154</v>
      </c>
      <c r="K2232" s="166" t="s">
        <v>10568</v>
      </c>
    </row>
    <row r="2233" spans="1:11" ht="51" x14ac:dyDescent="0.2">
      <c r="A2233" s="160">
        <v>1008480087</v>
      </c>
      <c r="B2233" s="161" t="s">
        <v>178</v>
      </c>
      <c r="C2233" s="162" t="s">
        <v>179</v>
      </c>
      <c r="D2233" s="163">
        <v>6839000</v>
      </c>
      <c r="E2233" s="164">
        <v>44147</v>
      </c>
      <c r="F2233" s="165" t="s">
        <v>16</v>
      </c>
      <c r="G2233" s="165" t="s">
        <v>12</v>
      </c>
      <c r="H2233" s="165" t="s">
        <v>45</v>
      </c>
      <c r="I2233" s="165" t="s">
        <v>153</v>
      </c>
      <c r="J2233" s="165" t="s">
        <v>154</v>
      </c>
      <c r="K2233" s="166" t="s">
        <v>10549</v>
      </c>
    </row>
    <row r="2234" spans="1:11" ht="38.25" x14ac:dyDescent="0.2">
      <c r="A2234" s="160">
        <v>1007829087</v>
      </c>
      <c r="B2234" s="161" t="s">
        <v>935</v>
      </c>
      <c r="C2234" s="162" t="s">
        <v>936</v>
      </c>
      <c r="D2234" s="163">
        <v>7100000</v>
      </c>
      <c r="E2234" s="164">
        <v>43825</v>
      </c>
      <c r="F2234" s="165" t="s">
        <v>16</v>
      </c>
      <c r="G2234" s="165" t="s">
        <v>12</v>
      </c>
      <c r="H2234" s="165" t="s">
        <v>45</v>
      </c>
      <c r="I2234" s="165" t="s">
        <v>153</v>
      </c>
      <c r="J2234" s="165" t="s">
        <v>154</v>
      </c>
      <c r="K2234" s="166" t="s">
        <v>937</v>
      </c>
    </row>
    <row r="2235" spans="1:11" ht="38.25" x14ac:dyDescent="0.2">
      <c r="A2235" s="160">
        <v>1000422105</v>
      </c>
      <c r="B2235" s="161" t="s">
        <v>5560</v>
      </c>
      <c r="C2235" s="162" t="s">
        <v>5561</v>
      </c>
      <c r="D2235" s="163">
        <v>7085000</v>
      </c>
      <c r="E2235" s="164">
        <v>44168</v>
      </c>
      <c r="F2235" s="165" t="s">
        <v>16</v>
      </c>
      <c r="G2235" s="165" t="s">
        <v>12</v>
      </c>
      <c r="H2235" s="165" t="s">
        <v>45</v>
      </c>
      <c r="I2235" s="165" t="s">
        <v>153</v>
      </c>
      <c r="J2235" s="165" t="s">
        <v>154</v>
      </c>
      <c r="K2235" s="166" t="s">
        <v>10569</v>
      </c>
    </row>
    <row r="2236" spans="1:11" ht="25.5" x14ac:dyDescent="0.2">
      <c r="A2236" s="160">
        <v>1027252004</v>
      </c>
      <c r="B2236" s="161" t="s">
        <v>5562</v>
      </c>
      <c r="C2236" s="162" t="s">
        <v>5563</v>
      </c>
      <c r="D2236" s="163">
        <v>10650000</v>
      </c>
      <c r="E2236" s="164">
        <v>44152</v>
      </c>
      <c r="F2236" s="165" t="s">
        <v>16</v>
      </c>
      <c r="G2236" s="165" t="s">
        <v>69</v>
      </c>
      <c r="H2236" s="165" t="s">
        <v>45</v>
      </c>
      <c r="I2236" s="165" t="s">
        <v>153</v>
      </c>
      <c r="J2236" s="165" t="s">
        <v>154</v>
      </c>
      <c r="K2236" s="166" t="s">
        <v>802</v>
      </c>
    </row>
    <row r="2237" spans="1:11" ht="38.25" x14ac:dyDescent="0.2">
      <c r="A2237" s="160">
        <v>1003069022</v>
      </c>
      <c r="B2237" s="161" t="s">
        <v>5564</v>
      </c>
      <c r="C2237" s="162" t="s">
        <v>5565</v>
      </c>
      <c r="D2237" s="163">
        <v>5526000</v>
      </c>
      <c r="E2237" s="164">
        <v>44162</v>
      </c>
      <c r="F2237" s="165" t="s">
        <v>35</v>
      </c>
      <c r="G2237" s="165" t="s">
        <v>720</v>
      </c>
      <c r="H2237" s="165" t="s">
        <v>45</v>
      </c>
      <c r="I2237" s="165" t="s">
        <v>109</v>
      </c>
      <c r="J2237" s="165" t="s">
        <v>109</v>
      </c>
      <c r="K2237" s="166" t="s">
        <v>10570</v>
      </c>
    </row>
    <row r="2238" spans="1:11" ht="25.5" x14ac:dyDescent="0.2">
      <c r="A2238" s="160">
        <v>1037965093</v>
      </c>
      <c r="B2238" s="161" t="s">
        <v>5566</v>
      </c>
      <c r="C2238" s="162" t="s">
        <v>5567</v>
      </c>
      <c r="D2238" s="163">
        <v>7030000</v>
      </c>
      <c r="E2238" s="164">
        <v>44162</v>
      </c>
      <c r="F2238" s="165" t="s">
        <v>35</v>
      </c>
      <c r="G2238" s="165" t="s">
        <v>720</v>
      </c>
      <c r="H2238" s="165" t="s">
        <v>45</v>
      </c>
      <c r="I2238" s="165" t="s">
        <v>109</v>
      </c>
      <c r="J2238" s="165" t="s">
        <v>109</v>
      </c>
      <c r="K2238" s="166" t="s">
        <v>10571</v>
      </c>
    </row>
    <row r="2239" spans="1:11" ht="25.5" x14ac:dyDescent="0.2">
      <c r="A2239" s="160">
        <v>1036654093</v>
      </c>
      <c r="B2239" s="161" t="s">
        <v>5568</v>
      </c>
      <c r="C2239" s="162" t="s">
        <v>5569</v>
      </c>
      <c r="D2239" s="163">
        <v>6615000</v>
      </c>
      <c r="E2239" s="164">
        <v>44152</v>
      </c>
      <c r="F2239" s="165" t="s">
        <v>11</v>
      </c>
      <c r="G2239" s="165" t="s">
        <v>12</v>
      </c>
      <c r="H2239" s="165" t="s">
        <v>45</v>
      </c>
      <c r="I2239" s="165" t="s">
        <v>109</v>
      </c>
      <c r="J2239" s="165" t="s">
        <v>109</v>
      </c>
      <c r="K2239" s="166" t="s">
        <v>10572</v>
      </c>
    </row>
    <row r="2240" spans="1:11" ht="51" x14ac:dyDescent="0.2">
      <c r="A2240" s="160">
        <v>1027982004</v>
      </c>
      <c r="B2240" s="161" t="s">
        <v>5570</v>
      </c>
      <c r="C2240" s="162" t="s">
        <v>5571</v>
      </c>
      <c r="D2240" s="163">
        <v>7100000</v>
      </c>
      <c r="E2240" s="164">
        <v>44168</v>
      </c>
      <c r="F2240" s="165" t="s">
        <v>16</v>
      </c>
      <c r="G2240" s="165" t="s">
        <v>12</v>
      </c>
      <c r="H2240" s="165" t="s">
        <v>45</v>
      </c>
      <c r="I2240" s="165" t="s">
        <v>109</v>
      </c>
      <c r="J2240" s="165" t="s">
        <v>109</v>
      </c>
      <c r="K2240" s="166" t="s">
        <v>10573</v>
      </c>
    </row>
    <row r="2241" spans="1:11" ht="51" x14ac:dyDescent="0.2">
      <c r="A2241" s="160">
        <v>1028754004</v>
      </c>
      <c r="B2241" s="161" t="s">
        <v>5572</v>
      </c>
      <c r="C2241" s="162" t="s">
        <v>5573</v>
      </c>
      <c r="D2241" s="163">
        <v>7100000</v>
      </c>
      <c r="E2241" s="164">
        <v>44168</v>
      </c>
      <c r="F2241" s="165" t="s">
        <v>16</v>
      </c>
      <c r="G2241" s="165" t="s">
        <v>12</v>
      </c>
      <c r="H2241" s="165" t="s">
        <v>45</v>
      </c>
      <c r="I2241" s="165" t="s">
        <v>109</v>
      </c>
      <c r="J2241" s="165" t="s">
        <v>109</v>
      </c>
      <c r="K2241" s="166" t="s">
        <v>10574</v>
      </c>
    </row>
    <row r="2242" spans="1:11" ht="38.25" x14ac:dyDescent="0.2">
      <c r="A2242" s="160">
        <v>1008401087</v>
      </c>
      <c r="B2242" s="161" t="s">
        <v>5574</v>
      </c>
      <c r="C2242" s="162" t="s">
        <v>5575</v>
      </c>
      <c r="D2242" s="163">
        <v>7100000</v>
      </c>
      <c r="E2242" s="164">
        <v>44119</v>
      </c>
      <c r="F2242" s="165" t="s">
        <v>16</v>
      </c>
      <c r="G2242" s="165" t="s">
        <v>12</v>
      </c>
      <c r="H2242" s="165" t="s">
        <v>45</v>
      </c>
      <c r="I2242" s="165" t="s">
        <v>109</v>
      </c>
      <c r="J2242" s="165" t="s">
        <v>109</v>
      </c>
      <c r="K2242" s="166" t="s">
        <v>10575</v>
      </c>
    </row>
    <row r="2243" spans="1:11" x14ac:dyDescent="0.2">
      <c r="A2243" s="160">
        <v>1000810110</v>
      </c>
      <c r="B2243" s="161" t="s">
        <v>938</v>
      </c>
      <c r="C2243" s="162" t="s">
        <v>939</v>
      </c>
      <c r="D2243" s="163">
        <v>7100000</v>
      </c>
      <c r="E2243" s="164">
        <v>43643</v>
      </c>
      <c r="F2243" s="165" t="s">
        <v>16</v>
      </c>
      <c r="G2243" s="165" t="s">
        <v>12</v>
      </c>
      <c r="H2243" s="165" t="s">
        <v>45</v>
      </c>
      <c r="I2243" s="165" t="s">
        <v>109</v>
      </c>
      <c r="J2243" s="165" t="s">
        <v>109</v>
      </c>
      <c r="K2243" s="166" t="s">
        <v>940</v>
      </c>
    </row>
    <row r="2244" spans="1:11" ht="38.25" x14ac:dyDescent="0.2">
      <c r="A2244" s="160">
        <v>1037001093</v>
      </c>
      <c r="B2244" s="161" t="s">
        <v>5576</v>
      </c>
      <c r="C2244" s="162" t="s">
        <v>5577</v>
      </c>
      <c r="D2244" s="163">
        <v>7100000</v>
      </c>
      <c r="E2244" s="164">
        <v>44168</v>
      </c>
      <c r="F2244" s="165" t="s">
        <v>11</v>
      </c>
      <c r="G2244" s="165" t="s">
        <v>12</v>
      </c>
      <c r="H2244" s="165" t="s">
        <v>45</v>
      </c>
      <c r="I2244" s="165" t="s">
        <v>109</v>
      </c>
      <c r="J2244" s="165" t="s">
        <v>109</v>
      </c>
      <c r="K2244" s="166" t="s">
        <v>10576</v>
      </c>
    </row>
    <row r="2245" spans="1:11" ht="51" x14ac:dyDescent="0.2">
      <c r="A2245" s="160">
        <v>1037454093</v>
      </c>
      <c r="B2245" s="161" t="s">
        <v>5578</v>
      </c>
      <c r="C2245" s="162" t="s">
        <v>5579</v>
      </c>
      <c r="D2245" s="163">
        <v>10650000</v>
      </c>
      <c r="E2245" s="164">
        <v>44193</v>
      </c>
      <c r="F2245" s="165" t="s">
        <v>16</v>
      </c>
      <c r="G2245" s="165" t="s">
        <v>69</v>
      </c>
      <c r="H2245" s="165" t="s">
        <v>45</v>
      </c>
      <c r="I2245" s="165" t="s">
        <v>109</v>
      </c>
      <c r="J2245" s="165" t="s">
        <v>109</v>
      </c>
      <c r="K2245" s="166" t="s">
        <v>10577</v>
      </c>
    </row>
    <row r="2246" spans="1:11" ht="25.5" x14ac:dyDescent="0.2">
      <c r="A2246" s="160">
        <v>1028258004</v>
      </c>
      <c r="B2246" s="161" t="s">
        <v>5580</v>
      </c>
      <c r="C2246" s="162" t="s">
        <v>5581</v>
      </c>
      <c r="D2246" s="163">
        <v>7095000</v>
      </c>
      <c r="E2246" s="164">
        <v>44168</v>
      </c>
      <c r="F2246" s="165" t="s">
        <v>11</v>
      </c>
      <c r="G2246" s="165" t="s">
        <v>12</v>
      </c>
      <c r="H2246" s="165" t="s">
        <v>45</v>
      </c>
      <c r="I2246" s="165" t="s">
        <v>109</v>
      </c>
      <c r="J2246" s="165" t="s">
        <v>109</v>
      </c>
      <c r="K2246" s="166" t="s">
        <v>10578</v>
      </c>
    </row>
    <row r="2247" spans="1:11" ht="25.5" x14ac:dyDescent="0.2">
      <c r="A2247" s="160">
        <v>1036680093</v>
      </c>
      <c r="B2247" s="161" t="s">
        <v>5582</v>
      </c>
      <c r="C2247" s="162" t="s">
        <v>5583</v>
      </c>
      <c r="D2247" s="163">
        <v>7100000</v>
      </c>
      <c r="E2247" s="164">
        <v>44152</v>
      </c>
      <c r="F2247" s="165" t="s">
        <v>11</v>
      </c>
      <c r="G2247" s="165" t="s">
        <v>12</v>
      </c>
      <c r="H2247" s="165" t="s">
        <v>45</v>
      </c>
      <c r="I2247" s="165" t="s">
        <v>109</v>
      </c>
      <c r="J2247" s="165" t="s">
        <v>109</v>
      </c>
      <c r="K2247" s="166" t="s">
        <v>10579</v>
      </c>
    </row>
    <row r="2248" spans="1:11" ht="25.5" x14ac:dyDescent="0.2">
      <c r="A2248" s="160">
        <v>1037404093</v>
      </c>
      <c r="B2248" s="161" t="s">
        <v>5584</v>
      </c>
      <c r="C2248" s="162" t="s">
        <v>5585</v>
      </c>
      <c r="D2248" s="163">
        <v>7100000</v>
      </c>
      <c r="E2248" s="164">
        <v>44168</v>
      </c>
      <c r="F2248" s="165" t="s">
        <v>16</v>
      </c>
      <c r="G2248" s="165" t="s">
        <v>12</v>
      </c>
      <c r="H2248" s="165" t="s">
        <v>45</v>
      </c>
      <c r="I2248" s="165" t="s">
        <v>109</v>
      </c>
      <c r="J2248" s="165" t="s">
        <v>109</v>
      </c>
      <c r="K2248" s="166" t="s">
        <v>10580</v>
      </c>
    </row>
    <row r="2249" spans="1:11" ht="38.25" x14ac:dyDescent="0.2">
      <c r="A2249" s="160">
        <v>1035563093</v>
      </c>
      <c r="B2249" s="161" t="s">
        <v>5586</v>
      </c>
      <c r="C2249" s="162" t="s">
        <v>5587</v>
      </c>
      <c r="D2249" s="163">
        <v>7035000</v>
      </c>
      <c r="E2249" s="164">
        <v>44152</v>
      </c>
      <c r="F2249" s="165" t="s">
        <v>16</v>
      </c>
      <c r="G2249" s="165" t="s">
        <v>12</v>
      </c>
      <c r="H2249" s="165" t="s">
        <v>45</v>
      </c>
      <c r="I2249" s="165" t="s">
        <v>109</v>
      </c>
      <c r="J2249" s="165" t="s">
        <v>109</v>
      </c>
      <c r="K2249" s="166" t="s">
        <v>10581</v>
      </c>
    </row>
    <row r="2250" spans="1:11" ht="38.25" x14ac:dyDescent="0.2">
      <c r="A2250" s="160">
        <v>1037109093</v>
      </c>
      <c r="B2250" s="161" t="s">
        <v>5588</v>
      </c>
      <c r="C2250" s="162" t="s">
        <v>5589</v>
      </c>
      <c r="D2250" s="163">
        <v>7100000</v>
      </c>
      <c r="E2250" s="164">
        <v>44168</v>
      </c>
      <c r="F2250" s="165" t="s">
        <v>16</v>
      </c>
      <c r="G2250" s="165" t="s">
        <v>12</v>
      </c>
      <c r="H2250" s="165" t="s">
        <v>45</v>
      </c>
      <c r="I2250" s="165" t="s">
        <v>109</v>
      </c>
      <c r="J2250" s="165" t="s">
        <v>109</v>
      </c>
      <c r="K2250" s="166" t="s">
        <v>10582</v>
      </c>
    </row>
    <row r="2251" spans="1:11" ht="38.25" x14ac:dyDescent="0.2">
      <c r="A2251" s="160">
        <v>1008460087</v>
      </c>
      <c r="B2251" s="161" t="s">
        <v>5590</v>
      </c>
      <c r="C2251" s="162" t="s">
        <v>5591</v>
      </c>
      <c r="D2251" s="163">
        <v>7100000</v>
      </c>
      <c r="E2251" s="164">
        <v>44133</v>
      </c>
      <c r="F2251" s="165" t="s">
        <v>16</v>
      </c>
      <c r="G2251" s="165" t="s">
        <v>12</v>
      </c>
      <c r="H2251" s="165" t="s">
        <v>45</v>
      </c>
      <c r="I2251" s="165" t="s">
        <v>109</v>
      </c>
      <c r="J2251" s="165" t="s">
        <v>176</v>
      </c>
      <c r="K2251" s="166" t="s">
        <v>10583</v>
      </c>
    </row>
    <row r="2252" spans="1:11" ht="25.5" x14ac:dyDescent="0.2">
      <c r="A2252" s="160">
        <v>1007443090</v>
      </c>
      <c r="B2252" s="161" t="s">
        <v>5592</v>
      </c>
      <c r="C2252" s="162" t="s">
        <v>5593</v>
      </c>
      <c r="D2252" s="163">
        <v>11115000</v>
      </c>
      <c r="E2252" s="164">
        <v>44074</v>
      </c>
      <c r="F2252" s="165" t="s">
        <v>16</v>
      </c>
      <c r="G2252" s="165" t="s">
        <v>69</v>
      </c>
      <c r="H2252" s="165" t="s">
        <v>45</v>
      </c>
      <c r="I2252" s="165" t="s">
        <v>109</v>
      </c>
      <c r="J2252" s="165" t="s">
        <v>176</v>
      </c>
      <c r="K2252" s="166" t="s">
        <v>10584</v>
      </c>
    </row>
    <row r="2253" spans="1:11" ht="25.5" x14ac:dyDescent="0.2">
      <c r="A2253" s="160">
        <v>1035607093</v>
      </c>
      <c r="B2253" s="161" t="s">
        <v>5594</v>
      </c>
      <c r="C2253" s="162" t="s">
        <v>5595</v>
      </c>
      <c r="D2253" s="163">
        <v>7100000</v>
      </c>
      <c r="E2253" s="164">
        <v>44152</v>
      </c>
      <c r="F2253" s="165" t="s">
        <v>16</v>
      </c>
      <c r="G2253" s="165" t="s">
        <v>12</v>
      </c>
      <c r="H2253" s="165" t="s">
        <v>45</v>
      </c>
      <c r="I2253" s="165" t="s">
        <v>109</v>
      </c>
      <c r="J2253" s="165" t="s">
        <v>176</v>
      </c>
      <c r="K2253" s="166" t="s">
        <v>10585</v>
      </c>
    </row>
    <row r="2254" spans="1:11" ht="38.25" x14ac:dyDescent="0.2">
      <c r="A2254" s="160">
        <v>1034135093</v>
      </c>
      <c r="B2254" s="161" t="s">
        <v>5596</v>
      </c>
      <c r="C2254" s="162" t="s">
        <v>5597</v>
      </c>
      <c r="D2254" s="163">
        <v>6423000</v>
      </c>
      <c r="E2254" s="164">
        <v>44193</v>
      </c>
      <c r="F2254" s="165" t="s">
        <v>11</v>
      </c>
      <c r="G2254" s="165" t="s">
        <v>12</v>
      </c>
      <c r="H2254" s="165" t="s">
        <v>45</v>
      </c>
      <c r="I2254" s="165" t="s">
        <v>109</v>
      </c>
      <c r="J2254" s="165" t="s">
        <v>253</v>
      </c>
      <c r="K2254" s="166" t="s">
        <v>10586</v>
      </c>
    </row>
    <row r="2255" spans="1:11" ht="38.25" x14ac:dyDescent="0.2">
      <c r="A2255" s="160">
        <v>1008639087</v>
      </c>
      <c r="B2255" s="161" t="s">
        <v>5598</v>
      </c>
      <c r="C2255" s="162" t="s">
        <v>5599</v>
      </c>
      <c r="D2255" s="163">
        <v>10650000</v>
      </c>
      <c r="E2255" s="164">
        <v>44193</v>
      </c>
      <c r="F2255" s="165" t="s">
        <v>16</v>
      </c>
      <c r="G2255" s="165" t="s">
        <v>101</v>
      </c>
      <c r="H2255" s="165" t="s">
        <v>45</v>
      </c>
      <c r="I2255" s="165" t="s">
        <v>109</v>
      </c>
      <c r="J2255" s="165" t="s">
        <v>253</v>
      </c>
      <c r="K2255" s="166" t="s">
        <v>10587</v>
      </c>
    </row>
    <row r="2256" spans="1:11" ht="38.25" x14ac:dyDescent="0.2">
      <c r="A2256" s="160">
        <v>1006355014</v>
      </c>
      <c r="B2256" s="161" t="s">
        <v>5600</v>
      </c>
      <c r="C2256" s="162" t="s">
        <v>5601</v>
      </c>
      <c r="D2256" s="163">
        <v>7410000</v>
      </c>
      <c r="E2256" s="164">
        <v>44019</v>
      </c>
      <c r="F2256" s="165" t="s">
        <v>16</v>
      </c>
      <c r="G2256" s="165" t="s">
        <v>12</v>
      </c>
      <c r="H2256" s="165" t="s">
        <v>45</v>
      </c>
      <c r="I2256" s="165" t="s">
        <v>151</v>
      </c>
      <c r="J2256" s="165" t="s">
        <v>152</v>
      </c>
      <c r="K2256" s="166" t="s">
        <v>10588</v>
      </c>
    </row>
    <row r="2257" spans="1:11" ht="38.25" x14ac:dyDescent="0.2">
      <c r="A2257" s="160">
        <v>1002558096</v>
      </c>
      <c r="B2257" s="161" t="s">
        <v>5602</v>
      </c>
      <c r="C2257" s="162" t="s">
        <v>5603</v>
      </c>
      <c r="D2257" s="163">
        <v>6935000</v>
      </c>
      <c r="E2257" s="164">
        <v>44110</v>
      </c>
      <c r="F2257" s="165" t="s">
        <v>16</v>
      </c>
      <c r="G2257" s="165" t="s">
        <v>12</v>
      </c>
      <c r="H2257" s="165" t="s">
        <v>45</v>
      </c>
      <c r="I2257" s="165" t="s">
        <v>151</v>
      </c>
      <c r="J2257" s="165" t="s">
        <v>152</v>
      </c>
      <c r="K2257" s="166" t="s">
        <v>10589</v>
      </c>
    </row>
    <row r="2258" spans="1:11" ht="38.25" x14ac:dyDescent="0.2">
      <c r="A2258" s="160">
        <v>1009378028</v>
      </c>
      <c r="B2258" s="161" t="s">
        <v>5604</v>
      </c>
      <c r="C2258" s="162" t="s">
        <v>5605</v>
      </c>
      <c r="D2258" s="163">
        <v>7100000</v>
      </c>
      <c r="E2258" s="164">
        <v>44124</v>
      </c>
      <c r="F2258" s="165" t="s">
        <v>16</v>
      </c>
      <c r="G2258" s="165" t="s">
        <v>12</v>
      </c>
      <c r="H2258" s="165" t="s">
        <v>45</v>
      </c>
      <c r="I2258" s="165" t="s">
        <v>151</v>
      </c>
      <c r="J2258" s="165" t="s">
        <v>152</v>
      </c>
      <c r="K2258" s="166" t="s">
        <v>10590</v>
      </c>
    </row>
    <row r="2259" spans="1:11" x14ac:dyDescent="0.2">
      <c r="A2259" s="160">
        <v>1007185090</v>
      </c>
      <c r="B2259" s="161" t="s">
        <v>941</v>
      </c>
      <c r="C2259" s="162" t="s">
        <v>942</v>
      </c>
      <c r="D2259" s="163">
        <v>7100000</v>
      </c>
      <c r="E2259" s="164">
        <v>43720</v>
      </c>
      <c r="F2259" s="165" t="s">
        <v>16</v>
      </c>
      <c r="G2259" s="165" t="s">
        <v>12</v>
      </c>
      <c r="H2259" s="165" t="s">
        <v>45</v>
      </c>
      <c r="I2259" s="165" t="s">
        <v>151</v>
      </c>
      <c r="J2259" s="165" t="s">
        <v>152</v>
      </c>
      <c r="K2259" s="166" t="s">
        <v>943</v>
      </c>
    </row>
    <row r="2260" spans="1:11" ht="38.25" x14ac:dyDescent="0.2">
      <c r="A2260" s="160">
        <v>1038100093</v>
      </c>
      <c r="B2260" s="161" t="s">
        <v>5606</v>
      </c>
      <c r="C2260" s="162" t="s">
        <v>5607</v>
      </c>
      <c r="D2260" s="163">
        <v>6679000</v>
      </c>
      <c r="E2260" s="164">
        <v>44169</v>
      </c>
      <c r="F2260" s="165" t="s">
        <v>35</v>
      </c>
      <c r="G2260" s="165" t="s">
        <v>720</v>
      </c>
      <c r="H2260" s="165" t="s">
        <v>45</v>
      </c>
      <c r="I2260" s="165" t="s">
        <v>151</v>
      </c>
      <c r="J2260" s="165" t="s">
        <v>152</v>
      </c>
      <c r="K2260" s="166" t="s">
        <v>10591</v>
      </c>
    </row>
    <row r="2261" spans="1:11" ht="38.25" x14ac:dyDescent="0.2">
      <c r="A2261" s="160">
        <v>1037755093</v>
      </c>
      <c r="B2261" s="161" t="s">
        <v>5608</v>
      </c>
      <c r="C2261" s="162" t="s">
        <v>5609</v>
      </c>
      <c r="D2261" s="163">
        <v>7100000</v>
      </c>
      <c r="E2261" s="164">
        <v>44193</v>
      </c>
      <c r="F2261" s="165" t="s">
        <v>16</v>
      </c>
      <c r="G2261" s="165" t="s">
        <v>12</v>
      </c>
      <c r="H2261" s="165" t="s">
        <v>45</v>
      </c>
      <c r="I2261" s="165" t="s">
        <v>151</v>
      </c>
      <c r="J2261" s="165" t="s">
        <v>152</v>
      </c>
      <c r="K2261" s="166" t="s">
        <v>10592</v>
      </c>
    </row>
    <row r="2262" spans="1:11" ht="25.5" x14ac:dyDescent="0.2">
      <c r="A2262" s="160">
        <v>1037446093</v>
      </c>
      <c r="B2262" s="161" t="s">
        <v>5610</v>
      </c>
      <c r="C2262" s="162" t="s">
        <v>5611</v>
      </c>
      <c r="D2262" s="163">
        <v>7100000</v>
      </c>
      <c r="E2262" s="164">
        <v>44193</v>
      </c>
      <c r="F2262" s="165" t="s">
        <v>16</v>
      </c>
      <c r="G2262" s="165" t="s">
        <v>12</v>
      </c>
      <c r="H2262" s="165" t="s">
        <v>45</v>
      </c>
      <c r="I2262" s="165" t="s">
        <v>151</v>
      </c>
      <c r="J2262" s="165" t="s">
        <v>152</v>
      </c>
      <c r="K2262" s="166" t="s">
        <v>10593</v>
      </c>
    </row>
    <row r="2263" spans="1:11" ht="38.25" x14ac:dyDescent="0.2">
      <c r="A2263" s="160">
        <v>1037107093</v>
      </c>
      <c r="B2263" s="161" t="s">
        <v>5612</v>
      </c>
      <c r="C2263" s="162" t="s">
        <v>5613</v>
      </c>
      <c r="D2263" s="163">
        <v>7100000</v>
      </c>
      <c r="E2263" s="164">
        <v>44168</v>
      </c>
      <c r="F2263" s="165" t="s">
        <v>16</v>
      </c>
      <c r="G2263" s="165" t="s">
        <v>12</v>
      </c>
      <c r="H2263" s="165" t="s">
        <v>45</v>
      </c>
      <c r="I2263" s="165" t="s">
        <v>151</v>
      </c>
      <c r="J2263" s="165" t="s">
        <v>152</v>
      </c>
      <c r="K2263" s="166" t="s">
        <v>10594</v>
      </c>
    </row>
    <row r="2264" spans="1:11" ht="25.5" x14ac:dyDescent="0.2">
      <c r="A2264" s="160">
        <v>1000404105</v>
      </c>
      <c r="B2264" s="161" t="s">
        <v>5614</v>
      </c>
      <c r="C2264" s="162" t="s">
        <v>5615</v>
      </c>
      <c r="D2264" s="163">
        <v>7070000</v>
      </c>
      <c r="E2264" s="164">
        <v>44168</v>
      </c>
      <c r="F2264" s="165" t="s">
        <v>16</v>
      </c>
      <c r="G2264" s="165" t="s">
        <v>12</v>
      </c>
      <c r="H2264" s="165" t="s">
        <v>45</v>
      </c>
      <c r="I2264" s="165" t="s">
        <v>151</v>
      </c>
      <c r="J2264" s="165" t="s">
        <v>152</v>
      </c>
      <c r="K2264" s="166" t="s">
        <v>10595</v>
      </c>
    </row>
    <row r="2265" spans="1:11" ht="38.25" x14ac:dyDescent="0.2">
      <c r="A2265" s="160">
        <v>1037744093</v>
      </c>
      <c r="B2265" s="161" t="s">
        <v>5616</v>
      </c>
      <c r="C2265" s="162" t="s">
        <v>5617</v>
      </c>
      <c r="D2265" s="163">
        <v>7005000</v>
      </c>
      <c r="E2265" s="164">
        <v>44169</v>
      </c>
      <c r="F2265" s="165" t="s">
        <v>35</v>
      </c>
      <c r="G2265" s="165" t="s">
        <v>720</v>
      </c>
      <c r="H2265" s="165" t="s">
        <v>45</v>
      </c>
      <c r="I2265" s="165" t="s">
        <v>151</v>
      </c>
      <c r="J2265" s="165" t="s">
        <v>152</v>
      </c>
      <c r="K2265" s="166" t="s">
        <v>10596</v>
      </c>
    </row>
    <row r="2266" spans="1:11" ht="38.25" x14ac:dyDescent="0.2">
      <c r="A2266" s="160">
        <v>1000414105</v>
      </c>
      <c r="B2266" s="161" t="s">
        <v>5618</v>
      </c>
      <c r="C2266" s="162" t="s">
        <v>5619</v>
      </c>
      <c r="D2266" s="163">
        <v>7100000</v>
      </c>
      <c r="E2266" s="164">
        <v>44168</v>
      </c>
      <c r="F2266" s="165" t="s">
        <v>16</v>
      </c>
      <c r="G2266" s="165" t="s">
        <v>12</v>
      </c>
      <c r="H2266" s="165" t="s">
        <v>45</v>
      </c>
      <c r="I2266" s="165" t="s">
        <v>151</v>
      </c>
      <c r="J2266" s="165" t="s">
        <v>152</v>
      </c>
      <c r="K2266" s="166" t="s">
        <v>10597</v>
      </c>
    </row>
    <row r="2267" spans="1:11" ht="25.5" x14ac:dyDescent="0.2">
      <c r="A2267" s="160">
        <v>1028232004</v>
      </c>
      <c r="B2267" s="161" t="s">
        <v>5620</v>
      </c>
      <c r="C2267" s="162" t="s">
        <v>5621</v>
      </c>
      <c r="D2267" s="163">
        <v>7100000</v>
      </c>
      <c r="E2267" s="164">
        <v>44168</v>
      </c>
      <c r="F2267" s="165" t="s">
        <v>16</v>
      </c>
      <c r="G2267" s="165" t="s">
        <v>12</v>
      </c>
      <c r="H2267" s="165" t="s">
        <v>45</v>
      </c>
      <c r="I2267" s="165" t="s">
        <v>151</v>
      </c>
      <c r="J2267" s="165" t="s">
        <v>152</v>
      </c>
      <c r="K2267" s="166" t="s">
        <v>10598</v>
      </c>
    </row>
    <row r="2268" spans="1:11" ht="51" x14ac:dyDescent="0.2">
      <c r="A2268" s="160">
        <v>1037412093</v>
      </c>
      <c r="B2268" s="161" t="s">
        <v>5622</v>
      </c>
      <c r="C2268" s="162" t="s">
        <v>5623</v>
      </c>
      <c r="D2268" s="163">
        <v>7100000</v>
      </c>
      <c r="E2268" s="164">
        <v>44168</v>
      </c>
      <c r="F2268" s="165" t="s">
        <v>16</v>
      </c>
      <c r="G2268" s="165" t="s">
        <v>12</v>
      </c>
      <c r="H2268" s="165" t="s">
        <v>45</v>
      </c>
      <c r="I2268" s="165" t="s">
        <v>151</v>
      </c>
      <c r="J2268" s="165" t="s">
        <v>152</v>
      </c>
      <c r="K2268" s="166" t="s">
        <v>10599</v>
      </c>
    </row>
    <row r="2269" spans="1:11" ht="38.25" x14ac:dyDescent="0.2">
      <c r="A2269" s="160">
        <v>1037411093</v>
      </c>
      <c r="B2269" s="161" t="s">
        <v>5624</v>
      </c>
      <c r="C2269" s="162" t="s">
        <v>5625</v>
      </c>
      <c r="D2269" s="163">
        <v>7100000</v>
      </c>
      <c r="E2269" s="164">
        <v>44168</v>
      </c>
      <c r="F2269" s="165" t="s">
        <v>16</v>
      </c>
      <c r="G2269" s="165" t="s">
        <v>12</v>
      </c>
      <c r="H2269" s="165" t="s">
        <v>45</v>
      </c>
      <c r="I2269" s="165" t="s">
        <v>151</v>
      </c>
      <c r="J2269" s="165" t="s">
        <v>152</v>
      </c>
      <c r="K2269" s="166" t="s">
        <v>10600</v>
      </c>
    </row>
    <row r="2270" spans="1:11" ht="25.5" x14ac:dyDescent="0.2">
      <c r="A2270" s="160">
        <v>1007625090</v>
      </c>
      <c r="B2270" s="161" t="s">
        <v>5626</v>
      </c>
      <c r="C2270" s="162" t="s">
        <v>5627</v>
      </c>
      <c r="D2270" s="163">
        <v>11115000</v>
      </c>
      <c r="E2270" s="164">
        <v>44074</v>
      </c>
      <c r="F2270" s="165" t="s">
        <v>16</v>
      </c>
      <c r="G2270" s="165" t="s">
        <v>101</v>
      </c>
      <c r="H2270" s="165" t="s">
        <v>45</v>
      </c>
      <c r="I2270" s="165" t="s">
        <v>151</v>
      </c>
      <c r="J2270" s="165" t="s">
        <v>152</v>
      </c>
      <c r="K2270" s="166" t="s">
        <v>10601</v>
      </c>
    </row>
    <row r="2271" spans="1:11" ht="38.25" x14ac:dyDescent="0.2">
      <c r="A2271" s="160">
        <v>1037106093</v>
      </c>
      <c r="B2271" s="161" t="s">
        <v>5628</v>
      </c>
      <c r="C2271" s="162" t="s">
        <v>5629</v>
      </c>
      <c r="D2271" s="163">
        <v>7070000</v>
      </c>
      <c r="E2271" s="164">
        <v>44168</v>
      </c>
      <c r="F2271" s="165" t="s">
        <v>16</v>
      </c>
      <c r="G2271" s="165" t="s">
        <v>12</v>
      </c>
      <c r="H2271" s="165" t="s">
        <v>45</v>
      </c>
      <c r="I2271" s="165" t="s">
        <v>151</v>
      </c>
      <c r="J2271" s="165" t="s">
        <v>152</v>
      </c>
      <c r="K2271" s="166" t="s">
        <v>10602</v>
      </c>
    </row>
    <row r="2272" spans="1:11" ht="38.25" x14ac:dyDescent="0.2">
      <c r="A2272" s="160">
        <v>1026392004</v>
      </c>
      <c r="B2272" s="161" t="s">
        <v>5630</v>
      </c>
      <c r="C2272" s="162" t="s">
        <v>5631</v>
      </c>
      <c r="D2272" s="163">
        <v>7100000</v>
      </c>
      <c r="E2272" s="164">
        <v>44133</v>
      </c>
      <c r="F2272" s="165" t="s">
        <v>16</v>
      </c>
      <c r="G2272" s="165" t="s">
        <v>12</v>
      </c>
      <c r="H2272" s="165" t="s">
        <v>45</v>
      </c>
      <c r="I2272" s="165" t="s">
        <v>151</v>
      </c>
      <c r="J2272" s="165" t="s">
        <v>166</v>
      </c>
      <c r="K2272" s="166" t="s">
        <v>10603</v>
      </c>
    </row>
    <row r="2273" spans="1:11" ht="51" x14ac:dyDescent="0.2">
      <c r="A2273" s="160">
        <v>1000278105</v>
      </c>
      <c r="B2273" s="161" t="s">
        <v>5632</v>
      </c>
      <c r="C2273" s="162" t="s">
        <v>5633</v>
      </c>
      <c r="D2273" s="163">
        <v>7313000</v>
      </c>
      <c r="E2273" s="164">
        <v>43994</v>
      </c>
      <c r="F2273" s="165" t="s">
        <v>16</v>
      </c>
      <c r="G2273" s="165" t="s">
        <v>12</v>
      </c>
      <c r="H2273" s="165" t="s">
        <v>45</v>
      </c>
      <c r="I2273" s="165" t="s">
        <v>151</v>
      </c>
      <c r="J2273" s="165" t="s">
        <v>166</v>
      </c>
      <c r="K2273" s="166" t="s">
        <v>10604</v>
      </c>
    </row>
    <row r="2274" spans="1:11" ht="38.25" x14ac:dyDescent="0.2">
      <c r="A2274" s="160">
        <v>1008249087</v>
      </c>
      <c r="B2274" s="161" t="s">
        <v>5634</v>
      </c>
      <c r="C2274" s="162" t="s">
        <v>5635</v>
      </c>
      <c r="D2274" s="163">
        <v>7410000</v>
      </c>
      <c r="E2274" s="164">
        <v>44011</v>
      </c>
      <c r="F2274" s="165" t="s">
        <v>16</v>
      </c>
      <c r="G2274" s="165" t="s">
        <v>12</v>
      </c>
      <c r="H2274" s="165" t="s">
        <v>45</v>
      </c>
      <c r="I2274" s="165" t="s">
        <v>151</v>
      </c>
      <c r="J2274" s="165" t="s">
        <v>166</v>
      </c>
      <c r="K2274" s="166" t="s">
        <v>10605</v>
      </c>
    </row>
    <row r="2275" spans="1:11" ht="25.5" x14ac:dyDescent="0.2">
      <c r="A2275" s="160">
        <v>1000192105</v>
      </c>
      <c r="B2275" s="161" t="s">
        <v>5636</v>
      </c>
      <c r="C2275" s="162" t="s">
        <v>5637</v>
      </c>
      <c r="D2275" s="163">
        <v>11115000</v>
      </c>
      <c r="E2275" s="164">
        <v>43994</v>
      </c>
      <c r="F2275" s="165" t="s">
        <v>16</v>
      </c>
      <c r="G2275" s="165" t="s">
        <v>101</v>
      </c>
      <c r="H2275" s="165" t="s">
        <v>45</v>
      </c>
      <c r="I2275" s="165" t="s">
        <v>151</v>
      </c>
      <c r="J2275" s="165" t="s">
        <v>294</v>
      </c>
      <c r="K2275" s="166" t="s">
        <v>10606</v>
      </c>
    </row>
    <row r="2276" spans="1:11" ht="25.5" x14ac:dyDescent="0.2">
      <c r="A2276" s="160">
        <v>1002611094</v>
      </c>
      <c r="B2276" s="161" t="s">
        <v>5638</v>
      </c>
      <c r="C2276" s="162" t="s">
        <v>5639</v>
      </c>
      <c r="D2276" s="163">
        <v>7100000</v>
      </c>
      <c r="E2276" s="164">
        <v>44168</v>
      </c>
      <c r="F2276" s="165" t="s">
        <v>16</v>
      </c>
      <c r="G2276" s="165" t="s">
        <v>12</v>
      </c>
      <c r="H2276" s="165" t="s">
        <v>45</v>
      </c>
      <c r="I2276" s="165" t="s">
        <v>151</v>
      </c>
      <c r="J2276" s="165" t="s">
        <v>294</v>
      </c>
      <c r="K2276" s="166" t="s">
        <v>10607</v>
      </c>
    </row>
    <row r="2277" spans="1:11" ht="25.5" x14ac:dyDescent="0.2">
      <c r="A2277" s="160">
        <v>1007757090</v>
      </c>
      <c r="B2277" s="161" t="s">
        <v>5640</v>
      </c>
      <c r="C2277" s="162" t="s">
        <v>5641</v>
      </c>
      <c r="D2277" s="163">
        <v>7100000</v>
      </c>
      <c r="E2277" s="164">
        <v>44111</v>
      </c>
      <c r="F2277" s="165" t="s">
        <v>16</v>
      </c>
      <c r="G2277" s="165" t="s">
        <v>12</v>
      </c>
      <c r="H2277" s="165" t="s">
        <v>45</v>
      </c>
      <c r="I2277" s="165" t="s">
        <v>151</v>
      </c>
      <c r="J2277" s="165" t="s">
        <v>294</v>
      </c>
      <c r="K2277" s="166" t="s">
        <v>10608</v>
      </c>
    </row>
    <row r="2278" spans="1:11" ht="51" x14ac:dyDescent="0.2">
      <c r="A2278" s="160">
        <v>1008456087</v>
      </c>
      <c r="B2278" s="161" t="s">
        <v>5642</v>
      </c>
      <c r="C2278" s="162" t="s">
        <v>5643</v>
      </c>
      <c r="D2278" s="163">
        <v>7085000</v>
      </c>
      <c r="E2278" s="164">
        <v>44168</v>
      </c>
      <c r="F2278" s="165" t="s">
        <v>16</v>
      </c>
      <c r="G2278" s="165" t="s">
        <v>12</v>
      </c>
      <c r="H2278" s="165" t="s">
        <v>45</v>
      </c>
      <c r="I2278" s="165" t="s">
        <v>151</v>
      </c>
      <c r="J2278" s="165" t="s">
        <v>294</v>
      </c>
      <c r="K2278" s="166" t="s">
        <v>10609</v>
      </c>
    </row>
    <row r="2279" spans="1:11" ht="25.5" x14ac:dyDescent="0.2">
      <c r="A2279" s="160">
        <v>1007634090</v>
      </c>
      <c r="B2279" s="161" t="s">
        <v>5644</v>
      </c>
      <c r="C2279" s="162" t="s">
        <v>5645</v>
      </c>
      <c r="D2279" s="163">
        <v>7100000</v>
      </c>
      <c r="E2279" s="164">
        <v>44133</v>
      </c>
      <c r="F2279" s="165" t="s">
        <v>16</v>
      </c>
      <c r="G2279" s="165" t="s">
        <v>12</v>
      </c>
      <c r="H2279" s="165" t="s">
        <v>45</v>
      </c>
      <c r="I2279" s="165" t="s">
        <v>151</v>
      </c>
      <c r="J2279" s="165" t="s">
        <v>260</v>
      </c>
      <c r="K2279" s="166" t="s">
        <v>10610</v>
      </c>
    </row>
    <row r="2280" spans="1:11" ht="25.5" x14ac:dyDescent="0.2">
      <c r="A2280" s="160">
        <v>1007317090</v>
      </c>
      <c r="B2280" s="161" t="s">
        <v>944</v>
      </c>
      <c r="C2280" s="162" t="s">
        <v>945</v>
      </c>
      <c r="D2280" s="163">
        <v>7100000</v>
      </c>
      <c r="E2280" s="164">
        <v>43797</v>
      </c>
      <c r="F2280" s="165" t="s">
        <v>16</v>
      </c>
      <c r="G2280" s="165" t="s">
        <v>12</v>
      </c>
      <c r="H2280" s="165" t="s">
        <v>45</v>
      </c>
      <c r="I2280" s="165" t="s">
        <v>151</v>
      </c>
      <c r="J2280" s="165" t="s">
        <v>260</v>
      </c>
      <c r="K2280" s="166" t="s">
        <v>946</v>
      </c>
    </row>
    <row r="2281" spans="1:11" x14ac:dyDescent="0.2">
      <c r="A2281" s="160">
        <v>1007526087</v>
      </c>
      <c r="B2281" s="161" t="s">
        <v>5646</v>
      </c>
      <c r="C2281" s="162" t="s">
        <v>5647</v>
      </c>
      <c r="D2281" s="163">
        <v>7170000</v>
      </c>
      <c r="E2281" s="164">
        <v>43971</v>
      </c>
      <c r="F2281" s="165" t="s">
        <v>11</v>
      </c>
      <c r="G2281" s="165" t="s">
        <v>12</v>
      </c>
      <c r="H2281" s="165" t="s">
        <v>45</v>
      </c>
      <c r="I2281" s="165" t="s">
        <v>151</v>
      </c>
      <c r="J2281" s="165" t="s">
        <v>260</v>
      </c>
      <c r="K2281" s="166" t="s">
        <v>10611</v>
      </c>
    </row>
    <row r="2282" spans="1:11" ht="38.25" x14ac:dyDescent="0.2">
      <c r="A2282" s="160">
        <v>1007182090</v>
      </c>
      <c r="B2282" s="161" t="s">
        <v>947</v>
      </c>
      <c r="C2282" s="162" t="s">
        <v>948</v>
      </c>
      <c r="D2282" s="163">
        <v>7100000</v>
      </c>
      <c r="E2282" s="164">
        <v>43720</v>
      </c>
      <c r="F2282" s="165" t="s">
        <v>16</v>
      </c>
      <c r="G2282" s="165" t="s">
        <v>12</v>
      </c>
      <c r="H2282" s="165" t="s">
        <v>45</v>
      </c>
      <c r="I2282" s="165" t="s">
        <v>151</v>
      </c>
      <c r="J2282" s="165" t="s">
        <v>260</v>
      </c>
      <c r="K2282" s="166" t="s">
        <v>949</v>
      </c>
    </row>
    <row r="2283" spans="1:11" ht="51" x14ac:dyDescent="0.2">
      <c r="A2283" s="160">
        <v>1037761093</v>
      </c>
      <c r="B2283" s="161" t="s">
        <v>5648</v>
      </c>
      <c r="C2283" s="162" t="s">
        <v>5649</v>
      </c>
      <c r="D2283" s="163">
        <v>10650000</v>
      </c>
      <c r="E2283" s="164">
        <v>44193</v>
      </c>
      <c r="F2283" s="165" t="s">
        <v>16</v>
      </c>
      <c r="G2283" s="165" t="s">
        <v>69</v>
      </c>
      <c r="H2283" s="165" t="s">
        <v>45</v>
      </c>
      <c r="I2283" s="165" t="s">
        <v>151</v>
      </c>
      <c r="J2283" s="165" t="s">
        <v>260</v>
      </c>
      <c r="K2283" s="166" t="s">
        <v>10612</v>
      </c>
    </row>
    <row r="2284" spans="1:11" ht="25.5" x14ac:dyDescent="0.2">
      <c r="A2284" s="160">
        <v>1037414093</v>
      </c>
      <c r="B2284" s="161" t="s">
        <v>5650</v>
      </c>
      <c r="C2284" s="162" t="s">
        <v>5651</v>
      </c>
      <c r="D2284" s="163">
        <v>7100000</v>
      </c>
      <c r="E2284" s="164">
        <v>44193</v>
      </c>
      <c r="F2284" s="165" t="s">
        <v>16</v>
      </c>
      <c r="G2284" s="165" t="s">
        <v>12</v>
      </c>
      <c r="H2284" s="165" t="s">
        <v>45</v>
      </c>
      <c r="I2284" s="165" t="s">
        <v>151</v>
      </c>
      <c r="J2284" s="165" t="s">
        <v>260</v>
      </c>
      <c r="K2284" s="166" t="s">
        <v>10613</v>
      </c>
    </row>
    <row r="2285" spans="1:11" ht="38.25" x14ac:dyDescent="0.2">
      <c r="A2285" s="160">
        <v>1037803093</v>
      </c>
      <c r="B2285" s="161" t="s">
        <v>5652</v>
      </c>
      <c r="C2285" s="162" t="s">
        <v>5653</v>
      </c>
      <c r="D2285" s="163">
        <v>7100000</v>
      </c>
      <c r="E2285" s="164">
        <v>44193</v>
      </c>
      <c r="F2285" s="165" t="s">
        <v>16</v>
      </c>
      <c r="G2285" s="165" t="s">
        <v>12</v>
      </c>
      <c r="H2285" s="165" t="s">
        <v>45</v>
      </c>
      <c r="I2285" s="165" t="s">
        <v>151</v>
      </c>
      <c r="J2285" s="165" t="s">
        <v>260</v>
      </c>
      <c r="K2285" s="166" t="s">
        <v>10614</v>
      </c>
    </row>
    <row r="2286" spans="1:11" ht="38.25" x14ac:dyDescent="0.2">
      <c r="A2286" s="160">
        <v>1037203093</v>
      </c>
      <c r="B2286" s="161" t="s">
        <v>5654</v>
      </c>
      <c r="C2286" s="162" t="s">
        <v>5655</v>
      </c>
      <c r="D2286" s="163">
        <v>7100000</v>
      </c>
      <c r="E2286" s="164">
        <v>44168</v>
      </c>
      <c r="F2286" s="165" t="s">
        <v>16</v>
      </c>
      <c r="G2286" s="165" t="s">
        <v>12</v>
      </c>
      <c r="H2286" s="165" t="s">
        <v>45</v>
      </c>
      <c r="I2286" s="165" t="s">
        <v>151</v>
      </c>
      <c r="J2286" s="165" t="s">
        <v>260</v>
      </c>
      <c r="K2286" s="166" t="s">
        <v>10615</v>
      </c>
    </row>
    <row r="2287" spans="1:11" ht="25.5" x14ac:dyDescent="0.2">
      <c r="A2287" s="160">
        <v>1034304093</v>
      </c>
      <c r="B2287" s="161" t="s">
        <v>5656</v>
      </c>
      <c r="C2287" s="162" t="s">
        <v>5657</v>
      </c>
      <c r="D2287" s="163">
        <v>7100000</v>
      </c>
      <c r="E2287" s="164">
        <v>44119</v>
      </c>
      <c r="F2287" s="165" t="s">
        <v>16</v>
      </c>
      <c r="G2287" s="165" t="s">
        <v>12</v>
      </c>
      <c r="H2287" s="165" t="s">
        <v>45</v>
      </c>
      <c r="I2287" s="165" t="s">
        <v>270</v>
      </c>
      <c r="J2287" s="165" t="s">
        <v>270</v>
      </c>
      <c r="K2287" s="166" t="s">
        <v>10616</v>
      </c>
    </row>
    <row r="2288" spans="1:11" ht="25.5" x14ac:dyDescent="0.2">
      <c r="A2288" s="160">
        <v>1006865027</v>
      </c>
      <c r="B2288" s="161" t="s">
        <v>5658</v>
      </c>
      <c r="C2288" s="162" t="s">
        <v>5659</v>
      </c>
      <c r="D2288" s="163">
        <v>6243000</v>
      </c>
      <c r="E2288" s="164">
        <v>44077</v>
      </c>
      <c r="F2288" s="165" t="s">
        <v>16</v>
      </c>
      <c r="G2288" s="165" t="s">
        <v>720</v>
      </c>
      <c r="H2288" s="165" t="s">
        <v>45</v>
      </c>
      <c r="I2288" s="165" t="s">
        <v>270</v>
      </c>
      <c r="J2288" s="165" t="s">
        <v>270</v>
      </c>
      <c r="K2288" s="166" t="s">
        <v>10617</v>
      </c>
    </row>
    <row r="2289" spans="1:11" ht="25.5" x14ac:dyDescent="0.2">
      <c r="A2289" s="160">
        <v>1028339004</v>
      </c>
      <c r="B2289" s="161" t="s">
        <v>5660</v>
      </c>
      <c r="C2289" s="162" t="s">
        <v>5661</v>
      </c>
      <c r="D2289" s="163">
        <v>7055000</v>
      </c>
      <c r="E2289" s="164">
        <v>44168</v>
      </c>
      <c r="F2289" s="165" t="s">
        <v>11</v>
      </c>
      <c r="G2289" s="165" t="s">
        <v>12</v>
      </c>
      <c r="H2289" s="165" t="s">
        <v>45</v>
      </c>
      <c r="I2289" s="165" t="s">
        <v>270</v>
      </c>
      <c r="J2289" s="165" t="s">
        <v>270</v>
      </c>
      <c r="K2289" s="166" t="s">
        <v>10618</v>
      </c>
    </row>
    <row r="2290" spans="1:11" ht="25.5" x14ac:dyDescent="0.2">
      <c r="A2290" s="160">
        <v>1007760090</v>
      </c>
      <c r="B2290" s="161" t="s">
        <v>5662</v>
      </c>
      <c r="C2290" s="162" t="s">
        <v>5663</v>
      </c>
      <c r="D2290" s="163">
        <v>11115000</v>
      </c>
      <c r="E2290" s="164">
        <v>44074</v>
      </c>
      <c r="F2290" s="165" t="s">
        <v>16</v>
      </c>
      <c r="G2290" s="165" t="s">
        <v>101</v>
      </c>
      <c r="H2290" s="165" t="s">
        <v>45</v>
      </c>
      <c r="I2290" s="165" t="s">
        <v>270</v>
      </c>
      <c r="J2290" s="165" t="s">
        <v>270</v>
      </c>
      <c r="K2290" s="166" t="s">
        <v>10619</v>
      </c>
    </row>
    <row r="2291" spans="1:11" ht="51" x14ac:dyDescent="0.2">
      <c r="A2291" s="160">
        <v>1037091093</v>
      </c>
      <c r="B2291" s="161" t="s">
        <v>5664</v>
      </c>
      <c r="C2291" s="162" t="s">
        <v>5665</v>
      </c>
      <c r="D2291" s="163">
        <v>7100000</v>
      </c>
      <c r="E2291" s="164">
        <v>44193</v>
      </c>
      <c r="F2291" s="165" t="s">
        <v>16</v>
      </c>
      <c r="G2291" s="165" t="s">
        <v>12</v>
      </c>
      <c r="H2291" s="165" t="s">
        <v>45</v>
      </c>
      <c r="I2291" s="165" t="s">
        <v>270</v>
      </c>
      <c r="J2291" s="165" t="s">
        <v>270</v>
      </c>
      <c r="K2291" s="166" t="s">
        <v>10620</v>
      </c>
    </row>
    <row r="2292" spans="1:11" ht="38.25" x14ac:dyDescent="0.2">
      <c r="A2292" s="160">
        <v>1014317088</v>
      </c>
      <c r="B2292" s="161" t="s">
        <v>5666</v>
      </c>
      <c r="C2292" s="162" t="s">
        <v>5667</v>
      </c>
      <c r="D2292" s="163">
        <v>7095000</v>
      </c>
      <c r="E2292" s="164">
        <v>44168</v>
      </c>
      <c r="F2292" s="165" t="s">
        <v>16</v>
      </c>
      <c r="G2292" s="165" t="s">
        <v>12</v>
      </c>
      <c r="H2292" s="165" t="s">
        <v>45</v>
      </c>
      <c r="I2292" s="165" t="s">
        <v>270</v>
      </c>
      <c r="J2292" s="165" t="s">
        <v>271</v>
      </c>
      <c r="K2292" s="166" t="s">
        <v>10621</v>
      </c>
    </row>
    <row r="2293" spans="1:11" ht="51" x14ac:dyDescent="0.2">
      <c r="A2293" s="160">
        <v>1000081117</v>
      </c>
      <c r="B2293" s="161" t="s">
        <v>5668</v>
      </c>
      <c r="C2293" s="162" t="s">
        <v>5669</v>
      </c>
      <c r="D2293" s="163">
        <v>7055000</v>
      </c>
      <c r="E2293" s="164">
        <v>44147</v>
      </c>
      <c r="F2293" s="165" t="s">
        <v>16</v>
      </c>
      <c r="G2293" s="165" t="s">
        <v>12</v>
      </c>
      <c r="H2293" s="165" t="s">
        <v>45</v>
      </c>
      <c r="I2293" s="165" t="s">
        <v>270</v>
      </c>
      <c r="J2293" s="165" t="s">
        <v>950</v>
      </c>
      <c r="K2293" s="166" t="s">
        <v>10622</v>
      </c>
    </row>
    <row r="2294" spans="1:11" ht="38.25" x14ac:dyDescent="0.2">
      <c r="A2294" s="160">
        <v>1008395087</v>
      </c>
      <c r="B2294" s="161" t="s">
        <v>5670</v>
      </c>
      <c r="C2294" s="162" t="s">
        <v>5671</v>
      </c>
      <c r="D2294" s="163">
        <v>7100000</v>
      </c>
      <c r="E2294" s="164">
        <v>44119</v>
      </c>
      <c r="F2294" s="165" t="s">
        <v>11</v>
      </c>
      <c r="G2294" s="165" t="s">
        <v>101</v>
      </c>
      <c r="H2294" s="165" t="s">
        <v>45</v>
      </c>
      <c r="I2294" s="165" t="s">
        <v>270</v>
      </c>
      <c r="J2294" s="165" t="s">
        <v>950</v>
      </c>
      <c r="K2294" s="166" t="s">
        <v>10623</v>
      </c>
    </row>
    <row r="2295" spans="1:11" ht="25.5" x14ac:dyDescent="0.2">
      <c r="A2295" s="160">
        <v>1000423105</v>
      </c>
      <c r="B2295" s="161" t="s">
        <v>5672</v>
      </c>
      <c r="C2295" s="162" t="s">
        <v>5673</v>
      </c>
      <c r="D2295" s="163">
        <v>7095000</v>
      </c>
      <c r="E2295" s="164">
        <v>44168</v>
      </c>
      <c r="F2295" s="165" t="s">
        <v>16</v>
      </c>
      <c r="G2295" s="165" t="s">
        <v>12</v>
      </c>
      <c r="H2295" s="165" t="s">
        <v>45</v>
      </c>
      <c r="I2295" s="165" t="s">
        <v>270</v>
      </c>
      <c r="J2295" s="165" t="s">
        <v>950</v>
      </c>
      <c r="K2295" s="166" t="s">
        <v>10624</v>
      </c>
    </row>
    <row r="2296" spans="1:11" ht="51" x14ac:dyDescent="0.2">
      <c r="A2296" s="160">
        <v>1037045093</v>
      </c>
      <c r="B2296" s="161" t="s">
        <v>5674</v>
      </c>
      <c r="C2296" s="162" t="s">
        <v>5675</v>
      </c>
      <c r="D2296" s="163">
        <v>7060000</v>
      </c>
      <c r="E2296" s="164">
        <v>44168</v>
      </c>
      <c r="F2296" s="165" t="s">
        <v>11</v>
      </c>
      <c r="G2296" s="165" t="s">
        <v>12</v>
      </c>
      <c r="H2296" s="165" t="s">
        <v>45</v>
      </c>
      <c r="I2296" s="165" t="s">
        <v>270</v>
      </c>
      <c r="J2296" s="165" t="s">
        <v>242</v>
      </c>
      <c r="K2296" s="166" t="s">
        <v>10625</v>
      </c>
    </row>
    <row r="2297" spans="1:11" ht="25.5" x14ac:dyDescent="0.2">
      <c r="A2297" s="160">
        <v>1037469093</v>
      </c>
      <c r="B2297" s="161" t="s">
        <v>5676</v>
      </c>
      <c r="C2297" s="162" t="s">
        <v>5677</v>
      </c>
      <c r="D2297" s="163">
        <v>7100000</v>
      </c>
      <c r="E2297" s="164">
        <v>44168</v>
      </c>
      <c r="F2297" s="165" t="s">
        <v>16</v>
      </c>
      <c r="G2297" s="165" t="s">
        <v>12</v>
      </c>
      <c r="H2297" s="165" t="s">
        <v>45</v>
      </c>
      <c r="I2297" s="165" t="s">
        <v>270</v>
      </c>
      <c r="J2297" s="165" t="s">
        <v>242</v>
      </c>
      <c r="K2297" s="166" t="s">
        <v>10626</v>
      </c>
    </row>
    <row r="2298" spans="1:11" ht="25.5" x14ac:dyDescent="0.2">
      <c r="A2298" s="160">
        <v>1028394004</v>
      </c>
      <c r="B2298" s="161" t="s">
        <v>5678</v>
      </c>
      <c r="C2298" s="162" t="s">
        <v>5679</v>
      </c>
      <c r="D2298" s="163">
        <v>7100000</v>
      </c>
      <c r="E2298" s="164">
        <v>44193</v>
      </c>
      <c r="F2298" s="165" t="s">
        <v>16</v>
      </c>
      <c r="G2298" s="165" t="s">
        <v>12</v>
      </c>
      <c r="H2298" s="165" t="s">
        <v>45</v>
      </c>
      <c r="I2298" s="165" t="s">
        <v>270</v>
      </c>
      <c r="J2298" s="165" t="s">
        <v>296</v>
      </c>
      <c r="K2298" s="166" t="s">
        <v>10627</v>
      </c>
    </row>
    <row r="2299" spans="1:11" ht="38.25" x14ac:dyDescent="0.2">
      <c r="A2299" s="160">
        <v>1017963032</v>
      </c>
      <c r="B2299" s="161" t="s">
        <v>5680</v>
      </c>
      <c r="C2299" s="162" t="s">
        <v>5681</v>
      </c>
      <c r="D2299" s="163">
        <v>7100000</v>
      </c>
      <c r="E2299" s="164">
        <v>44168</v>
      </c>
      <c r="F2299" s="165" t="s">
        <v>16</v>
      </c>
      <c r="G2299" s="165" t="s">
        <v>12</v>
      </c>
      <c r="H2299" s="165" t="s">
        <v>45</v>
      </c>
      <c r="I2299" s="165" t="s">
        <v>144</v>
      </c>
      <c r="J2299" s="165" t="s">
        <v>298</v>
      </c>
      <c r="K2299" s="166" t="s">
        <v>10628</v>
      </c>
    </row>
    <row r="2300" spans="1:11" ht="38.25" x14ac:dyDescent="0.2">
      <c r="A2300" s="160">
        <v>1008660087</v>
      </c>
      <c r="B2300" s="161" t="s">
        <v>5682</v>
      </c>
      <c r="C2300" s="162" t="s">
        <v>5683</v>
      </c>
      <c r="D2300" s="163">
        <v>7100000</v>
      </c>
      <c r="E2300" s="164">
        <v>44193</v>
      </c>
      <c r="F2300" s="165" t="s">
        <v>16</v>
      </c>
      <c r="G2300" s="165" t="s">
        <v>12</v>
      </c>
      <c r="H2300" s="165" t="s">
        <v>45</v>
      </c>
      <c r="I2300" s="165" t="s">
        <v>144</v>
      </c>
      <c r="J2300" s="165" t="s">
        <v>298</v>
      </c>
      <c r="K2300" s="166" t="s">
        <v>10629</v>
      </c>
    </row>
    <row r="2301" spans="1:11" ht="38.25" x14ac:dyDescent="0.2">
      <c r="A2301" s="160">
        <v>1008659087</v>
      </c>
      <c r="B2301" s="161" t="s">
        <v>5684</v>
      </c>
      <c r="C2301" s="162" t="s">
        <v>5685</v>
      </c>
      <c r="D2301" s="163">
        <v>7100000</v>
      </c>
      <c r="E2301" s="164">
        <v>44193</v>
      </c>
      <c r="F2301" s="165" t="s">
        <v>16</v>
      </c>
      <c r="G2301" s="165" t="s">
        <v>12</v>
      </c>
      <c r="H2301" s="165" t="s">
        <v>45</v>
      </c>
      <c r="I2301" s="165" t="s">
        <v>144</v>
      </c>
      <c r="J2301" s="165" t="s">
        <v>298</v>
      </c>
      <c r="K2301" s="166" t="s">
        <v>10630</v>
      </c>
    </row>
    <row r="2302" spans="1:11" ht="25.5" x14ac:dyDescent="0.2">
      <c r="A2302" s="160">
        <v>1008425087</v>
      </c>
      <c r="B2302" s="161" t="s">
        <v>5686</v>
      </c>
      <c r="C2302" s="162" t="s">
        <v>5687</v>
      </c>
      <c r="D2302" s="163">
        <v>7100000</v>
      </c>
      <c r="E2302" s="164">
        <v>44133</v>
      </c>
      <c r="F2302" s="165" t="s">
        <v>16</v>
      </c>
      <c r="G2302" s="165" t="s">
        <v>12</v>
      </c>
      <c r="H2302" s="165" t="s">
        <v>45</v>
      </c>
      <c r="I2302" s="165" t="s">
        <v>144</v>
      </c>
      <c r="J2302" s="165" t="s">
        <v>340</v>
      </c>
      <c r="K2302" s="166" t="s">
        <v>10631</v>
      </c>
    </row>
    <row r="2303" spans="1:11" ht="25.5" x14ac:dyDescent="0.2">
      <c r="A2303" s="160">
        <v>1008307087</v>
      </c>
      <c r="B2303" s="161" t="s">
        <v>5688</v>
      </c>
      <c r="C2303" s="162" t="s">
        <v>5689</v>
      </c>
      <c r="D2303" s="163">
        <v>7410000</v>
      </c>
      <c r="E2303" s="164">
        <v>44011</v>
      </c>
      <c r="F2303" s="165" t="s">
        <v>16</v>
      </c>
      <c r="G2303" s="165" t="s">
        <v>12</v>
      </c>
      <c r="H2303" s="165" t="s">
        <v>45</v>
      </c>
      <c r="I2303" s="165" t="s">
        <v>144</v>
      </c>
      <c r="J2303" s="165" t="s">
        <v>340</v>
      </c>
      <c r="K2303" s="166" t="s">
        <v>10632</v>
      </c>
    </row>
    <row r="2304" spans="1:11" x14ac:dyDescent="0.2">
      <c r="A2304" s="160">
        <v>1007174087</v>
      </c>
      <c r="B2304" s="161" t="s">
        <v>951</v>
      </c>
      <c r="C2304" s="162" t="s">
        <v>952</v>
      </c>
      <c r="D2304" s="163">
        <v>10642000</v>
      </c>
      <c r="E2304" s="164">
        <v>43608</v>
      </c>
      <c r="F2304" s="165" t="s">
        <v>16</v>
      </c>
      <c r="G2304" s="165" t="s">
        <v>101</v>
      </c>
      <c r="H2304" s="165" t="s">
        <v>45</v>
      </c>
      <c r="I2304" s="165" t="s">
        <v>144</v>
      </c>
      <c r="J2304" s="165" t="s">
        <v>340</v>
      </c>
      <c r="K2304" s="166" t="s">
        <v>953</v>
      </c>
    </row>
    <row r="2305" spans="1:11" ht="51" x14ac:dyDescent="0.2">
      <c r="A2305" s="160">
        <v>1009556028</v>
      </c>
      <c r="B2305" s="161" t="s">
        <v>5690</v>
      </c>
      <c r="C2305" s="162" t="s">
        <v>5691</v>
      </c>
      <c r="D2305" s="163">
        <v>7100000</v>
      </c>
      <c r="E2305" s="164">
        <v>44158</v>
      </c>
      <c r="F2305" s="165" t="s">
        <v>16</v>
      </c>
      <c r="G2305" s="165" t="s">
        <v>200</v>
      </c>
      <c r="H2305" s="165" t="s">
        <v>45</v>
      </c>
      <c r="I2305" s="165" t="s">
        <v>144</v>
      </c>
      <c r="J2305" s="165" t="s">
        <v>340</v>
      </c>
      <c r="K2305" s="166" t="s">
        <v>10633</v>
      </c>
    </row>
    <row r="2306" spans="1:11" ht="25.5" x14ac:dyDescent="0.2">
      <c r="A2306" s="160">
        <v>1014332088</v>
      </c>
      <c r="B2306" s="161" t="s">
        <v>5692</v>
      </c>
      <c r="C2306" s="162" t="s">
        <v>5693</v>
      </c>
      <c r="D2306" s="163">
        <v>10619000</v>
      </c>
      <c r="E2306" s="164">
        <v>44168</v>
      </c>
      <c r="F2306" s="165" t="s">
        <v>16</v>
      </c>
      <c r="G2306" s="165" t="s">
        <v>101</v>
      </c>
      <c r="H2306" s="165" t="s">
        <v>45</v>
      </c>
      <c r="I2306" s="165" t="s">
        <v>144</v>
      </c>
      <c r="J2306" s="165" t="s">
        <v>340</v>
      </c>
      <c r="K2306" s="166" t="s">
        <v>10634</v>
      </c>
    </row>
    <row r="2307" spans="1:11" ht="38.25" x14ac:dyDescent="0.2">
      <c r="A2307" s="160">
        <v>1000296026</v>
      </c>
      <c r="B2307" s="161" t="s">
        <v>5694</v>
      </c>
      <c r="C2307" s="162" t="s">
        <v>5695</v>
      </c>
      <c r="D2307" s="163">
        <v>7050000</v>
      </c>
      <c r="E2307" s="164">
        <v>44193</v>
      </c>
      <c r="F2307" s="165" t="s">
        <v>16</v>
      </c>
      <c r="G2307" s="165" t="s">
        <v>12</v>
      </c>
      <c r="H2307" s="165" t="s">
        <v>45</v>
      </c>
      <c r="I2307" s="165" t="s">
        <v>144</v>
      </c>
      <c r="J2307" s="165" t="s">
        <v>340</v>
      </c>
      <c r="K2307" s="166" t="s">
        <v>10635</v>
      </c>
    </row>
    <row r="2308" spans="1:11" ht="25.5" x14ac:dyDescent="0.2">
      <c r="A2308" s="160">
        <v>1000417105</v>
      </c>
      <c r="B2308" s="161" t="s">
        <v>5696</v>
      </c>
      <c r="C2308" s="162" t="s">
        <v>5697</v>
      </c>
      <c r="D2308" s="163">
        <v>7100000</v>
      </c>
      <c r="E2308" s="164">
        <v>44168</v>
      </c>
      <c r="F2308" s="165" t="s">
        <v>16</v>
      </c>
      <c r="G2308" s="165" t="s">
        <v>12</v>
      </c>
      <c r="H2308" s="165" t="s">
        <v>45</v>
      </c>
      <c r="I2308" s="165" t="s">
        <v>144</v>
      </c>
      <c r="J2308" s="165" t="s">
        <v>340</v>
      </c>
      <c r="K2308" s="166" t="s">
        <v>10636</v>
      </c>
    </row>
    <row r="2309" spans="1:11" ht="25.5" x14ac:dyDescent="0.2">
      <c r="A2309" s="160">
        <v>1008330087</v>
      </c>
      <c r="B2309" s="161" t="s">
        <v>5698</v>
      </c>
      <c r="C2309" s="162" t="s">
        <v>5699</v>
      </c>
      <c r="D2309" s="163">
        <v>7070000</v>
      </c>
      <c r="E2309" s="164">
        <v>44133</v>
      </c>
      <c r="F2309" s="165" t="s">
        <v>16</v>
      </c>
      <c r="G2309" s="165" t="s">
        <v>12</v>
      </c>
      <c r="H2309" s="165" t="s">
        <v>45</v>
      </c>
      <c r="I2309" s="165" t="s">
        <v>144</v>
      </c>
      <c r="J2309" s="165" t="s">
        <v>302</v>
      </c>
      <c r="K2309" s="166" t="s">
        <v>10637</v>
      </c>
    </row>
    <row r="2310" spans="1:11" ht="38.25" x14ac:dyDescent="0.2">
      <c r="A2310" s="160">
        <v>1017974032</v>
      </c>
      <c r="B2310" s="161" t="s">
        <v>5700</v>
      </c>
      <c r="C2310" s="162" t="s">
        <v>5701</v>
      </c>
      <c r="D2310" s="163">
        <v>7100000</v>
      </c>
      <c r="E2310" s="164">
        <v>44168</v>
      </c>
      <c r="F2310" s="165" t="s">
        <v>16</v>
      </c>
      <c r="G2310" s="165" t="s">
        <v>12</v>
      </c>
      <c r="H2310" s="165" t="s">
        <v>45</v>
      </c>
      <c r="I2310" s="165" t="s">
        <v>144</v>
      </c>
      <c r="J2310" s="165" t="s">
        <v>302</v>
      </c>
      <c r="K2310" s="166" t="s">
        <v>10638</v>
      </c>
    </row>
    <row r="2311" spans="1:11" ht="25.5" x14ac:dyDescent="0.2">
      <c r="A2311" s="160">
        <v>1017977032</v>
      </c>
      <c r="B2311" s="161" t="s">
        <v>5702</v>
      </c>
      <c r="C2311" s="162" t="s">
        <v>5703</v>
      </c>
      <c r="D2311" s="163">
        <v>10650000</v>
      </c>
      <c r="E2311" s="164">
        <v>44147</v>
      </c>
      <c r="F2311" s="165" t="s">
        <v>16</v>
      </c>
      <c r="G2311" s="165" t="s">
        <v>69</v>
      </c>
      <c r="H2311" s="165" t="s">
        <v>45</v>
      </c>
      <c r="I2311" s="165" t="s">
        <v>144</v>
      </c>
      <c r="J2311" s="165" t="s">
        <v>302</v>
      </c>
      <c r="K2311" s="166" t="s">
        <v>10639</v>
      </c>
    </row>
    <row r="2312" spans="1:11" ht="38.25" x14ac:dyDescent="0.2">
      <c r="A2312" s="160">
        <v>1033005093</v>
      </c>
      <c r="B2312" s="161" t="s">
        <v>954</v>
      </c>
      <c r="C2312" s="162" t="s">
        <v>955</v>
      </c>
      <c r="D2312" s="163">
        <v>6551000</v>
      </c>
      <c r="E2312" s="164">
        <v>43741</v>
      </c>
      <c r="F2312" s="165" t="s">
        <v>16</v>
      </c>
      <c r="G2312" s="165" t="s">
        <v>12</v>
      </c>
      <c r="H2312" s="165" t="s">
        <v>45</v>
      </c>
      <c r="I2312" s="165" t="s">
        <v>144</v>
      </c>
      <c r="J2312" s="165" t="s">
        <v>302</v>
      </c>
      <c r="K2312" s="166" t="s">
        <v>956</v>
      </c>
    </row>
    <row r="2313" spans="1:11" x14ac:dyDescent="0.2">
      <c r="A2313" s="160">
        <v>1008419087</v>
      </c>
      <c r="B2313" s="161" t="s">
        <v>5704</v>
      </c>
      <c r="C2313" s="162" t="s">
        <v>5705</v>
      </c>
      <c r="D2313" s="163">
        <v>11115000</v>
      </c>
      <c r="E2313" s="164">
        <v>44074</v>
      </c>
      <c r="F2313" s="165" t="s">
        <v>16</v>
      </c>
      <c r="G2313" s="165" t="s">
        <v>101</v>
      </c>
      <c r="H2313" s="165" t="s">
        <v>45</v>
      </c>
      <c r="I2313" s="165" t="s">
        <v>144</v>
      </c>
      <c r="J2313" s="165" t="s">
        <v>302</v>
      </c>
      <c r="K2313" s="166" t="s">
        <v>10640</v>
      </c>
    </row>
    <row r="2314" spans="1:11" ht="25.5" x14ac:dyDescent="0.2">
      <c r="A2314" s="160">
        <v>1000390105</v>
      </c>
      <c r="B2314" s="161" t="s">
        <v>5706</v>
      </c>
      <c r="C2314" s="162" t="s">
        <v>5707</v>
      </c>
      <c r="D2314" s="163">
        <v>7100000</v>
      </c>
      <c r="E2314" s="164">
        <v>44168</v>
      </c>
      <c r="F2314" s="165" t="s">
        <v>16</v>
      </c>
      <c r="G2314" s="165" t="s">
        <v>12</v>
      </c>
      <c r="H2314" s="165" t="s">
        <v>45</v>
      </c>
      <c r="I2314" s="165" t="s">
        <v>144</v>
      </c>
      <c r="J2314" s="165" t="s">
        <v>302</v>
      </c>
      <c r="K2314" s="166" t="s">
        <v>10641</v>
      </c>
    </row>
    <row r="2315" spans="1:11" ht="38.25" x14ac:dyDescent="0.2">
      <c r="A2315" s="160">
        <v>1008481087</v>
      </c>
      <c r="B2315" s="161" t="s">
        <v>5708</v>
      </c>
      <c r="C2315" s="162" t="s">
        <v>5709</v>
      </c>
      <c r="D2315" s="163">
        <v>7100000</v>
      </c>
      <c r="E2315" s="164">
        <v>44133</v>
      </c>
      <c r="F2315" s="165" t="s">
        <v>16</v>
      </c>
      <c r="G2315" s="165" t="s">
        <v>12</v>
      </c>
      <c r="H2315" s="165" t="s">
        <v>45</v>
      </c>
      <c r="I2315" s="165" t="s">
        <v>144</v>
      </c>
      <c r="J2315" s="165" t="s">
        <v>58</v>
      </c>
      <c r="K2315" s="166" t="s">
        <v>10642</v>
      </c>
    </row>
    <row r="2316" spans="1:11" ht="51" x14ac:dyDescent="0.2">
      <c r="A2316" s="160">
        <v>1009780028</v>
      </c>
      <c r="B2316" s="161" t="s">
        <v>5710</v>
      </c>
      <c r="C2316" s="162" t="s">
        <v>5711</v>
      </c>
      <c r="D2316" s="163">
        <v>7100000</v>
      </c>
      <c r="E2316" s="164">
        <v>44168</v>
      </c>
      <c r="F2316" s="165" t="s">
        <v>16</v>
      </c>
      <c r="G2316" s="165" t="s">
        <v>12</v>
      </c>
      <c r="H2316" s="165" t="s">
        <v>45</v>
      </c>
      <c r="I2316" s="165" t="s">
        <v>144</v>
      </c>
      <c r="J2316" s="165" t="s">
        <v>58</v>
      </c>
      <c r="K2316" s="166" t="s">
        <v>10643</v>
      </c>
    </row>
    <row r="2317" spans="1:11" ht="25.5" x14ac:dyDescent="0.2">
      <c r="A2317" s="160">
        <v>1018003032</v>
      </c>
      <c r="B2317" s="161" t="s">
        <v>5712</v>
      </c>
      <c r="C2317" s="162" t="s">
        <v>5713</v>
      </c>
      <c r="D2317" s="163">
        <v>7100000</v>
      </c>
      <c r="E2317" s="164">
        <v>44168</v>
      </c>
      <c r="F2317" s="165" t="s">
        <v>16</v>
      </c>
      <c r="G2317" s="165" t="s">
        <v>12</v>
      </c>
      <c r="H2317" s="165" t="s">
        <v>45</v>
      </c>
      <c r="I2317" s="165" t="s">
        <v>144</v>
      </c>
      <c r="J2317" s="165" t="s">
        <v>957</v>
      </c>
      <c r="K2317" s="166" t="s">
        <v>10644</v>
      </c>
    </row>
    <row r="2318" spans="1:11" ht="38.25" x14ac:dyDescent="0.2">
      <c r="A2318" s="160">
        <v>1027705004</v>
      </c>
      <c r="B2318" s="161" t="s">
        <v>5714</v>
      </c>
      <c r="C2318" s="162" t="s">
        <v>5715</v>
      </c>
      <c r="D2318" s="163">
        <v>7100000</v>
      </c>
      <c r="E2318" s="164">
        <v>44168</v>
      </c>
      <c r="F2318" s="165" t="s">
        <v>11</v>
      </c>
      <c r="G2318" s="165" t="s">
        <v>12</v>
      </c>
      <c r="H2318" s="165" t="s">
        <v>45</v>
      </c>
      <c r="I2318" s="165" t="s">
        <v>144</v>
      </c>
      <c r="J2318" s="165" t="s">
        <v>145</v>
      </c>
      <c r="K2318" s="166" t="s">
        <v>10645</v>
      </c>
    </row>
    <row r="2319" spans="1:11" ht="38.25" x14ac:dyDescent="0.2">
      <c r="A2319" s="160">
        <v>1009769028</v>
      </c>
      <c r="B2319" s="161" t="s">
        <v>5716</v>
      </c>
      <c r="C2319" s="162" t="s">
        <v>5717</v>
      </c>
      <c r="D2319" s="163">
        <v>10650000</v>
      </c>
      <c r="E2319" s="164">
        <v>44147</v>
      </c>
      <c r="F2319" s="165" t="s">
        <v>16</v>
      </c>
      <c r="G2319" s="165" t="s">
        <v>69</v>
      </c>
      <c r="H2319" s="165" t="s">
        <v>45</v>
      </c>
      <c r="I2319" s="165" t="s">
        <v>144</v>
      </c>
      <c r="J2319" s="165" t="s">
        <v>145</v>
      </c>
      <c r="K2319" s="166" t="s">
        <v>10646</v>
      </c>
    </row>
    <row r="2320" spans="1:11" ht="25.5" x14ac:dyDescent="0.2">
      <c r="A2320" s="160">
        <v>1001059110</v>
      </c>
      <c r="B2320" s="161" t="s">
        <v>5718</v>
      </c>
      <c r="C2320" s="162" t="s">
        <v>5719</v>
      </c>
      <c r="D2320" s="163">
        <v>7100000</v>
      </c>
      <c r="E2320" s="164">
        <v>44147</v>
      </c>
      <c r="F2320" s="165" t="s">
        <v>16</v>
      </c>
      <c r="G2320" s="165" t="s">
        <v>12</v>
      </c>
      <c r="H2320" s="165" t="s">
        <v>45</v>
      </c>
      <c r="I2320" s="165" t="s">
        <v>144</v>
      </c>
      <c r="J2320" s="165" t="s">
        <v>145</v>
      </c>
      <c r="K2320" s="166" t="s">
        <v>10647</v>
      </c>
    </row>
    <row r="2321" spans="1:11" ht="38.25" x14ac:dyDescent="0.2">
      <c r="A2321" s="160">
        <v>1002566094</v>
      </c>
      <c r="B2321" s="161" t="s">
        <v>5720</v>
      </c>
      <c r="C2321" s="162" t="s">
        <v>5721</v>
      </c>
      <c r="D2321" s="163">
        <v>7100000</v>
      </c>
      <c r="E2321" s="164">
        <v>44168</v>
      </c>
      <c r="F2321" s="165" t="s">
        <v>16</v>
      </c>
      <c r="G2321" s="165" t="s">
        <v>12</v>
      </c>
      <c r="H2321" s="165" t="s">
        <v>45</v>
      </c>
      <c r="I2321" s="165" t="s">
        <v>144</v>
      </c>
      <c r="J2321" s="165" t="s">
        <v>145</v>
      </c>
      <c r="K2321" s="166" t="s">
        <v>10648</v>
      </c>
    </row>
    <row r="2322" spans="1:11" x14ac:dyDescent="0.2">
      <c r="A2322" s="160">
        <v>1007603090</v>
      </c>
      <c r="B2322" s="161" t="s">
        <v>5722</v>
      </c>
      <c r="C2322" s="162" t="s">
        <v>5723</v>
      </c>
      <c r="D2322" s="163">
        <v>7100000</v>
      </c>
      <c r="E2322" s="164">
        <v>44133</v>
      </c>
      <c r="F2322" s="165" t="s">
        <v>16</v>
      </c>
      <c r="G2322" s="165" t="s">
        <v>12</v>
      </c>
      <c r="H2322" s="165" t="s">
        <v>45</v>
      </c>
      <c r="I2322" s="165" t="s">
        <v>144</v>
      </c>
      <c r="J2322" s="165" t="s">
        <v>145</v>
      </c>
      <c r="K2322" s="166" t="s">
        <v>10649</v>
      </c>
    </row>
    <row r="2323" spans="1:11" ht="25.5" x14ac:dyDescent="0.2">
      <c r="A2323" s="160">
        <v>1008329087</v>
      </c>
      <c r="B2323" s="161" t="s">
        <v>5724</v>
      </c>
      <c r="C2323" s="162" t="s">
        <v>5725</v>
      </c>
      <c r="D2323" s="163">
        <v>7100000</v>
      </c>
      <c r="E2323" s="164">
        <v>44125</v>
      </c>
      <c r="F2323" s="165" t="s">
        <v>16</v>
      </c>
      <c r="G2323" s="165" t="s">
        <v>12</v>
      </c>
      <c r="H2323" s="165" t="s">
        <v>45</v>
      </c>
      <c r="I2323" s="165" t="s">
        <v>59</v>
      </c>
      <c r="J2323" s="165" t="s">
        <v>59</v>
      </c>
      <c r="K2323" s="166" t="s">
        <v>10650</v>
      </c>
    </row>
    <row r="2324" spans="1:11" ht="38.25" x14ac:dyDescent="0.2">
      <c r="A2324" s="160">
        <v>1008321087</v>
      </c>
      <c r="B2324" s="161" t="s">
        <v>5726</v>
      </c>
      <c r="C2324" s="162" t="s">
        <v>5727</v>
      </c>
      <c r="D2324" s="163">
        <v>7070000</v>
      </c>
      <c r="E2324" s="164">
        <v>44133</v>
      </c>
      <c r="F2324" s="165" t="s">
        <v>16</v>
      </c>
      <c r="G2324" s="165" t="s">
        <v>12</v>
      </c>
      <c r="H2324" s="165" t="s">
        <v>45</v>
      </c>
      <c r="I2324" s="165" t="s">
        <v>59</v>
      </c>
      <c r="J2324" s="165" t="s">
        <v>59</v>
      </c>
      <c r="K2324" s="166" t="s">
        <v>10651</v>
      </c>
    </row>
    <row r="2325" spans="1:11" ht="38.25" x14ac:dyDescent="0.2">
      <c r="A2325" s="160">
        <v>1006353014</v>
      </c>
      <c r="B2325" s="161" t="s">
        <v>5728</v>
      </c>
      <c r="C2325" s="162" t="s">
        <v>5729</v>
      </c>
      <c r="D2325" s="163">
        <v>7410000</v>
      </c>
      <c r="E2325" s="164">
        <v>44019</v>
      </c>
      <c r="F2325" s="165" t="s">
        <v>16</v>
      </c>
      <c r="G2325" s="165" t="s">
        <v>12</v>
      </c>
      <c r="H2325" s="165" t="s">
        <v>45</v>
      </c>
      <c r="I2325" s="165" t="s">
        <v>59</v>
      </c>
      <c r="J2325" s="165" t="s">
        <v>59</v>
      </c>
      <c r="K2325" s="166" t="s">
        <v>10652</v>
      </c>
    </row>
    <row r="2326" spans="1:11" ht="25.5" x14ac:dyDescent="0.2">
      <c r="A2326" s="160">
        <v>1008465087</v>
      </c>
      <c r="B2326" s="161" t="s">
        <v>5730</v>
      </c>
      <c r="C2326" s="162" t="s">
        <v>5731</v>
      </c>
      <c r="D2326" s="163">
        <v>7090000</v>
      </c>
      <c r="E2326" s="164">
        <v>44133</v>
      </c>
      <c r="F2326" s="165" t="s">
        <v>16</v>
      </c>
      <c r="G2326" s="165" t="s">
        <v>12</v>
      </c>
      <c r="H2326" s="165" t="s">
        <v>45</v>
      </c>
      <c r="I2326" s="165" t="s">
        <v>59</v>
      </c>
      <c r="J2326" s="165" t="s">
        <v>59</v>
      </c>
      <c r="K2326" s="166" t="s">
        <v>10653</v>
      </c>
    </row>
    <row r="2327" spans="1:11" ht="38.25" x14ac:dyDescent="0.2">
      <c r="A2327" s="160">
        <v>1008373087</v>
      </c>
      <c r="B2327" s="161" t="s">
        <v>5732</v>
      </c>
      <c r="C2327" s="162" t="s">
        <v>5733</v>
      </c>
      <c r="D2327" s="163">
        <v>6807000</v>
      </c>
      <c r="E2327" s="164">
        <v>44133</v>
      </c>
      <c r="F2327" s="165" t="s">
        <v>16</v>
      </c>
      <c r="G2327" s="165" t="s">
        <v>12</v>
      </c>
      <c r="H2327" s="165" t="s">
        <v>45</v>
      </c>
      <c r="I2327" s="165" t="s">
        <v>59</v>
      </c>
      <c r="J2327" s="165" t="s">
        <v>59</v>
      </c>
      <c r="K2327" s="166" t="s">
        <v>10654</v>
      </c>
    </row>
    <row r="2328" spans="1:11" x14ac:dyDescent="0.2">
      <c r="A2328" s="160">
        <v>1008391087</v>
      </c>
      <c r="B2328" s="161" t="s">
        <v>5734</v>
      </c>
      <c r="C2328" s="162" t="s">
        <v>5735</v>
      </c>
      <c r="D2328" s="163">
        <v>7100000</v>
      </c>
      <c r="E2328" s="164">
        <v>44133</v>
      </c>
      <c r="F2328" s="165" t="s">
        <v>16</v>
      </c>
      <c r="G2328" s="165" t="s">
        <v>12</v>
      </c>
      <c r="H2328" s="165" t="s">
        <v>45</v>
      </c>
      <c r="I2328" s="165" t="s">
        <v>59</v>
      </c>
      <c r="J2328" s="165" t="s">
        <v>59</v>
      </c>
      <c r="K2328" s="166" t="s">
        <v>10655</v>
      </c>
    </row>
    <row r="2329" spans="1:11" ht="38.25" x14ac:dyDescent="0.2">
      <c r="A2329" s="160">
        <v>1035290093</v>
      </c>
      <c r="B2329" s="161" t="s">
        <v>5736</v>
      </c>
      <c r="C2329" s="162" t="s">
        <v>5737</v>
      </c>
      <c r="D2329" s="163">
        <v>10650000</v>
      </c>
      <c r="E2329" s="164">
        <v>44116</v>
      </c>
      <c r="F2329" s="165" t="s">
        <v>16</v>
      </c>
      <c r="G2329" s="165" t="s">
        <v>69</v>
      </c>
      <c r="H2329" s="165" t="s">
        <v>45</v>
      </c>
      <c r="I2329" s="165" t="s">
        <v>59</v>
      </c>
      <c r="J2329" s="165" t="s">
        <v>59</v>
      </c>
      <c r="K2329" s="166" t="s">
        <v>10656</v>
      </c>
    </row>
    <row r="2330" spans="1:11" ht="25.5" x14ac:dyDescent="0.2">
      <c r="A2330" s="160">
        <v>1008423087</v>
      </c>
      <c r="B2330" s="161" t="s">
        <v>5738</v>
      </c>
      <c r="C2330" s="162" t="s">
        <v>5739</v>
      </c>
      <c r="D2330" s="163">
        <v>7100000</v>
      </c>
      <c r="E2330" s="164">
        <v>44133</v>
      </c>
      <c r="F2330" s="165" t="s">
        <v>16</v>
      </c>
      <c r="G2330" s="165" t="s">
        <v>12</v>
      </c>
      <c r="H2330" s="165" t="s">
        <v>45</v>
      </c>
      <c r="I2330" s="165" t="s">
        <v>59</v>
      </c>
      <c r="J2330" s="165" t="s">
        <v>59</v>
      </c>
      <c r="K2330" s="166" t="s">
        <v>10657</v>
      </c>
    </row>
    <row r="2331" spans="1:11" ht="25.5" x14ac:dyDescent="0.2">
      <c r="A2331" s="160">
        <v>1008434087</v>
      </c>
      <c r="B2331" s="161" t="s">
        <v>5740</v>
      </c>
      <c r="C2331" s="162" t="s">
        <v>5741</v>
      </c>
      <c r="D2331" s="163">
        <v>7100000</v>
      </c>
      <c r="E2331" s="164">
        <v>44133</v>
      </c>
      <c r="F2331" s="165" t="s">
        <v>16</v>
      </c>
      <c r="G2331" s="165" t="s">
        <v>12</v>
      </c>
      <c r="H2331" s="165" t="s">
        <v>45</v>
      </c>
      <c r="I2331" s="165" t="s">
        <v>59</v>
      </c>
      <c r="J2331" s="165" t="s">
        <v>59</v>
      </c>
      <c r="K2331" s="166" t="s">
        <v>10658</v>
      </c>
    </row>
    <row r="2332" spans="1:11" ht="25.5" x14ac:dyDescent="0.2">
      <c r="A2332" s="160">
        <v>1009671028</v>
      </c>
      <c r="B2332" s="161" t="s">
        <v>5742</v>
      </c>
      <c r="C2332" s="162" t="s">
        <v>5743</v>
      </c>
      <c r="D2332" s="163">
        <v>7100000</v>
      </c>
      <c r="E2332" s="164">
        <v>44133</v>
      </c>
      <c r="F2332" s="165" t="s">
        <v>16</v>
      </c>
      <c r="G2332" s="165" t="s">
        <v>12</v>
      </c>
      <c r="H2332" s="165" t="s">
        <v>45</v>
      </c>
      <c r="I2332" s="165" t="s">
        <v>59</v>
      </c>
      <c r="J2332" s="165" t="s">
        <v>59</v>
      </c>
      <c r="K2332" s="166" t="s">
        <v>10659</v>
      </c>
    </row>
    <row r="2333" spans="1:11" ht="38.25" x14ac:dyDescent="0.2">
      <c r="A2333" s="160">
        <v>1008452087</v>
      </c>
      <c r="B2333" s="161" t="s">
        <v>5744</v>
      </c>
      <c r="C2333" s="162" t="s">
        <v>5745</v>
      </c>
      <c r="D2333" s="163">
        <v>7100000</v>
      </c>
      <c r="E2333" s="164">
        <v>44133</v>
      </c>
      <c r="F2333" s="165" t="s">
        <v>16</v>
      </c>
      <c r="G2333" s="165" t="s">
        <v>12</v>
      </c>
      <c r="H2333" s="165" t="s">
        <v>45</v>
      </c>
      <c r="I2333" s="165" t="s">
        <v>59</v>
      </c>
      <c r="J2333" s="165" t="s">
        <v>59</v>
      </c>
      <c r="K2333" s="166" t="s">
        <v>10660</v>
      </c>
    </row>
    <row r="2334" spans="1:11" ht="25.5" x14ac:dyDescent="0.2">
      <c r="A2334" s="160">
        <v>1034302093</v>
      </c>
      <c r="B2334" s="161" t="s">
        <v>5746</v>
      </c>
      <c r="C2334" s="162" t="s">
        <v>5747</v>
      </c>
      <c r="D2334" s="163">
        <v>7085000</v>
      </c>
      <c r="E2334" s="164">
        <v>44132</v>
      </c>
      <c r="F2334" s="165" t="s">
        <v>16</v>
      </c>
      <c r="G2334" s="165" t="s">
        <v>12</v>
      </c>
      <c r="H2334" s="165" t="s">
        <v>45</v>
      </c>
      <c r="I2334" s="165" t="s">
        <v>59</v>
      </c>
      <c r="J2334" s="165" t="s">
        <v>59</v>
      </c>
      <c r="K2334" s="166" t="s">
        <v>10661</v>
      </c>
    </row>
    <row r="2335" spans="1:11" x14ac:dyDescent="0.2">
      <c r="A2335" s="160">
        <v>1008305087</v>
      </c>
      <c r="B2335" s="161" t="s">
        <v>5748</v>
      </c>
      <c r="C2335" s="162" t="s">
        <v>5749</v>
      </c>
      <c r="D2335" s="163">
        <v>7410000</v>
      </c>
      <c r="E2335" s="164">
        <v>44011</v>
      </c>
      <c r="F2335" s="165" t="s">
        <v>16</v>
      </c>
      <c r="G2335" s="165" t="s">
        <v>12</v>
      </c>
      <c r="H2335" s="165" t="s">
        <v>45</v>
      </c>
      <c r="I2335" s="165" t="s">
        <v>59</v>
      </c>
      <c r="J2335" s="165" t="s">
        <v>59</v>
      </c>
      <c r="K2335" s="166" t="s">
        <v>10662</v>
      </c>
    </row>
    <row r="2336" spans="1:11" ht="38.25" x14ac:dyDescent="0.2">
      <c r="A2336" s="160">
        <v>1001054110</v>
      </c>
      <c r="B2336" s="161" t="s">
        <v>5750</v>
      </c>
      <c r="C2336" s="162" t="s">
        <v>5751</v>
      </c>
      <c r="D2336" s="163">
        <v>7100000</v>
      </c>
      <c r="E2336" s="164">
        <v>44119</v>
      </c>
      <c r="F2336" s="165" t="s">
        <v>16</v>
      </c>
      <c r="G2336" s="165" t="s">
        <v>12</v>
      </c>
      <c r="H2336" s="165" t="s">
        <v>45</v>
      </c>
      <c r="I2336" s="165" t="s">
        <v>59</v>
      </c>
      <c r="J2336" s="165" t="s">
        <v>59</v>
      </c>
      <c r="K2336" s="166" t="s">
        <v>10663</v>
      </c>
    </row>
    <row r="2337" spans="1:11" ht="25.5" x14ac:dyDescent="0.2">
      <c r="A2337" s="160">
        <v>1008322087</v>
      </c>
      <c r="B2337" s="161" t="s">
        <v>5752</v>
      </c>
      <c r="C2337" s="162" t="s">
        <v>5753</v>
      </c>
      <c r="D2337" s="163">
        <v>7410000</v>
      </c>
      <c r="E2337" s="164">
        <v>44011</v>
      </c>
      <c r="F2337" s="165" t="s">
        <v>16</v>
      </c>
      <c r="G2337" s="165" t="s">
        <v>12</v>
      </c>
      <c r="H2337" s="165" t="s">
        <v>45</v>
      </c>
      <c r="I2337" s="165" t="s">
        <v>59</v>
      </c>
      <c r="J2337" s="165" t="s">
        <v>59</v>
      </c>
      <c r="K2337" s="166" t="s">
        <v>10664</v>
      </c>
    </row>
    <row r="2338" spans="1:11" ht="38.25" x14ac:dyDescent="0.2">
      <c r="A2338" s="160">
        <v>1008427087</v>
      </c>
      <c r="B2338" s="161" t="s">
        <v>5754</v>
      </c>
      <c r="C2338" s="162" t="s">
        <v>5755</v>
      </c>
      <c r="D2338" s="163">
        <v>7095000</v>
      </c>
      <c r="E2338" s="164">
        <v>44193</v>
      </c>
      <c r="F2338" s="165" t="s">
        <v>16</v>
      </c>
      <c r="G2338" s="165" t="s">
        <v>12</v>
      </c>
      <c r="H2338" s="165" t="s">
        <v>45</v>
      </c>
      <c r="I2338" s="165" t="s">
        <v>59</v>
      </c>
      <c r="J2338" s="165" t="s">
        <v>59</v>
      </c>
      <c r="K2338" s="166" t="s">
        <v>10665</v>
      </c>
    </row>
    <row r="2339" spans="1:11" ht="51" x14ac:dyDescent="0.2">
      <c r="A2339" s="160">
        <v>1008595087</v>
      </c>
      <c r="B2339" s="161" t="s">
        <v>5756</v>
      </c>
      <c r="C2339" s="162" t="s">
        <v>5757</v>
      </c>
      <c r="D2339" s="163">
        <v>7100000</v>
      </c>
      <c r="E2339" s="164">
        <v>44193</v>
      </c>
      <c r="F2339" s="165" t="s">
        <v>16</v>
      </c>
      <c r="G2339" s="165" t="s">
        <v>12</v>
      </c>
      <c r="H2339" s="165" t="s">
        <v>45</v>
      </c>
      <c r="I2339" s="165" t="s">
        <v>59</v>
      </c>
      <c r="J2339" s="165" t="s">
        <v>59</v>
      </c>
      <c r="K2339" s="166" t="s">
        <v>10666</v>
      </c>
    </row>
    <row r="2340" spans="1:11" ht="25.5" x14ac:dyDescent="0.2">
      <c r="A2340" s="160">
        <v>1008556087</v>
      </c>
      <c r="B2340" s="161" t="s">
        <v>5758</v>
      </c>
      <c r="C2340" s="162" t="s">
        <v>5759</v>
      </c>
      <c r="D2340" s="163">
        <v>6743000</v>
      </c>
      <c r="E2340" s="164">
        <v>44147</v>
      </c>
      <c r="F2340" s="165" t="s">
        <v>16</v>
      </c>
      <c r="G2340" s="165" t="s">
        <v>12</v>
      </c>
      <c r="H2340" s="165" t="s">
        <v>45</v>
      </c>
      <c r="I2340" s="165" t="s">
        <v>59</v>
      </c>
      <c r="J2340" s="165" t="s">
        <v>59</v>
      </c>
      <c r="K2340" s="166" t="s">
        <v>10667</v>
      </c>
    </row>
    <row r="2341" spans="1:11" x14ac:dyDescent="0.2">
      <c r="A2341" s="160">
        <v>1008181087</v>
      </c>
      <c r="B2341" s="161" t="s">
        <v>5760</v>
      </c>
      <c r="C2341" s="162" t="s">
        <v>5761</v>
      </c>
      <c r="D2341" s="163">
        <v>7410000</v>
      </c>
      <c r="E2341" s="164">
        <v>43948</v>
      </c>
      <c r="F2341" s="165" t="s">
        <v>16</v>
      </c>
      <c r="G2341" s="165" t="s">
        <v>12</v>
      </c>
      <c r="H2341" s="165" t="s">
        <v>45</v>
      </c>
      <c r="I2341" s="165" t="s">
        <v>59</v>
      </c>
      <c r="J2341" s="165" t="s">
        <v>59</v>
      </c>
      <c r="K2341" s="166" t="s">
        <v>10668</v>
      </c>
    </row>
    <row r="2342" spans="1:11" ht="25.5" x14ac:dyDescent="0.2">
      <c r="A2342" s="160">
        <v>1007159090</v>
      </c>
      <c r="B2342" s="161" t="s">
        <v>958</v>
      </c>
      <c r="C2342" s="162" t="s">
        <v>959</v>
      </c>
      <c r="D2342" s="163">
        <v>7100000</v>
      </c>
      <c r="E2342" s="164">
        <v>43720</v>
      </c>
      <c r="F2342" s="165" t="s">
        <v>16</v>
      </c>
      <c r="G2342" s="165" t="s">
        <v>12</v>
      </c>
      <c r="H2342" s="165" t="s">
        <v>45</v>
      </c>
      <c r="I2342" s="165" t="s">
        <v>59</v>
      </c>
      <c r="J2342" s="165" t="s">
        <v>59</v>
      </c>
      <c r="K2342" s="166" t="s">
        <v>960</v>
      </c>
    </row>
    <row r="2343" spans="1:11" ht="38.25" x14ac:dyDescent="0.2">
      <c r="A2343" s="160">
        <v>1036127093</v>
      </c>
      <c r="B2343" s="161" t="s">
        <v>5762</v>
      </c>
      <c r="C2343" s="162" t="s">
        <v>5763</v>
      </c>
      <c r="D2343" s="163">
        <v>7100000</v>
      </c>
      <c r="E2343" s="164">
        <v>44168</v>
      </c>
      <c r="F2343" s="165" t="s">
        <v>16</v>
      </c>
      <c r="G2343" s="165" t="s">
        <v>12</v>
      </c>
      <c r="H2343" s="165" t="s">
        <v>45</v>
      </c>
      <c r="I2343" s="165" t="s">
        <v>59</v>
      </c>
      <c r="J2343" s="165" t="s">
        <v>59</v>
      </c>
      <c r="K2343" s="166" t="s">
        <v>10669</v>
      </c>
    </row>
    <row r="2344" spans="1:11" ht="51" x14ac:dyDescent="0.2">
      <c r="A2344" s="160">
        <v>1008590087</v>
      </c>
      <c r="B2344" s="161" t="s">
        <v>5764</v>
      </c>
      <c r="C2344" s="162" t="s">
        <v>5765</v>
      </c>
      <c r="D2344" s="163">
        <v>7040000</v>
      </c>
      <c r="E2344" s="164">
        <v>44193</v>
      </c>
      <c r="F2344" s="165" t="s">
        <v>16</v>
      </c>
      <c r="G2344" s="165" t="s">
        <v>12</v>
      </c>
      <c r="H2344" s="165" t="s">
        <v>45</v>
      </c>
      <c r="I2344" s="165" t="s">
        <v>59</v>
      </c>
      <c r="J2344" s="165" t="s">
        <v>59</v>
      </c>
      <c r="K2344" s="166" t="s">
        <v>10670</v>
      </c>
    </row>
    <row r="2345" spans="1:11" ht="25.5" x14ac:dyDescent="0.2">
      <c r="A2345" s="160">
        <v>1037461093</v>
      </c>
      <c r="B2345" s="161" t="s">
        <v>5766</v>
      </c>
      <c r="C2345" s="162" t="s">
        <v>5767</v>
      </c>
      <c r="D2345" s="163">
        <v>6935000</v>
      </c>
      <c r="E2345" s="164">
        <v>44168</v>
      </c>
      <c r="F2345" s="165" t="s">
        <v>16</v>
      </c>
      <c r="G2345" s="165" t="s">
        <v>12</v>
      </c>
      <c r="H2345" s="165" t="s">
        <v>45</v>
      </c>
      <c r="I2345" s="165" t="s">
        <v>59</v>
      </c>
      <c r="J2345" s="165" t="s">
        <v>59</v>
      </c>
      <c r="K2345" s="166" t="s">
        <v>10671</v>
      </c>
    </row>
    <row r="2346" spans="1:11" ht="25.5" x14ac:dyDescent="0.2">
      <c r="A2346" s="160">
        <v>1007569087</v>
      </c>
      <c r="B2346" s="161" t="s">
        <v>5768</v>
      </c>
      <c r="C2346" s="162" t="s">
        <v>5769</v>
      </c>
      <c r="D2346" s="163">
        <v>7099000</v>
      </c>
      <c r="E2346" s="164">
        <v>43915</v>
      </c>
      <c r="F2346" s="165" t="s">
        <v>16</v>
      </c>
      <c r="G2346" s="165" t="s">
        <v>12</v>
      </c>
      <c r="H2346" s="165" t="s">
        <v>45</v>
      </c>
      <c r="I2346" s="165" t="s">
        <v>59</v>
      </c>
      <c r="J2346" s="165" t="s">
        <v>59</v>
      </c>
      <c r="K2346" s="166" t="s">
        <v>10672</v>
      </c>
    </row>
    <row r="2347" spans="1:11" ht="25.5" x14ac:dyDescent="0.2">
      <c r="A2347" s="160">
        <v>1002271101</v>
      </c>
      <c r="B2347" s="161" t="s">
        <v>964</v>
      </c>
      <c r="C2347" s="162" t="s">
        <v>965</v>
      </c>
      <c r="D2347" s="163">
        <v>7410000</v>
      </c>
      <c r="E2347" s="164">
        <v>43979</v>
      </c>
      <c r="F2347" s="165" t="s">
        <v>16</v>
      </c>
      <c r="G2347" s="165" t="s">
        <v>12</v>
      </c>
      <c r="H2347" s="165" t="s">
        <v>45</v>
      </c>
      <c r="I2347" s="165" t="s">
        <v>59</v>
      </c>
      <c r="J2347" s="165" t="s">
        <v>59</v>
      </c>
      <c r="K2347" s="166" t="s">
        <v>966</v>
      </c>
    </row>
    <row r="2348" spans="1:11" ht="25.5" x14ac:dyDescent="0.2">
      <c r="A2348" s="160">
        <v>1002266101</v>
      </c>
      <c r="B2348" s="161" t="s">
        <v>961</v>
      </c>
      <c r="C2348" s="162" t="s">
        <v>962</v>
      </c>
      <c r="D2348" s="163">
        <v>7410000</v>
      </c>
      <c r="E2348" s="164">
        <v>43979</v>
      </c>
      <c r="F2348" s="165" t="s">
        <v>16</v>
      </c>
      <c r="G2348" s="165" t="s">
        <v>12</v>
      </c>
      <c r="H2348" s="165" t="s">
        <v>45</v>
      </c>
      <c r="I2348" s="165" t="s">
        <v>59</v>
      </c>
      <c r="J2348" s="165" t="s">
        <v>59</v>
      </c>
      <c r="K2348" s="166" t="s">
        <v>963</v>
      </c>
    </row>
    <row r="2349" spans="1:11" ht="51" x14ac:dyDescent="0.2">
      <c r="A2349" s="160">
        <v>1008364087</v>
      </c>
      <c r="B2349" s="161" t="s">
        <v>5770</v>
      </c>
      <c r="C2349" s="162" t="s">
        <v>5771</v>
      </c>
      <c r="D2349" s="163">
        <v>11115000</v>
      </c>
      <c r="E2349" s="164">
        <v>44074</v>
      </c>
      <c r="F2349" s="165" t="s">
        <v>16</v>
      </c>
      <c r="G2349" s="165" t="s">
        <v>101</v>
      </c>
      <c r="H2349" s="165" t="s">
        <v>45</v>
      </c>
      <c r="I2349" s="165" t="s">
        <v>59</v>
      </c>
      <c r="J2349" s="165" t="s">
        <v>59</v>
      </c>
      <c r="K2349" s="166" t="s">
        <v>10673</v>
      </c>
    </row>
    <row r="2350" spans="1:11" ht="38.25" x14ac:dyDescent="0.2">
      <c r="A2350" s="160">
        <v>1008603087</v>
      </c>
      <c r="B2350" s="161" t="s">
        <v>5772</v>
      </c>
      <c r="C2350" s="162" t="s">
        <v>5773</v>
      </c>
      <c r="D2350" s="163">
        <v>7100000</v>
      </c>
      <c r="E2350" s="164">
        <v>44193</v>
      </c>
      <c r="F2350" s="165" t="s">
        <v>16</v>
      </c>
      <c r="G2350" s="165" t="s">
        <v>12</v>
      </c>
      <c r="H2350" s="165" t="s">
        <v>45</v>
      </c>
      <c r="I2350" s="165" t="s">
        <v>59</v>
      </c>
      <c r="J2350" s="165" t="s">
        <v>59</v>
      </c>
      <c r="K2350" s="166" t="s">
        <v>10674</v>
      </c>
    </row>
    <row r="2351" spans="1:11" ht="38.25" x14ac:dyDescent="0.2">
      <c r="A2351" s="160">
        <v>1008567087</v>
      </c>
      <c r="B2351" s="161" t="s">
        <v>5774</v>
      </c>
      <c r="C2351" s="162" t="s">
        <v>5775</v>
      </c>
      <c r="D2351" s="163">
        <v>7100000</v>
      </c>
      <c r="E2351" s="164">
        <v>44193</v>
      </c>
      <c r="F2351" s="165" t="s">
        <v>11</v>
      </c>
      <c r="G2351" s="165" t="s">
        <v>12</v>
      </c>
      <c r="H2351" s="165" t="s">
        <v>45</v>
      </c>
      <c r="I2351" s="165" t="s">
        <v>59</v>
      </c>
      <c r="J2351" s="165" t="s">
        <v>59</v>
      </c>
      <c r="K2351" s="166" t="s">
        <v>10675</v>
      </c>
    </row>
    <row r="2352" spans="1:11" ht="38.25" x14ac:dyDescent="0.2">
      <c r="A2352" s="160">
        <v>1008581087</v>
      </c>
      <c r="B2352" s="161" t="s">
        <v>5776</v>
      </c>
      <c r="C2352" s="162" t="s">
        <v>5777</v>
      </c>
      <c r="D2352" s="163">
        <v>7100000</v>
      </c>
      <c r="E2352" s="164">
        <v>44193</v>
      </c>
      <c r="F2352" s="165" t="s">
        <v>16</v>
      </c>
      <c r="G2352" s="165" t="s">
        <v>12</v>
      </c>
      <c r="H2352" s="165" t="s">
        <v>45</v>
      </c>
      <c r="I2352" s="165" t="s">
        <v>59</v>
      </c>
      <c r="J2352" s="165" t="s">
        <v>59</v>
      </c>
      <c r="K2352" s="166" t="s">
        <v>10676</v>
      </c>
    </row>
    <row r="2353" spans="1:11" ht="25.5" x14ac:dyDescent="0.2">
      <c r="A2353" s="160">
        <v>1008464087</v>
      </c>
      <c r="B2353" s="161" t="s">
        <v>5778</v>
      </c>
      <c r="C2353" s="162" t="s">
        <v>5779</v>
      </c>
      <c r="D2353" s="163">
        <v>7100000</v>
      </c>
      <c r="E2353" s="164">
        <v>44133</v>
      </c>
      <c r="F2353" s="165" t="s">
        <v>16</v>
      </c>
      <c r="G2353" s="165" t="s">
        <v>12</v>
      </c>
      <c r="H2353" s="165" t="s">
        <v>45</v>
      </c>
      <c r="I2353" s="165" t="s">
        <v>59</v>
      </c>
      <c r="J2353" s="165" t="s">
        <v>137</v>
      </c>
      <c r="K2353" s="166" t="s">
        <v>10677</v>
      </c>
    </row>
    <row r="2354" spans="1:11" ht="38.25" x14ac:dyDescent="0.2">
      <c r="A2354" s="160">
        <v>1008428087</v>
      </c>
      <c r="B2354" s="161" t="s">
        <v>5780</v>
      </c>
      <c r="C2354" s="162" t="s">
        <v>5781</v>
      </c>
      <c r="D2354" s="163">
        <v>7100000</v>
      </c>
      <c r="E2354" s="164">
        <v>44133</v>
      </c>
      <c r="F2354" s="165" t="s">
        <v>16</v>
      </c>
      <c r="G2354" s="165" t="s">
        <v>12</v>
      </c>
      <c r="H2354" s="165" t="s">
        <v>45</v>
      </c>
      <c r="I2354" s="165" t="s">
        <v>59</v>
      </c>
      <c r="J2354" s="165" t="s">
        <v>137</v>
      </c>
      <c r="K2354" s="166" t="s">
        <v>10678</v>
      </c>
    </row>
    <row r="2355" spans="1:11" ht="25.5" x14ac:dyDescent="0.2">
      <c r="A2355" s="160">
        <v>1009680028</v>
      </c>
      <c r="B2355" s="161" t="s">
        <v>5782</v>
      </c>
      <c r="C2355" s="162" t="s">
        <v>5783</v>
      </c>
      <c r="D2355" s="163">
        <v>7100000</v>
      </c>
      <c r="E2355" s="164">
        <v>44124</v>
      </c>
      <c r="F2355" s="165" t="s">
        <v>16</v>
      </c>
      <c r="G2355" s="165" t="s">
        <v>12</v>
      </c>
      <c r="H2355" s="165" t="s">
        <v>45</v>
      </c>
      <c r="I2355" s="165" t="s">
        <v>59</v>
      </c>
      <c r="J2355" s="165" t="s">
        <v>137</v>
      </c>
      <c r="K2355" s="166" t="s">
        <v>10679</v>
      </c>
    </row>
    <row r="2356" spans="1:11" ht="25.5" x14ac:dyDescent="0.2">
      <c r="A2356" s="160">
        <v>1009778028</v>
      </c>
      <c r="B2356" s="161" t="s">
        <v>5784</v>
      </c>
      <c r="C2356" s="162" t="s">
        <v>5785</v>
      </c>
      <c r="D2356" s="163">
        <v>7100000</v>
      </c>
      <c r="E2356" s="164">
        <v>44168</v>
      </c>
      <c r="F2356" s="165" t="s">
        <v>16</v>
      </c>
      <c r="G2356" s="165" t="s">
        <v>12</v>
      </c>
      <c r="H2356" s="165" t="s">
        <v>45</v>
      </c>
      <c r="I2356" s="165" t="s">
        <v>59</v>
      </c>
      <c r="J2356" s="165" t="s">
        <v>137</v>
      </c>
      <c r="K2356" s="166" t="s">
        <v>10680</v>
      </c>
    </row>
    <row r="2357" spans="1:11" ht="25.5" x14ac:dyDescent="0.2">
      <c r="A2357" s="160">
        <v>1026188004</v>
      </c>
      <c r="B2357" s="161" t="s">
        <v>5786</v>
      </c>
      <c r="C2357" s="162" t="s">
        <v>5787</v>
      </c>
      <c r="D2357" s="163">
        <v>7410000</v>
      </c>
      <c r="E2357" s="164">
        <v>43986</v>
      </c>
      <c r="F2357" s="165" t="s">
        <v>16</v>
      </c>
      <c r="G2357" s="165" t="s">
        <v>12</v>
      </c>
      <c r="H2357" s="165" t="s">
        <v>45</v>
      </c>
      <c r="I2357" s="165" t="s">
        <v>59</v>
      </c>
      <c r="J2357" s="165" t="s">
        <v>137</v>
      </c>
      <c r="K2357" s="166" t="s">
        <v>10681</v>
      </c>
    </row>
    <row r="2358" spans="1:11" ht="25.5" x14ac:dyDescent="0.2">
      <c r="A2358" s="160">
        <v>1026184004</v>
      </c>
      <c r="B2358" s="161" t="s">
        <v>5788</v>
      </c>
      <c r="C2358" s="162" t="s">
        <v>5789</v>
      </c>
      <c r="D2358" s="163">
        <v>7410000</v>
      </c>
      <c r="E2358" s="164">
        <v>44008</v>
      </c>
      <c r="F2358" s="165" t="s">
        <v>16</v>
      </c>
      <c r="G2358" s="165" t="s">
        <v>12</v>
      </c>
      <c r="H2358" s="165" t="s">
        <v>45</v>
      </c>
      <c r="I2358" s="165" t="s">
        <v>59</v>
      </c>
      <c r="J2358" s="165" t="s">
        <v>137</v>
      </c>
      <c r="K2358" s="166" t="s">
        <v>10682</v>
      </c>
    </row>
    <row r="2359" spans="1:11" ht="25.5" x14ac:dyDescent="0.2">
      <c r="A2359" s="160">
        <v>1008466087</v>
      </c>
      <c r="B2359" s="161" t="s">
        <v>5790</v>
      </c>
      <c r="C2359" s="162" t="s">
        <v>5791</v>
      </c>
      <c r="D2359" s="163">
        <v>7100000</v>
      </c>
      <c r="E2359" s="164">
        <v>44133</v>
      </c>
      <c r="F2359" s="165" t="s">
        <v>16</v>
      </c>
      <c r="G2359" s="165" t="s">
        <v>12</v>
      </c>
      <c r="H2359" s="165" t="s">
        <v>45</v>
      </c>
      <c r="I2359" s="165" t="s">
        <v>59</v>
      </c>
      <c r="J2359" s="165" t="s">
        <v>137</v>
      </c>
      <c r="K2359" s="166" t="s">
        <v>10683</v>
      </c>
    </row>
    <row r="2360" spans="1:11" ht="38.25" x14ac:dyDescent="0.2">
      <c r="A2360" s="160">
        <v>1008461087</v>
      </c>
      <c r="B2360" s="161" t="s">
        <v>5792</v>
      </c>
      <c r="C2360" s="162" t="s">
        <v>5793</v>
      </c>
      <c r="D2360" s="163">
        <v>7100000</v>
      </c>
      <c r="E2360" s="164">
        <v>44133</v>
      </c>
      <c r="F2360" s="165" t="s">
        <v>16</v>
      </c>
      <c r="G2360" s="165" t="s">
        <v>12</v>
      </c>
      <c r="H2360" s="165" t="s">
        <v>45</v>
      </c>
      <c r="I2360" s="165" t="s">
        <v>59</v>
      </c>
      <c r="J2360" s="165" t="s">
        <v>137</v>
      </c>
      <c r="K2360" s="166" t="s">
        <v>10684</v>
      </c>
    </row>
    <row r="2361" spans="1:11" ht="38.25" x14ac:dyDescent="0.2">
      <c r="A2361" s="160">
        <v>1006349014</v>
      </c>
      <c r="B2361" s="161" t="s">
        <v>5794</v>
      </c>
      <c r="C2361" s="162" t="s">
        <v>5795</v>
      </c>
      <c r="D2361" s="163">
        <v>7410000</v>
      </c>
      <c r="E2361" s="164">
        <v>44019</v>
      </c>
      <c r="F2361" s="165" t="s">
        <v>16</v>
      </c>
      <c r="G2361" s="165" t="s">
        <v>12</v>
      </c>
      <c r="H2361" s="165" t="s">
        <v>45</v>
      </c>
      <c r="I2361" s="165" t="s">
        <v>59</v>
      </c>
      <c r="J2361" s="165" t="s">
        <v>137</v>
      </c>
      <c r="K2361" s="166" t="s">
        <v>10685</v>
      </c>
    </row>
    <row r="2362" spans="1:11" x14ac:dyDescent="0.2">
      <c r="A2362" s="160">
        <v>1008485087</v>
      </c>
      <c r="B2362" s="161" t="s">
        <v>5796</v>
      </c>
      <c r="C2362" s="162" t="s">
        <v>5797</v>
      </c>
      <c r="D2362" s="163">
        <v>7100000</v>
      </c>
      <c r="E2362" s="164">
        <v>44133</v>
      </c>
      <c r="F2362" s="165" t="s">
        <v>16</v>
      </c>
      <c r="G2362" s="165" t="s">
        <v>12</v>
      </c>
      <c r="H2362" s="165" t="s">
        <v>45</v>
      </c>
      <c r="I2362" s="165" t="s">
        <v>59</v>
      </c>
      <c r="J2362" s="165" t="s">
        <v>137</v>
      </c>
      <c r="K2362" s="166" t="s">
        <v>10686</v>
      </c>
    </row>
    <row r="2363" spans="1:11" ht="25.5" x14ac:dyDescent="0.2">
      <c r="A2363" s="160">
        <v>1002543094</v>
      </c>
      <c r="B2363" s="161" t="s">
        <v>5798</v>
      </c>
      <c r="C2363" s="162" t="s">
        <v>5799</v>
      </c>
      <c r="D2363" s="163">
        <v>7100000</v>
      </c>
      <c r="E2363" s="164">
        <v>44133</v>
      </c>
      <c r="F2363" s="165" t="s">
        <v>16</v>
      </c>
      <c r="G2363" s="165" t="s">
        <v>12</v>
      </c>
      <c r="H2363" s="165" t="s">
        <v>45</v>
      </c>
      <c r="I2363" s="165" t="s">
        <v>59</v>
      </c>
      <c r="J2363" s="165" t="s">
        <v>137</v>
      </c>
      <c r="K2363" s="166" t="s">
        <v>10687</v>
      </c>
    </row>
    <row r="2364" spans="1:11" ht="38.25" x14ac:dyDescent="0.2">
      <c r="A2364" s="160">
        <v>1035635093</v>
      </c>
      <c r="B2364" s="161" t="s">
        <v>5800</v>
      </c>
      <c r="C2364" s="162" t="s">
        <v>5801</v>
      </c>
      <c r="D2364" s="163">
        <v>7100000</v>
      </c>
      <c r="E2364" s="164">
        <v>44119</v>
      </c>
      <c r="F2364" s="165" t="s">
        <v>16</v>
      </c>
      <c r="G2364" s="165" t="s">
        <v>12</v>
      </c>
      <c r="H2364" s="165" t="s">
        <v>45</v>
      </c>
      <c r="I2364" s="165" t="s">
        <v>59</v>
      </c>
      <c r="J2364" s="165" t="s">
        <v>137</v>
      </c>
      <c r="K2364" s="166" t="s">
        <v>10688</v>
      </c>
    </row>
    <row r="2365" spans="1:11" ht="25.5" x14ac:dyDescent="0.2">
      <c r="A2365" s="160">
        <v>1009662028</v>
      </c>
      <c r="B2365" s="161" t="s">
        <v>5802</v>
      </c>
      <c r="C2365" s="162" t="s">
        <v>5803</v>
      </c>
      <c r="D2365" s="163">
        <v>7100000</v>
      </c>
      <c r="E2365" s="164">
        <v>44124</v>
      </c>
      <c r="F2365" s="165" t="s">
        <v>16</v>
      </c>
      <c r="G2365" s="165" t="s">
        <v>12</v>
      </c>
      <c r="H2365" s="165" t="s">
        <v>45</v>
      </c>
      <c r="I2365" s="165" t="s">
        <v>59</v>
      </c>
      <c r="J2365" s="165" t="s">
        <v>137</v>
      </c>
      <c r="K2365" s="166" t="s">
        <v>10689</v>
      </c>
    </row>
    <row r="2366" spans="1:11" ht="25.5" x14ac:dyDescent="0.2">
      <c r="A2366" s="160">
        <v>1009697028</v>
      </c>
      <c r="B2366" s="161" t="s">
        <v>5804</v>
      </c>
      <c r="C2366" s="162" t="s">
        <v>5805</v>
      </c>
      <c r="D2366" s="163">
        <v>7100000</v>
      </c>
      <c r="E2366" s="164">
        <v>44124</v>
      </c>
      <c r="F2366" s="165" t="s">
        <v>16</v>
      </c>
      <c r="G2366" s="165" t="s">
        <v>12</v>
      </c>
      <c r="H2366" s="165" t="s">
        <v>45</v>
      </c>
      <c r="I2366" s="165" t="s">
        <v>59</v>
      </c>
      <c r="J2366" s="165" t="s">
        <v>137</v>
      </c>
      <c r="K2366" s="166" t="s">
        <v>10690</v>
      </c>
    </row>
    <row r="2367" spans="1:11" ht="51" x14ac:dyDescent="0.2">
      <c r="A2367" s="160">
        <v>1008594087</v>
      </c>
      <c r="B2367" s="161" t="s">
        <v>5806</v>
      </c>
      <c r="C2367" s="162" t="s">
        <v>5807</v>
      </c>
      <c r="D2367" s="163">
        <v>7080000</v>
      </c>
      <c r="E2367" s="164">
        <v>44147</v>
      </c>
      <c r="F2367" s="165" t="s">
        <v>16</v>
      </c>
      <c r="G2367" s="165" t="s">
        <v>12</v>
      </c>
      <c r="H2367" s="165" t="s">
        <v>45</v>
      </c>
      <c r="I2367" s="165" t="s">
        <v>59</v>
      </c>
      <c r="J2367" s="165" t="s">
        <v>137</v>
      </c>
      <c r="K2367" s="166" t="s">
        <v>10691</v>
      </c>
    </row>
    <row r="2368" spans="1:11" ht="25.5" x14ac:dyDescent="0.2">
      <c r="A2368" s="160">
        <v>1008309087</v>
      </c>
      <c r="B2368" s="161" t="s">
        <v>5808</v>
      </c>
      <c r="C2368" s="162" t="s">
        <v>5809</v>
      </c>
      <c r="D2368" s="163">
        <v>11115000</v>
      </c>
      <c r="E2368" s="164">
        <v>44011</v>
      </c>
      <c r="F2368" s="165" t="s">
        <v>16</v>
      </c>
      <c r="G2368" s="165" t="s">
        <v>101</v>
      </c>
      <c r="H2368" s="165" t="s">
        <v>45</v>
      </c>
      <c r="I2368" s="165" t="s">
        <v>59</v>
      </c>
      <c r="J2368" s="165" t="s">
        <v>137</v>
      </c>
      <c r="K2368" s="166" t="s">
        <v>10692</v>
      </c>
    </row>
    <row r="2369" spans="1:11" ht="25.5" x14ac:dyDescent="0.2">
      <c r="A2369" s="160">
        <v>1001754101</v>
      </c>
      <c r="B2369" s="161" t="s">
        <v>973</v>
      </c>
      <c r="C2369" s="162" t="s">
        <v>974</v>
      </c>
      <c r="D2369" s="163">
        <v>7100000</v>
      </c>
      <c r="E2369" s="164">
        <v>43545</v>
      </c>
      <c r="F2369" s="165" t="s">
        <v>16</v>
      </c>
      <c r="G2369" s="165" t="s">
        <v>12</v>
      </c>
      <c r="H2369" s="165" t="s">
        <v>45</v>
      </c>
      <c r="I2369" s="165" t="s">
        <v>59</v>
      </c>
      <c r="J2369" s="165" t="s">
        <v>137</v>
      </c>
      <c r="K2369" s="166" t="s">
        <v>975</v>
      </c>
    </row>
    <row r="2370" spans="1:11" ht="25.5" x14ac:dyDescent="0.2">
      <c r="A2370" s="160">
        <v>1001764101</v>
      </c>
      <c r="B2370" s="161" t="s">
        <v>976</v>
      </c>
      <c r="C2370" s="162" t="s">
        <v>977</v>
      </c>
      <c r="D2370" s="163">
        <v>7100000</v>
      </c>
      <c r="E2370" s="164">
        <v>43608</v>
      </c>
      <c r="F2370" s="165" t="s">
        <v>16</v>
      </c>
      <c r="G2370" s="165" t="s">
        <v>12</v>
      </c>
      <c r="H2370" s="165" t="s">
        <v>45</v>
      </c>
      <c r="I2370" s="165" t="s">
        <v>59</v>
      </c>
      <c r="J2370" s="165" t="s">
        <v>137</v>
      </c>
      <c r="K2370" s="166" t="s">
        <v>978</v>
      </c>
    </row>
    <row r="2371" spans="1:11" ht="38.25" x14ac:dyDescent="0.2">
      <c r="A2371" s="160">
        <v>1017368032</v>
      </c>
      <c r="B2371" s="161" t="s">
        <v>5810</v>
      </c>
      <c r="C2371" s="162" t="s">
        <v>5811</v>
      </c>
      <c r="D2371" s="163">
        <v>7204000</v>
      </c>
      <c r="E2371" s="164">
        <v>43910</v>
      </c>
      <c r="F2371" s="165" t="s">
        <v>16</v>
      </c>
      <c r="G2371" s="165" t="s">
        <v>12</v>
      </c>
      <c r="H2371" s="165" t="s">
        <v>45</v>
      </c>
      <c r="I2371" s="165" t="s">
        <v>59</v>
      </c>
      <c r="J2371" s="165" t="s">
        <v>137</v>
      </c>
      <c r="K2371" s="166" t="s">
        <v>10693</v>
      </c>
    </row>
    <row r="2372" spans="1:11" ht="51" x14ac:dyDescent="0.2">
      <c r="A2372" s="160">
        <v>1008451087</v>
      </c>
      <c r="B2372" s="161" t="s">
        <v>5812</v>
      </c>
      <c r="C2372" s="162" t="s">
        <v>5813</v>
      </c>
      <c r="D2372" s="163">
        <v>7100000</v>
      </c>
      <c r="E2372" s="164">
        <v>44133</v>
      </c>
      <c r="F2372" s="165" t="s">
        <v>16</v>
      </c>
      <c r="G2372" s="165" t="s">
        <v>12</v>
      </c>
      <c r="H2372" s="165" t="s">
        <v>45</v>
      </c>
      <c r="I2372" s="165" t="s">
        <v>59</v>
      </c>
      <c r="J2372" s="165" t="s">
        <v>137</v>
      </c>
      <c r="K2372" s="166" t="s">
        <v>10694</v>
      </c>
    </row>
    <row r="2373" spans="1:11" ht="25.5" x14ac:dyDescent="0.2">
      <c r="A2373" s="160">
        <v>1027380004</v>
      </c>
      <c r="B2373" s="161" t="s">
        <v>5814</v>
      </c>
      <c r="C2373" s="162" t="s">
        <v>5815</v>
      </c>
      <c r="D2373" s="163">
        <v>7100000</v>
      </c>
      <c r="E2373" s="164">
        <v>44168</v>
      </c>
      <c r="F2373" s="165" t="s">
        <v>16</v>
      </c>
      <c r="G2373" s="165" t="s">
        <v>12</v>
      </c>
      <c r="H2373" s="165" t="s">
        <v>45</v>
      </c>
      <c r="I2373" s="165" t="s">
        <v>59</v>
      </c>
      <c r="J2373" s="165" t="s">
        <v>137</v>
      </c>
      <c r="K2373" s="166" t="s">
        <v>10695</v>
      </c>
    </row>
    <row r="2374" spans="1:11" ht="25.5" x14ac:dyDescent="0.2">
      <c r="A2374" s="160">
        <v>1008165087</v>
      </c>
      <c r="B2374" s="161" t="s">
        <v>5816</v>
      </c>
      <c r="C2374" s="162" t="s">
        <v>5817</v>
      </c>
      <c r="D2374" s="163">
        <v>7410000</v>
      </c>
      <c r="E2374" s="164">
        <v>43915</v>
      </c>
      <c r="F2374" s="165" t="s">
        <v>16</v>
      </c>
      <c r="G2374" s="165" t="s">
        <v>12</v>
      </c>
      <c r="H2374" s="165" t="s">
        <v>45</v>
      </c>
      <c r="I2374" s="165" t="s">
        <v>59</v>
      </c>
      <c r="J2374" s="165" t="s">
        <v>137</v>
      </c>
      <c r="K2374" s="166" t="s">
        <v>10696</v>
      </c>
    </row>
    <row r="2375" spans="1:11" x14ac:dyDescent="0.2">
      <c r="A2375" s="160">
        <v>1000299101</v>
      </c>
      <c r="B2375" s="161" t="s">
        <v>970</v>
      </c>
      <c r="C2375" s="162" t="s">
        <v>971</v>
      </c>
      <c r="D2375" s="163">
        <v>7100000</v>
      </c>
      <c r="E2375" s="164">
        <v>43545</v>
      </c>
      <c r="F2375" s="165" t="s">
        <v>16</v>
      </c>
      <c r="G2375" s="165" t="s">
        <v>12</v>
      </c>
      <c r="H2375" s="165" t="s">
        <v>45</v>
      </c>
      <c r="I2375" s="165" t="s">
        <v>59</v>
      </c>
      <c r="J2375" s="165" t="s">
        <v>137</v>
      </c>
      <c r="K2375" s="166" t="s">
        <v>972</v>
      </c>
    </row>
    <row r="2376" spans="1:11" ht="38.25" x14ac:dyDescent="0.2">
      <c r="A2376" s="160">
        <v>1028512004</v>
      </c>
      <c r="B2376" s="161" t="s">
        <v>5818</v>
      </c>
      <c r="C2376" s="162" t="s">
        <v>5819</v>
      </c>
      <c r="D2376" s="163">
        <v>7100000</v>
      </c>
      <c r="E2376" s="164">
        <v>44193</v>
      </c>
      <c r="F2376" s="165" t="s">
        <v>16</v>
      </c>
      <c r="G2376" s="165" t="s">
        <v>12</v>
      </c>
      <c r="H2376" s="165" t="s">
        <v>45</v>
      </c>
      <c r="I2376" s="165" t="s">
        <v>59</v>
      </c>
      <c r="J2376" s="165" t="s">
        <v>137</v>
      </c>
      <c r="K2376" s="166" t="s">
        <v>10697</v>
      </c>
    </row>
    <row r="2377" spans="1:11" x14ac:dyDescent="0.2">
      <c r="A2377" s="160">
        <v>1008139087</v>
      </c>
      <c r="B2377" s="161" t="s">
        <v>5820</v>
      </c>
      <c r="C2377" s="162" t="s">
        <v>5821</v>
      </c>
      <c r="D2377" s="163">
        <v>7410000</v>
      </c>
      <c r="E2377" s="164">
        <v>43948</v>
      </c>
      <c r="F2377" s="165" t="s">
        <v>11</v>
      </c>
      <c r="G2377" s="165" t="s">
        <v>12</v>
      </c>
      <c r="H2377" s="165" t="s">
        <v>45</v>
      </c>
      <c r="I2377" s="165" t="s">
        <v>59</v>
      </c>
      <c r="J2377" s="165" t="s">
        <v>137</v>
      </c>
      <c r="K2377" s="166" t="s">
        <v>10698</v>
      </c>
    </row>
    <row r="2378" spans="1:11" ht="51" x14ac:dyDescent="0.2">
      <c r="A2378" s="160">
        <v>1008657087</v>
      </c>
      <c r="B2378" s="161" t="s">
        <v>5822</v>
      </c>
      <c r="C2378" s="162" t="s">
        <v>5823</v>
      </c>
      <c r="D2378" s="163">
        <v>7100000</v>
      </c>
      <c r="E2378" s="164">
        <v>44193</v>
      </c>
      <c r="F2378" s="165" t="s">
        <v>16</v>
      </c>
      <c r="G2378" s="165" t="s">
        <v>12</v>
      </c>
      <c r="H2378" s="165" t="s">
        <v>45</v>
      </c>
      <c r="I2378" s="165" t="s">
        <v>59</v>
      </c>
      <c r="J2378" s="165" t="s">
        <v>137</v>
      </c>
      <c r="K2378" s="166" t="s">
        <v>10699</v>
      </c>
    </row>
    <row r="2379" spans="1:11" ht="25.5" x14ac:dyDescent="0.2">
      <c r="A2379" s="160">
        <v>1008631087</v>
      </c>
      <c r="B2379" s="161" t="s">
        <v>5824</v>
      </c>
      <c r="C2379" s="162" t="s">
        <v>5825</v>
      </c>
      <c r="D2379" s="163">
        <v>7100000</v>
      </c>
      <c r="E2379" s="164">
        <v>44193</v>
      </c>
      <c r="F2379" s="165" t="s">
        <v>16</v>
      </c>
      <c r="G2379" s="165" t="s">
        <v>12</v>
      </c>
      <c r="H2379" s="165" t="s">
        <v>45</v>
      </c>
      <c r="I2379" s="165" t="s">
        <v>59</v>
      </c>
      <c r="J2379" s="165" t="s">
        <v>137</v>
      </c>
      <c r="K2379" s="166" t="s">
        <v>10700</v>
      </c>
    </row>
    <row r="2380" spans="1:11" ht="25.5" x14ac:dyDescent="0.2">
      <c r="A2380" s="160">
        <v>1008132087</v>
      </c>
      <c r="B2380" s="161" t="s">
        <v>5826</v>
      </c>
      <c r="C2380" s="162" t="s">
        <v>5827</v>
      </c>
      <c r="D2380" s="163">
        <v>7410000</v>
      </c>
      <c r="E2380" s="164">
        <v>43948</v>
      </c>
      <c r="F2380" s="165" t="s">
        <v>16</v>
      </c>
      <c r="G2380" s="165" t="s">
        <v>12</v>
      </c>
      <c r="H2380" s="165" t="s">
        <v>45</v>
      </c>
      <c r="I2380" s="165" t="s">
        <v>59</v>
      </c>
      <c r="J2380" s="165" t="s">
        <v>137</v>
      </c>
      <c r="K2380" s="166" t="s">
        <v>10701</v>
      </c>
    </row>
    <row r="2381" spans="1:11" ht="25.5" x14ac:dyDescent="0.2">
      <c r="A2381" s="160">
        <v>1001742101</v>
      </c>
      <c r="B2381" s="161" t="s">
        <v>979</v>
      </c>
      <c r="C2381" s="162" t="s">
        <v>980</v>
      </c>
      <c r="D2381" s="163">
        <v>7100000</v>
      </c>
      <c r="E2381" s="164">
        <v>43545</v>
      </c>
      <c r="F2381" s="165" t="s">
        <v>16</v>
      </c>
      <c r="G2381" s="165" t="s">
        <v>12</v>
      </c>
      <c r="H2381" s="165" t="s">
        <v>45</v>
      </c>
      <c r="I2381" s="165" t="s">
        <v>59</v>
      </c>
      <c r="J2381" s="165" t="s">
        <v>137</v>
      </c>
      <c r="K2381" s="166" t="s">
        <v>981</v>
      </c>
    </row>
    <row r="2382" spans="1:11" ht="25.5" x14ac:dyDescent="0.2">
      <c r="A2382" s="160">
        <v>1002268101</v>
      </c>
      <c r="B2382" s="161" t="s">
        <v>967</v>
      </c>
      <c r="C2382" s="162" t="s">
        <v>968</v>
      </c>
      <c r="D2382" s="163">
        <v>7410000</v>
      </c>
      <c r="E2382" s="164">
        <v>43979</v>
      </c>
      <c r="F2382" s="165" t="s">
        <v>16</v>
      </c>
      <c r="G2382" s="165" t="s">
        <v>12</v>
      </c>
      <c r="H2382" s="165" t="s">
        <v>45</v>
      </c>
      <c r="I2382" s="165" t="s">
        <v>59</v>
      </c>
      <c r="J2382" s="165" t="s">
        <v>137</v>
      </c>
      <c r="K2382" s="166" t="s">
        <v>969</v>
      </c>
    </row>
    <row r="2383" spans="1:11" ht="38.25" x14ac:dyDescent="0.2">
      <c r="A2383" s="160">
        <v>1008604087</v>
      </c>
      <c r="B2383" s="161" t="s">
        <v>5828</v>
      </c>
      <c r="C2383" s="162" t="s">
        <v>5829</v>
      </c>
      <c r="D2383" s="163">
        <v>7100000</v>
      </c>
      <c r="E2383" s="164">
        <v>44193</v>
      </c>
      <c r="F2383" s="165" t="s">
        <v>16</v>
      </c>
      <c r="G2383" s="165" t="s">
        <v>12</v>
      </c>
      <c r="H2383" s="165" t="s">
        <v>45</v>
      </c>
      <c r="I2383" s="165" t="s">
        <v>59</v>
      </c>
      <c r="J2383" s="165" t="s">
        <v>137</v>
      </c>
      <c r="K2383" s="166" t="s">
        <v>10702</v>
      </c>
    </row>
    <row r="2384" spans="1:11" ht="38.25" x14ac:dyDescent="0.2">
      <c r="A2384" s="160">
        <v>1008453087</v>
      </c>
      <c r="B2384" s="161" t="s">
        <v>5830</v>
      </c>
      <c r="C2384" s="162" t="s">
        <v>5831</v>
      </c>
      <c r="D2384" s="163">
        <v>11115000</v>
      </c>
      <c r="E2384" s="164">
        <v>44074</v>
      </c>
      <c r="F2384" s="165" t="s">
        <v>16</v>
      </c>
      <c r="G2384" s="165" t="s">
        <v>101</v>
      </c>
      <c r="H2384" s="165" t="s">
        <v>45</v>
      </c>
      <c r="I2384" s="165" t="s">
        <v>59</v>
      </c>
      <c r="J2384" s="165" t="s">
        <v>137</v>
      </c>
      <c r="K2384" s="166" t="s">
        <v>10703</v>
      </c>
    </row>
    <row r="2385" spans="1:11" x14ac:dyDescent="0.2">
      <c r="A2385" s="160">
        <v>1005263087</v>
      </c>
      <c r="B2385" s="161" t="s">
        <v>5832</v>
      </c>
      <c r="C2385" s="162" t="s">
        <v>5833</v>
      </c>
      <c r="D2385" s="163">
        <v>7100000</v>
      </c>
      <c r="E2385" s="164">
        <v>44193</v>
      </c>
      <c r="F2385" s="165" t="s">
        <v>16</v>
      </c>
      <c r="G2385" s="165" t="s">
        <v>12</v>
      </c>
      <c r="H2385" s="165" t="s">
        <v>45</v>
      </c>
      <c r="I2385" s="165" t="s">
        <v>59</v>
      </c>
      <c r="J2385" s="165" t="s">
        <v>137</v>
      </c>
      <c r="K2385" s="166" t="s">
        <v>10704</v>
      </c>
    </row>
    <row r="2386" spans="1:11" ht="51" x14ac:dyDescent="0.2">
      <c r="A2386" s="160">
        <v>1008610087</v>
      </c>
      <c r="B2386" s="161" t="s">
        <v>5834</v>
      </c>
      <c r="C2386" s="162" t="s">
        <v>5835</v>
      </c>
      <c r="D2386" s="163">
        <v>7100000</v>
      </c>
      <c r="E2386" s="164">
        <v>44193</v>
      </c>
      <c r="F2386" s="165" t="s">
        <v>16</v>
      </c>
      <c r="G2386" s="165" t="s">
        <v>12</v>
      </c>
      <c r="H2386" s="165" t="s">
        <v>45</v>
      </c>
      <c r="I2386" s="165" t="s">
        <v>59</v>
      </c>
      <c r="J2386" s="165" t="s">
        <v>137</v>
      </c>
      <c r="K2386" s="166" t="s">
        <v>10705</v>
      </c>
    </row>
    <row r="2387" spans="1:11" ht="38.25" x14ac:dyDescent="0.2">
      <c r="A2387" s="160">
        <v>1037702093</v>
      </c>
      <c r="B2387" s="161" t="s">
        <v>5836</v>
      </c>
      <c r="C2387" s="162" t="s">
        <v>5837</v>
      </c>
      <c r="D2387" s="163">
        <v>7100000</v>
      </c>
      <c r="E2387" s="164">
        <v>44193</v>
      </c>
      <c r="F2387" s="165" t="s">
        <v>16</v>
      </c>
      <c r="G2387" s="165" t="s">
        <v>12</v>
      </c>
      <c r="H2387" s="165" t="s">
        <v>45</v>
      </c>
      <c r="I2387" s="165" t="s">
        <v>59</v>
      </c>
      <c r="J2387" s="165" t="s">
        <v>137</v>
      </c>
      <c r="K2387" s="166" t="s">
        <v>10706</v>
      </c>
    </row>
    <row r="2388" spans="1:11" ht="38.25" x14ac:dyDescent="0.2">
      <c r="A2388" s="160">
        <v>1028513004</v>
      </c>
      <c r="B2388" s="161" t="s">
        <v>5838</v>
      </c>
      <c r="C2388" s="162" t="s">
        <v>5839</v>
      </c>
      <c r="D2388" s="163">
        <v>7100000</v>
      </c>
      <c r="E2388" s="164">
        <v>44193</v>
      </c>
      <c r="F2388" s="165" t="s">
        <v>16</v>
      </c>
      <c r="G2388" s="165" t="s">
        <v>12</v>
      </c>
      <c r="H2388" s="165" t="s">
        <v>45</v>
      </c>
      <c r="I2388" s="165" t="s">
        <v>59</v>
      </c>
      <c r="J2388" s="165" t="s">
        <v>137</v>
      </c>
      <c r="K2388" s="166" t="s">
        <v>10707</v>
      </c>
    </row>
    <row r="2389" spans="1:11" x14ac:dyDescent="0.2">
      <c r="A2389" s="160">
        <v>1008416087</v>
      </c>
      <c r="B2389" s="161" t="s">
        <v>5840</v>
      </c>
      <c r="C2389" s="162" t="s">
        <v>5841</v>
      </c>
      <c r="D2389" s="163">
        <v>7100000</v>
      </c>
      <c r="E2389" s="164">
        <v>44133</v>
      </c>
      <c r="F2389" s="165" t="s">
        <v>16</v>
      </c>
      <c r="G2389" s="165" t="s">
        <v>12</v>
      </c>
      <c r="H2389" s="165" t="s">
        <v>45</v>
      </c>
      <c r="I2389" s="165" t="s">
        <v>59</v>
      </c>
      <c r="J2389" s="165" t="s">
        <v>71</v>
      </c>
      <c r="K2389" s="166" t="s">
        <v>10708</v>
      </c>
    </row>
    <row r="2390" spans="1:11" ht="25.5" x14ac:dyDescent="0.2">
      <c r="A2390" s="160">
        <v>1008582087</v>
      </c>
      <c r="B2390" s="161" t="s">
        <v>5842</v>
      </c>
      <c r="C2390" s="162" t="s">
        <v>5843</v>
      </c>
      <c r="D2390" s="163">
        <v>7100000</v>
      </c>
      <c r="E2390" s="164">
        <v>44147</v>
      </c>
      <c r="F2390" s="165" t="s">
        <v>16</v>
      </c>
      <c r="G2390" s="165" t="s">
        <v>12</v>
      </c>
      <c r="H2390" s="165" t="s">
        <v>45</v>
      </c>
      <c r="I2390" s="165" t="s">
        <v>59</v>
      </c>
      <c r="J2390" s="165" t="s">
        <v>71</v>
      </c>
      <c r="K2390" s="166" t="s">
        <v>10709</v>
      </c>
    </row>
    <row r="2391" spans="1:11" ht="38.25" x14ac:dyDescent="0.2">
      <c r="A2391" s="160">
        <v>1008353087</v>
      </c>
      <c r="B2391" s="161" t="s">
        <v>5844</v>
      </c>
      <c r="C2391" s="162" t="s">
        <v>5845</v>
      </c>
      <c r="D2391" s="163">
        <v>7410000</v>
      </c>
      <c r="E2391" s="164">
        <v>44011</v>
      </c>
      <c r="F2391" s="165" t="s">
        <v>16</v>
      </c>
      <c r="G2391" s="165" t="s">
        <v>12</v>
      </c>
      <c r="H2391" s="165" t="s">
        <v>45</v>
      </c>
      <c r="I2391" s="165" t="s">
        <v>59</v>
      </c>
      <c r="J2391" s="165" t="s">
        <v>71</v>
      </c>
      <c r="K2391" s="166" t="s">
        <v>10710</v>
      </c>
    </row>
    <row r="2392" spans="1:11" ht="25.5" x14ac:dyDescent="0.2">
      <c r="A2392" s="160">
        <v>1020609004</v>
      </c>
      <c r="B2392" s="161" t="s">
        <v>982</v>
      </c>
      <c r="C2392" s="162" t="s">
        <v>983</v>
      </c>
      <c r="D2392" s="163">
        <v>7093000</v>
      </c>
      <c r="E2392" s="164">
        <v>43552</v>
      </c>
      <c r="F2392" s="165" t="s">
        <v>16</v>
      </c>
      <c r="G2392" s="165" t="s">
        <v>12</v>
      </c>
      <c r="H2392" s="165" t="s">
        <v>45</v>
      </c>
      <c r="I2392" s="165" t="s">
        <v>59</v>
      </c>
      <c r="J2392" s="165" t="s">
        <v>71</v>
      </c>
      <c r="K2392" s="166" t="s">
        <v>984</v>
      </c>
    </row>
    <row r="2393" spans="1:11" ht="25.5" x14ac:dyDescent="0.2">
      <c r="A2393" s="160">
        <v>1036851093</v>
      </c>
      <c r="B2393" s="161" t="s">
        <v>5846</v>
      </c>
      <c r="C2393" s="162" t="s">
        <v>5847</v>
      </c>
      <c r="D2393" s="163">
        <v>7100000</v>
      </c>
      <c r="E2393" s="164">
        <v>44152</v>
      </c>
      <c r="F2393" s="165" t="s">
        <v>16</v>
      </c>
      <c r="G2393" s="165" t="s">
        <v>12</v>
      </c>
      <c r="H2393" s="165" t="s">
        <v>45</v>
      </c>
      <c r="I2393" s="165" t="s">
        <v>59</v>
      </c>
      <c r="J2393" s="165" t="s">
        <v>71</v>
      </c>
      <c r="K2393" s="166" t="s">
        <v>10711</v>
      </c>
    </row>
    <row r="2394" spans="1:11" ht="38.25" x14ac:dyDescent="0.2">
      <c r="A2394" s="160">
        <v>1000424105</v>
      </c>
      <c r="B2394" s="161" t="s">
        <v>5848</v>
      </c>
      <c r="C2394" s="162" t="s">
        <v>5849</v>
      </c>
      <c r="D2394" s="163">
        <v>7085000</v>
      </c>
      <c r="E2394" s="164">
        <v>44168</v>
      </c>
      <c r="F2394" s="165" t="s">
        <v>16</v>
      </c>
      <c r="G2394" s="165" t="s">
        <v>12</v>
      </c>
      <c r="H2394" s="165" t="s">
        <v>45</v>
      </c>
      <c r="I2394" s="165" t="s">
        <v>59</v>
      </c>
      <c r="J2394" s="165" t="s">
        <v>71</v>
      </c>
      <c r="K2394" s="166" t="s">
        <v>10712</v>
      </c>
    </row>
    <row r="2395" spans="1:11" ht="25.5" x14ac:dyDescent="0.2">
      <c r="A2395" s="160">
        <v>1017951032</v>
      </c>
      <c r="B2395" s="161" t="s">
        <v>5850</v>
      </c>
      <c r="C2395" s="162" t="s">
        <v>5851</v>
      </c>
      <c r="D2395" s="163">
        <v>7100000</v>
      </c>
      <c r="E2395" s="164">
        <v>44119</v>
      </c>
      <c r="F2395" s="165" t="s">
        <v>16</v>
      </c>
      <c r="G2395" s="165" t="s">
        <v>12</v>
      </c>
      <c r="H2395" s="165" t="s">
        <v>45</v>
      </c>
      <c r="I2395" s="165" t="s">
        <v>282</v>
      </c>
      <c r="J2395" s="165" t="s">
        <v>282</v>
      </c>
      <c r="K2395" s="166" t="s">
        <v>10713</v>
      </c>
    </row>
    <row r="2396" spans="1:11" x14ac:dyDescent="0.2">
      <c r="A2396" s="160">
        <v>1029303004</v>
      </c>
      <c r="B2396" s="161" t="s">
        <v>5852</v>
      </c>
      <c r="C2396" s="162" t="s">
        <v>5853</v>
      </c>
      <c r="D2396" s="163">
        <v>5622000</v>
      </c>
      <c r="E2396" s="164">
        <v>44188</v>
      </c>
      <c r="F2396" s="165" t="s">
        <v>35</v>
      </c>
      <c r="G2396" s="165" t="s">
        <v>720</v>
      </c>
      <c r="H2396" s="165" t="s">
        <v>45</v>
      </c>
      <c r="I2396" s="165" t="s">
        <v>282</v>
      </c>
      <c r="J2396" s="165" t="s">
        <v>282</v>
      </c>
      <c r="K2396" s="166" t="s">
        <v>10714</v>
      </c>
    </row>
    <row r="2397" spans="1:11" ht="25.5" x14ac:dyDescent="0.2">
      <c r="A2397" s="160">
        <v>1018001032</v>
      </c>
      <c r="B2397" s="161" t="s">
        <v>5854</v>
      </c>
      <c r="C2397" s="162" t="s">
        <v>5855</v>
      </c>
      <c r="D2397" s="163">
        <v>5718000</v>
      </c>
      <c r="E2397" s="164">
        <v>44168</v>
      </c>
      <c r="F2397" s="165" t="s">
        <v>16</v>
      </c>
      <c r="G2397" s="165" t="s">
        <v>12</v>
      </c>
      <c r="H2397" s="165" t="s">
        <v>45</v>
      </c>
      <c r="I2397" s="165" t="s">
        <v>282</v>
      </c>
      <c r="J2397" s="165" t="s">
        <v>282</v>
      </c>
      <c r="K2397" s="166" t="s">
        <v>10715</v>
      </c>
    </row>
    <row r="2398" spans="1:11" ht="38.25" x14ac:dyDescent="0.2">
      <c r="A2398" s="160">
        <v>1018037032</v>
      </c>
      <c r="B2398" s="161" t="s">
        <v>5856</v>
      </c>
      <c r="C2398" s="162" t="s">
        <v>5857</v>
      </c>
      <c r="D2398" s="163">
        <v>10650000</v>
      </c>
      <c r="E2398" s="164">
        <v>44193</v>
      </c>
      <c r="F2398" s="165" t="s">
        <v>16</v>
      </c>
      <c r="G2398" s="165" t="s">
        <v>101</v>
      </c>
      <c r="H2398" s="165" t="s">
        <v>45</v>
      </c>
      <c r="I2398" s="165" t="s">
        <v>282</v>
      </c>
      <c r="J2398" s="165" t="s">
        <v>282</v>
      </c>
      <c r="K2398" s="166" t="s">
        <v>10716</v>
      </c>
    </row>
    <row r="2399" spans="1:11" ht="38.25" x14ac:dyDescent="0.2">
      <c r="A2399" s="160">
        <v>1017998032</v>
      </c>
      <c r="B2399" s="161" t="s">
        <v>5858</v>
      </c>
      <c r="C2399" s="162" t="s">
        <v>5859</v>
      </c>
      <c r="D2399" s="163">
        <v>7100000</v>
      </c>
      <c r="E2399" s="164">
        <v>44168</v>
      </c>
      <c r="F2399" s="165" t="s">
        <v>16</v>
      </c>
      <c r="G2399" s="165" t="s">
        <v>12</v>
      </c>
      <c r="H2399" s="165" t="s">
        <v>45</v>
      </c>
      <c r="I2399" s="165" t="s">
        <v>282</v>
      </c>
      <c r="J2399" s="165" t="s">
        <v>282</v>
      </c>
      <c r="K2399" s="166" t="s">
        <v>10717</v>
      </c>
    </row>
    <row r="2400" spans="1:11" ht="38.25" x14ac:dyDescent="0.2">
      <c r="A2400" s="160">
        <v>1018000032</v>
      </c>
      <c r="B2400" s="161" t="s">
        <v>5860</v>
      </c>
      <c r="C2400" s="162" t="s">
        <v>5861</v>
      </c>
      <c r="D2400" s="163">
        <v>7025000</v>
      </c>
      <c r="E2400" s="164">
        <v>44168</v>
      </c>
      <c r="F2400" s="165" t="s">
        <v>16</v>
      </c>
      <c r="G2400" s="165" t="s">
        <v>12</v>
      </c>
      <c r="H2400" s="165" t="s">
        <v>45</v>
      </c>
      <c r="I2400" s="165" t="s">
        <v>282</v>
      </c>
      <c r="J2400" s="165" t="s">
        <v>282</v>
      </c>
      <c r="K2400" s="166" t="s">
        <v>10718</v>
      </c>
    </row>
    <row r="2401" spans="1:11" ht="38.25" x14ac:dyDescent="0.2">
      <c r="A2401" s="160">
        <v>1017976032</v>
      </c>
      <c r="B2401" s="161" t="s">
        <v>5862</v>
      </c>
      <c r="C2401" s="162" t="s">
        <v>5863</v>
      </c>
      <c r="D2401" s="163">
        <v>7100000</v>
      </c>
      <c r="E2401" s="164">
        <v>44168</v>
      </c>
      <c r="F2401" s="165" t="s">
        <v>16</v>
      </c>
      <c r="G2401" s="165" t="s">
        <v>12</v>
      </c>
      <c r="H2401" s="165" t="s">
        <v>45</v>
      </c>
      <c r="I2401" s="165" t="s">
        <v>282</v>
      </c>
      <c r="J2401" s="165" t="s">
        <v>283</v>
      </c>
      <c r="K2401" s="166" t="s">
        <v>10719</v>
      </c>
    </row>
    <row r="2402" spans="1:11" x14ac:dyDescent="0.2">
      <c r="A2402" s="160">
        <v>1006625087</v>
      </c>
      <c r="B2402" s="161" t="s">
        <v>985</v>
      </c>
      <c r="C2402" s="162" t="s">
        <v>986</v>
      </c>
      <c r="D2402" s="163">
        <v>7100000</v>
      </c>
      <c r="E2402" s="164">
        <v>43605</v>
      </c>
      <c r="F2402" s="165" t="s">
        <v>16</v>
      </c>
      <c r="G2402" s="165" t="s">
        <v>12</v>
      </c>
      <c r="H2402" s="165" t="s">
        <v>45</v>
      </c>
      <c r="I2402" s="165" t="s">
        <v>282</v>
      </c>
      <c r="J2402" s="165" t="s">
        <v>283</v>
      </c>
      <c r="K2402" s="166" t="s">
        <v>987</v>
      </c>
    </row>
    <row r="2403" spans="1:11" ht="38.25" x14ac:dyDescent="0.2">
      <c r="A2403" s="160">
        <v>1036392093</v>
      </c>
      <c r="B2403" s="161" t="s">
        <v>5864</v>
      </c>
      <c r="C2403" s="162" t="s">
        <v>5865</v>
      </c>
      <c r="D2403" s="163">
        <v>5718000</v>
      </c>
      <c r="E2403" s="164">
        <v>44152</v>
      </c>
      <c r="F2403" s="165" t="s">
        <v>16</v>
      </c>
      <c r="G2403" s="165" t="s">
        <v>12</v>
      </c>
      <c r="H2403" s="165" t="s">
        <v>45</v>
      </c>
      <c r="I2403" s="165" t="s">
        <v>282</v>
      </c>
      <c r="J2403" s="165" t="s">
        <v>283</v>
      </c>
      <c r="K2403" s="166" t="s">
        <v>10720</v>
      </c>
    </row>
    <row r="2404" spans="1:11" ht="25.5" x14ac:dyDescent="0.2">
      <c r="A2404" s="160">
        <v>1002484101</v>
      </c>
      <c r="B2404" s="161" t="s">
        <v>5866</v>
      </c>
      <c r="C2404" s="162" t="s">
        <v>5867</v>
      </c>
      <c r="D2404" s="163">
        <v>7080000</v>
      </c>
      <c r="E2404" s="164">
        <v>44147</v>
      </c>
      <c r="F2404" s="165" t="s">
        <v>16</v>
      </c>
      <c r="G2404" s="165" t="s">
        <v>136</v>
      </c>
      <c r="H2404" s="165" t="s">
        <v>45</v>
      </c>
      <c r="I2404" s="165" t="s">
        <v>282</v>
      </c>
      <c r="J2404" s="165" t="s">
        <v>988</v>
      </c>
      <c r="K2404" s="166" t="s">
        <v>10721</v>
      </c>
    </row>
    <row r="2405" spans="1:11" ht="25.5" x14ac:dyDescent="0.2">
      <c r="A2405" s="160">
        <v>1002454101</v>
      </c>
      <c r="B2405" s="161" t="s">
        <v>5868</v>
      </c>
      <c r="C2405" s="162" t="s">
        <v>5869</v>
      </c>
      <c r="D2405" s="163">
        <v>7100000</v>
      </c>
      <c r="E2405" s="164">
        <v>44147</v>
      </c>
      <c r="F2405" s="165" t="s">
        <v>16</v>
      </c>
      <c r="G2405" s="165" t="s">
        <v>136</v>
      </c>
      <c r="H2405" s="165" t="s">
        <v>45</v>
      </c>
      <c r="I2405" s="165" t="s">
        <v>282</v>
      </c>
      <c r="J2405" s="165" t="s">
        <v>988</v>
      </c>
      <c r="K2405" s="166" t="s">
        <v>10722</v>
      </c>
    </row>
    <row r="2406" spans="1:11" ht="25.5" x14ac:dyDescent="0.2">
      <c r="A2406" s="160">
        <v>1002453101</v>
      </c>
      <c r="B2406" s="161" t="s">
        <v>5870</v>
      </c>
      <c r="C2406" s="162" t="s">
        <v>5871</v>
      </c>
      <c r="D2406" s="163">
        <v>7100000</v>
      </c>
      <c r="E2406" s="164">
        <v>44147</v>
      </c>
      <c r="F2406" s="165" t="s">
        <v>16</v>
      </c>
      <c r="G2406" s="165" t="s">
        <v>136</v>
      </c>
      <c r="H2406" s="165" t="s">
        <v>45</v>
      </c>
      <c r="I2406" s="165" t="s">
        <v>282</v>
      </c>
      <c r="J2406" s="165" t="s">
        <v>988</v>
      </c>
      <c r="K2406" s="166" t="s">
        <v>10723</v>
      </c>
    </row>
    <row r="2407" spans="1:11" ht="25.5" x14ac:dyDescent="0.2">
      <c r="A2407" s="160">
        <v>1002425101</v>
      </c>
      <c r="B2407" s="161" t="s">
        <v>5872</v>
      </c>
      <c r="C2407" s="162" t="s">
        <v>5873</v>
      </c>
      <c r="D2407" s="163">
        <v>7100000</v>
      </c>
      <c r="E2407" s="164">
        <v>44119</v>
      </c>
      <c r="F2407" s="165" t="s">
        <v>16</v>
      </c>
      <c r="G2407" s="165" t="s">
        <v>136</v>
      </c>
      <c r="H2407" s="165" t="s">
        <v>45</v>
      </c>
      <c r="I2407" s="165" t="s">
        <v>282</v>
      </c>
      <c r="J2407" s="165" t="s">
        <v>988</v>
      </c>
      <c r="K2407" s="166" t="s">
        <v>10724</v>
      </c>
    </row>
    <row r="2408" spans="1:11" ht="25.5" x14ac:dyDescent="0.2">
      <c r="A2408" s="160">
        <v>1027256004</v>
      </c>
      <c r="B2408" s="161" t="s">
        <v>5874</v>
      </c>
      <c r="C2408" s="162" t="s">
        <v>5875</v>
      </c>
      <c r="D2408" s="163">
        <v>7100000</v>
      </c>
      <c r="E2408" s="164">
        <v>44168</v>
      </c>
      <c r="F2408" s="165" t="s">
        <v>11</v>
      </c>
      <c r="G2408" s="165" t="s">
        <v>12</v>
      </c>
      <c r="H2408" s="165" t="s">
        <v>13</v>
      </c>
      <c r="I2408" s="165" t="s">
        <v>13</v>
      </c>
      <c r="J2408" s="165" t="s">
        <v>13</v>
      </c>
      <c r="K2408" s="166" t="s">
        <v>10725</v>
      </c>
    </row>
    <row r="2409" spans="1:11" x14ac:dyDescent="0.2">
      <c r="A2409" s="160">
        <v>1027124004</v>
      </c>
      <c r="B2409" s="161" t="s">
        <v>5876</v>
      </c>
      <c r="C2409" s="162" t="s">
        <v>5877</v>
      </c>
      <c r="D2409" s="163">
        <v>10650000</v>
      </c>
      <c r="E2409" s="164">
        <v>44118</v>
      </c>
      <c r="F2409" s="165" t="s">
        <v>16</v>
      </c>
      <c r="G2409" s="165" t="s">
        <v>101</v>
      </c>
      <c r="H2409" s="165" t="s">
        <v>13</v>
      </c>
      <c r="I2409" s="165" t="s">
        <v>13</v>
      </c>
      <c r="J2409" s="165" t="s">
        <v>13</v>
      </c>
      <c r="K2409" s="166" t="s">
        <v>10726</v>
      </c>
    </row>
    <row r="2410" spans="1:11" ht="38.25" x14ac:dyDescent="0.2">
      <c r="A2410" s="160">
        <v>1002465101</v>
      </c>
      <c r="B2410" s="161" t="s">
        <v>5878</v>
      </c>
      <c r="C2410" s="162" t="s">
        <v>5879</v>
      </c>
      <c r="D2410" s="163">
        <v>10650000</v>
      </c>
      <c r="E2410" s="164">
        <v>44147</v>
      </c>
      <c r="F2410" s="165" t="s">
        <v>16</v>
      </c>
      <c r="G2410" s="165" t="s">
        <v>101</v>
      </c>
      <c r="H2410" s="165" t="s">
        <v>13</v>
      </c>
      <c r="I2410" s="165" t="s">
        <v>13</v>
      </c>
      <c r="J2410" s="165" t="s">
        <v>13</v>
      </c>
      <c r="K2410" s="166" t="s">
        <v>10727</v>
      </c>
    </row>
    <row r="2411" spans="1:11" ht="38.25" x14ac:dyDescent="0.2">
      <c r="A2411" s="160">
        <v>1002369101</v>
      </c>
      <c r="B2411" s="161" t="s">
        <v>5880</v>
      </c>
      <c r="C2411" s="162" t="s">
        <v>5881</v>
      </c>
      <c r="D2411" s="163">
        <v>7100000</v>
      </c>
      <c r="E2411" s="164">
        <v>44147</v>
      </c>
      <c r="F2411" s="165" t="s">
        <v>16</v>
      </c>
      <c r="G2411" s="165" t="s">
        <v>12</v>
      </c>
      <c r="H2411" s="165" t="s">
        <v>13</v>
      </c>
      <c r="I2411" s="165" t="s">
        <v>13</v>
      </c>
      <c r="J2411" s="165" t="s">
        <v>13</v>
      </c>
      <c r="K2411" s="166" t="s">
        <v>10728</v>
      </c>
    </row>
    <row r="2412" spans="1:11" ht="38.25" x14ac:dyDescent="0.2">
      <c r="A2412" s="160">
        <v>1000305116</v>
      </c>
      <c r="B2412" s="161" t="s">
        <v>5882</v>
      </c>
      <c r="C2412" s="162" t="s">
        <v>5883</v>
      </c>
      <c r="D2412" s="163">
        <v>7005000</v>
      </c>
      <c r="E2412" s="164">
        <v>44193</v>
      </c>
      <c r="F2412" s="165" t="s">
        <v>16</v>
      </c>
      <c r="G2412" s="165" t="s">
        <v>12</v>
      </c>
      <c r="H2412" s="165" t="s">
        <v>13</v>
      </c>
      <c r="I2412" s="165" t="s">
        <v>13</v>
      </c>
      <c r="J2412" s="165" t="s">
        <v>13</v>
      </c>
      <c r="K2412" s="166" t="s">
        <v>10729</v>
      </c>
    </row>
    <row r="2413" spans="1:11" ht="25.5" x14ac:dyDescent="0.2">
      <c r="A2413" s="160">
        <v>1000090117</v>
      </c>
      <c r="B2413" s="161" t="s">
        <v>5884</v>
      </c>
      <c r="C2413" s="162" t="s">
        <v>5885</v>
      </c>
      <c r="D2413" s="163">
        <v>7000000</v>
      </c>
      <c r="E2413" s="164">
        <v>44147</v>
      </c>
      <c r="F2413" s="165" t="s">
        <v>11</v>
      </c>
      <c r="G2413" s="165" t="s">
        <v>12</v>
      </c>
      <c r="H2413" s="165" t="s">
        <v>13</v>
      </c>
      <c r="I2413" s="165" t="s">
        <v>13</v>
      </c>
      <c r="J2413" s="165" t="s">
        <v>263</v>
      </c>
      <c r="K2413" s="166" t="s">
        <v>10730</v>
      </c>
    </row>
    <row r="2414" spans="1:11" ht="25.5" x14ac:dyDescent="0.2">
      <c r="A2414" s="160">
        <v>1000098117</v>
      </c>
      <c r="B2414" s="161" t="s">
        <v>5886</v>
      </c>
      <c r="C2414" s="162" t="s">
        <v>5887</v>
      </c>
      <c r="D2414" s="163">
        <v>7095000</v>
      </c>
      <c r="E2414" s="164">
        <v>44168</v>
      </c>
      <c r="F2414" s="165" t="s">
        <v>16</v>
      </c>
      <c r="G2414" s="165" t="s">
        <v>12</v>
      </c>
      <c r="H2414" s="165" t="s">
        <v>13</v>
      </c>
      <c r="I2414" s="165" t="s">
        <v>13</v>
      </c>
      <c r="J2414" s="165" t="s">
        <v>263</v>
      </c>
      <c r="K2414" s="166" t="s">
        <v>10731</v>
      </c>
    </row>
    <row r="2415" spans="1:11" ht="25.5" x14ac:dyDescent="0.2">
      <c r="A2415" s="160">
        <v>1037453093</v>
      </c>
      <c r="B2415" s="161" t="s">
        <v>5888</v>
      </c>
      <c r="C2415" s="162" t="s">
        <v>5889</v>
      </c>
      <c r="D2415" s="163">
        <v>10650000</v>
      </c>
      <c r="E2415" s="164">
        <v>44152</v>
      </c>
      <c r="F2415" s="165" t="s">
        <v>16</v>
      </c>
      <c r="G2415" s="165" t="s">
        <v>69</v>
      </c>
      <c r="H2415" s="165" t="s">
        <v>13</v>
      </c>
      <c r="I2415" s="165" t="s">
        <v>13</v>
      </c>
      <c r="J2415" s="165" t="s">
        <v>263</v>
      </c>
      <c r="K2415" s="166" t="s">
        <v>10732</v>
      </c>
    </row>
    <row r="2416" spans="1:11" ht="25.5" x14ac:dyDescent="0.2">
      <c r="A2416" s="160">
        <v>1000054114</v>
      </c>
      <c r="B2416" s="161" t="s">
        <v>989</v>
      </c>
      <c r="C2416" s="162" t="s">
        <v>990</v>
      </c>
      <c r="D2416" s="163">
        <v>6500000</v>
      </c>
      <c r="E2416" s="164">
        <v>43489</v>
      </c>
      <c r="F2416" s="165" t="s">
        <v>16</v>
      </c>
      <c r="G2416" s="165" t="s">
        <v>12</v>
      </c>
      <c r="H2416" s="165" t="s">
        <v>13</v>
      </c>
      <c r="I2416" s="165" t="s">
        <v>13</v>
      </c>
      <c r="J2416" s="165" t="s">
        <v>70</v>
      </c>
      <c r="K2416" s="166" t="s">
        <v>991</v>
      </c>
    </row>
    <row r="2417" spans="1:11" ht="25.5" x14ac:dyDescent="0.2">
      <c r="A2417" s="160">
        <v>1009803032</v>
      </c>
      <c r="B2417" s="161" t="s">
        <v>5890</v>
      </c>
      <c r="C2417" s="162" t="s">
        <v>5891</v>
      </c>
      <c r="D2417" s="163">
        <v>10644000</v>
      </c>
      <c r="E2417" s="164">
        <v>44111</v>
      </c>
      <c r="F2417" s="165" t="s">
        <v>16</v>
      </c>
      <c r="G2417" s="165" t="s">
        <v>101</v>
      </c>
      <c r="H2417" s="165" t="s">
        <v>13</v>
      </c>
      <c r="I2417" s="165" t="s">
        <v>13</v>
      </c>
      <c r="J2417" s="165" t="s">
        <v>70</v>
      </c>
      <c r="K2417" s="166" t="s">
        <v>10733</v>
      </c>
    </row>
    <row r="2418" spans="1:11" ht="25.5" x14ac:dyDescent="0.2">
      <c r="A2418" s="160">
        <v>1000178114</v>
      </c>
      <c r="B2418" s="161" t="s">
        <v>5892</v>
      </c>
      <c r="C2418" s="162" t="s">
        <v>5893</v>
      </c>
      <c r="D2418" s="163">
        <v>11115000</v>
      </c>
      <c r="E2418" s="164">
        <v>43948</v>
      </c>
      <c r="F2418" s="165" t="s">
        <v>16</v>
      </c>
      <c r="G2418" s="165" t="s">
        <v>101</v>
      </c>
      <c r="H2418" s="165" t="s">
        <v>13</v>
      </c>
      <c r="I2418" s="165" t="s">
        <v>13</v>
      </c>
      <c r="J2418" s="165" t="s">
        <v>70</v>
      </c>
      <c r="K2418" s="166" t="s">
        <v>10734</v>
      </c>
    </row>
    <row r="2419" spans="1:11" ht="38.25" x14ac:dyDescent="0.2">
      <c r="A2419" s="160">
        <v>1010453032</v>
      </c>
      <c r="B2419" s="161" t="s">
        <v>5894</v>
      </c>
      <c r="C2419" s="162" t="s">
        <v>5895</v>
      </c>
      <c r="D2419" s="163">
        <v>7100000</v>
      </c>
      <c r="E2419" s="164">
        <v>44111</v>
      </c>
      <c r="F2419" s="165" t="s">
        <v>16</v>
      </c>
      <c r="G2419" s="165" t="s">
        <v>12</v>
      </c>
      <c r="H2419" s="165" t="s">
        <v>13</v>
      </c>
      <c r="I2419" s="165" t="s">
        <v>13</v>
      </c>
      <c r="J2419" s="165" t="s">
        <v>70</v>
      </c>
      <c r="K2419" s="166" t="s">
        <v>10735</v>
      </c>
    </row>
    <row r="2420" spans="1:11" ht="25.5" x14ac:dyDescent="0.2">
      <c r="A2420" s="160">
        <v>1000192116</v>
      </c>
      <c r="B2420" s="161" t="s">
        <v>5896</v>
      </c>
      <c r="C2420" s="162" t="s">
        <v>5897</v>
      </c>
      <c r="D2420" s="163">
        <v>11115000</v>
      </c>
      <c r="E2420" s="164">
        <v>44074</v>
      </c>
      <c r="F2420" s="165" t="s">
        <v>16</v>
      </c>
      <c r="G2420" s="165" t="s">
        <v>101</v>
      </c>
      <c r="H2420" s="165" t="s">
        <v>13</v>
      </c>
      <c r="I2420" s="165" t="s">
        <v>13</v>
      </c>
      <c r="J2420" s="165" t="s">
        <v>70</v>
      </c>
      <c r="K2420" s="166" t="s">
        <v>10736</v>
      </c>
    </row>
    <row r="2421" spans="1:11" ht="25.5" x14ac:dyDescent="0.2">
      <c r="A2421" s="160">
        <v>1002579096</v>
      </c>
      <c r="B2421" s="161" t="s">
        <v>5898</v>
      </c>
      <c r="C2421" s="162" t="s">
        <v>5899</v>
      </c>
      <c r="D2421" s="163">
        <v>7100000</v>
      </c>
      <c r="E2421" s="164">
        <v>44110</v>
      </c>
      <c r="F2421" s="165" t="s">
        <v>16</v>
      </c>
      <c r="G2421" s="165" t="s">
        <v>12</v>
      </c>
      <c r="H2421" s="165" t="s">
        <v>13</v>
      </c>
      <c r="I2421" s="165" t="s">
        <v>13</v>
      </c>
      <c r="J2421" s="165" t="s">
        <v>26</v>
      </c>
      <c r="K2421" s="166" t="s">
        <v>10737</v>
      </c>
    </row>
    <row r="2422" spans="1:11" ht="25.5" x14ac:dyDescent="0.2">
      <c r="A2422" s="160">
        <v>1006959027</v>
      </c>
      <c r="B2422" s="161" t="s">
        <v>5900</v>
      </c>
      <c r="C2422" s="162" t="s">
        <v>5901</v>
      </c>
      <c r="D2422" s="163">
        <v>6935000</v>
      </c>
      <c r="E2422" s="164">
        <v>44130</v>
      </c>
      <c r="F2422" s="165" t="s">
        <v>35</v>
      </c>
      <c r="G2422" s="165" t="s">
        <v>720</v>
      </c>
      <c r="H2422" s="165" t="s">
        <v>13</v>
      </c>
      <c r="I2422" s="165" t="s">
        <v>13</v>
      </c>
      <c r="J2422" s="165" t="s">
        <v>26</v>
      </c>
      <c r="K2422" s="166" t="s">
        <v>10738</v>
      </c>
    </row>
    <row r="2423" spans="1:11" ht="25.5" x14ac:dyDescent="0.2">
      <c r="A2423" s="160">
        <v>1007776090</v>
      </c>
      <c r="B2423" s="161" t="s">
        <v>5902</v>
      </c>
      <c r="C2423" s="162" t="s">
        <v>5903</v>
      </c>
      <c r="D2423" s="163">
        <v>7100000</v>
      </c>
      <c r="E2423" s="164">
        <v>44111</v>
      </c>
      <c r="F2423" s="165" t="s">
        <v>16</v>
      </c>
      <c r="G2423" s="165" t="s">
        <v>12</v>
      </c>
      <c r="H2423" s="165" t="s">
        <v>13</v>
      </c>
      <c r="I2423" s="165" t="s">
        <v>13</v>
      </c>
      <c r="J2423" s="165" t="s">
        <v>26</v>
      </c>
      <c r="K2423" s="166" t="s">
        <v>10739</v>
      </c>
    </row>
    <row r="2424" spans="1:11" ht="38.25" x14ac:dyDescent="0.2">
      <c r="A2424" s="160">
        <v>1008360087</v>
      </c>
      <c r="B2424" s="161" t="s">
        <v>5904</v>
      </c>
      <c r="C2424" s="162" t="s">
        <v>5905</v>
      </c>
      <c r="D2424" s="163">
        <v>7100000</v>
      </c>
      <c r="E2424" s="164">
        <v>44119</v>
      </c>
      <c r="F2424" s="165" t="s">
        <v>11</v>
      </c>
      <c r="G2424" s="165" t="s">
        <v>12</v>
      </c>
      <c r="H2424" s="165" t="s">
        <v>13</v>
      </c>
      <c r="I2424" s="165" t="s">
        <v>13</v>
      </c>
      <c r="J2424" s="165" t="s">
        <v>26</v>
      </c>
      <c r="K2424" s="166" t="s">
        <v>10740</v>
      </c>
    </row>
    <row r="2425" spans="1:11" ht="25.5" x14ac:dyDescent="0.2">
      <c r="A2425" s="160">
        <v>1007777090</v>
      </c>
      <c r="B2425" s="161" t="s">
        <v>5906</v>
      </c>
      <c r="C2425" s="162" t="s">
        <v>5907</v>
      </c>
      <c r="D2425" s="163">
        <v>7100000</v>
      </c>
      <c r="E2425" s="164">
        <v>44111</v>
      </c>
      <c r="F2425" s="165" t="s">
        <v>16</v>
      </c>
      <c r="G2425" s="165" t="s">
        <v>12</v>
      </c>
      <c r="H2425" s="165" t="s">
        <v>13</v>
      </c>
      <c r="I2425" s="165" t="s">
        <v>13</v>
      </c>
      <c r="J2425" s="165" t="s">
        <v>26</v>
      </c>
      <c r="K2425" s="166" t="s">
        <v>10741</v>
      </c>
    </row>
    <row r="2426" spans="1:11" ht="38.25" x14ac:dyDescent="0.2">
      <c r="A2426" s="160">
        <v>1000941110</v>
      </c>
      <c r="B2426" s="161" t="s">
        <v>5908</v>
      </c>
      <c r="C2426" s="162" t="s">
        <v>5909</v>
      </c>
      <c r="D2426" s="163">
        <v>7312000</v>
      </c>
      <c r="E2426" s="164">
        <v>43937</v>
      </c>
      <c r="F2426" s="165" t="s">
        <v>16</v>
      </c>
      <c r="G2426" s="165" t="s">
        <v>12</v>
      </c>
      <c r="H2426" s="165" t="s">
        <v>13</v>
      </c>
      <c r="I2426" s="165" t="s">
        <v>13</v>
      </c>
      <c r="J2426" s="165" t="s">
        <v>26</v>
      </c>
      <c r="K2426" s="166" t="s">
        <v>10742</v>
      </c>
    </row>
    <row r="2427" spans="1:11" ht="25.5" x14ac:dyDescent="0.2">
      <c r="A2427" s="160">
        <v>1002479096</v>
      </c>
      <c r="B2427" s="161" t="s">
        <v>5910</v>
      </c>
      <c r="C2427" s="162" t="s">
        <v>5911</v>
      </c>
      <c r="D2427" s="163">
        <v>11115000</v>
      </c>
      <c r="E2427" s="164">
        <v>43977</v>
      </c>
      <c r="F2427" s="165" t="s">
        <v>16</v>
      </c>
      <c r="G2427" s="165" t="s">
        <v>69</v>
      </c>
      <c r="H2427" s="165" t="s">
        <v>13</v>
      </c>
      <c r="I2427" s="165" t="s">
        <v>13</v>
      </c>
      <c r="J2427" s="165" t="s">
        <v>26</v>
      </c>
      <c r="K2427" s="166" t="s">
        <v>10743</v>
      </c>
    </row>
    <row r="2428" spans="1:11" ht="38.25" x14ac:dyDescent="0.2">
      <c r="A2428" s="160">
        <v>1007778090</v>
      </c>
      <c r="B2428" s="161" t="s">
        <v>5912</v>
      </c>
      <c r="C2428" s="162" t="s">
        <v>5913</v>
      </c>
      <c r="D2428" s="163">
        <v>6953000</v>
      </c>
      <c r="E2428" s="164">
        <v>44133</v>
      </c>
      <c r="F2428" s="165" t="s">
        <v>16</v>
      </c>
      <c r="G2428" s="165" t="s">
        <v>12</v>
      </c>
      <c r="H2428" s="165" t="s">
        <v>13</v>
      </c>
      <c r="I2428" s="165" t="s">
        <v>13</v>
      </c>
      <c r="J2428" s="165" t="s">
        <v>26</v>
      </c>
      <c r="K2428" s="166" t="s">
        <v>10744</v>
      </c>
    </row>
    <row r="2429" spans="1:11" ht="51" x14ac:dyDescent="0.2">
      <c r="A2429" s="160">
        <v>1008615087</v>
      </c>
      <c r="B2429" s="161" t="s">
        <v>5914</v>
      </c>
      <c r="C2429" s="162" t="s">
        <v>5915</v>
      </c>
      <c r="D2429" s="163">
        <v>4821000</v>
      </c>
      <c r="E2429" s="164">
        <v>44167</v>
      </c>
      <c r="F2429" s="165" t="s">
        <v>16</v>
      </c>
      <c r="G2429" s="165" t="s">
        <v>720</v>
      </c>
      <c r="H2429" s="165" t="s">
        <v>13</v>
      </c>
      <c r="I2429" s="165" t="s">
        <v>13</v>
      </c>
      <c r="J2429" s="165" t="s">
        <v>26</v>
      </c>
      <c r="K2429" s="166" t="s">
        <v>10745</v>
      </c>
    </row>
    <row r="2430" spans="1:11" ht="38.25" x14ac:dyDescent="0.2">
      <c r="A2430" s="160">
        <v>1000399105</v>
      </c>
      <c r="B2430" s="161" t="s">
        <v>5916</v>
      </c>
      <c r="C2430" s="162" t="s">
        <v>5917</v>
      </c>
      <c r="D2430" s="163">
        <v>7100000</v>
      </c>
      <c r="E2430" s="164">
        <v>44168</v>
      </c>
      <c r="F2430" s="165" t="s">
        <v>16</v>
      </c>
      <c r="G2430" s="165" t="s">
        <v>12</v>
      </c>
      <c r="H2430" s="165" t="s">
        <v>13</v>
      </c>
      <c r="I2430" s="165" t="s">
        <v>13</v>
      </c>
      <c r="J2430" s="165" t="s">
        <v>26</v>
      </c>
      <c r="K2430" s="166" t="s">
        <v>10746</v>
      </c>
    </row>
    <row r="2431" spans="1:11" x14ac:dyDescent="0.2">
      <c r="A2431" s="160">
        <v>1008431087</v>
      </c>
      <c r="B2431" s="161" t="s">
        <v>5918</v>
      </c>
      <c r="C2431" s="162" t="s">
        <v>5919</v>
      </c>
      <c r="D2431" s="163">
        <v>6551000</v>
      </c>
      <c r="E2431" s="164">
        <v>44133</v>
      </c>
      <c r="F2431" s="165" t="s">
        <v>16</v>
      </c>
      <c r="G2431" s="165" t="s">
        <v>12</v>
      </c>
      <c r="H2431" s="165" t="s">
        <v>13</v>
      </c>
      <c r="I2431" s="165" t="s">
        <v>13</v>
      </c>
      <c r="J2431" s="165" t="s">
        <v>218</v>
      </c>
      <c r="K2431" s="166" t="s">
        <v>10747</v>
      </c>
    </row>
    <row r="2432" spans="1:11" x14ac:dyDescent="0.2">
      <c r="A2432" s="160">
        <v>1008429087</v>
      </c>
      <c r="B2432" s="161" t="s">
        <v>5920</v>
      </c>
      <c r="C2432" s="162" t="s">
        <v>5921</v>
      </c>
      <c r="D2432" s="163">
        <v>7100000</v>
      </c>
      <c r="E2432" s="164">
        <v>44133</v>
      </c>
      <c r="F2432" s="165" t="s">
        <v>16</v>
      </c>
      <c r="G2432" s="165" t="s">
        <v>12</v>
      </c>
      <c r="H2432" s="165" t="s">
        <v>13</v>
      </c>
      <c r="I2432" s="165" t="s">
        <v>13</v>
      </c>
      <c r="J2432" s="165" t="s">
        <v>218</v>
      </c>
      <c r="K2432" s="166" t="s">
        <v>10748</v>
      </c>
    </row>
    <row r="2433" spans="1:11" ht="51" x14ac:dyDescent="0.2">
      <c r="A2433" s="160">
        <v>1014412088</v>
      </c>
      <c r="B2433" s="161" t="s">
        <v>5922</v>
      </c>
      <c r="C2433" s="162" t="s">
        <v>5923</v>
      </c>
      <c r="D2433" s="163">
        <v>7100000</v>
      </c>
      <c r="E2433" s="164">
        <v>44168</v>
      </c>
      <c r="F2433" s="165" t="s">
        <v>16</v>
      </c>
      <c r="G2433" s="165" t="s">
        <v>12</v>
      </c>
      <c r="H2433" s="165" t="s">
        <v>13</v>
      </c>
      <c r="I2433" s="165" t="s">
        <v>13</v>
      </c>
      <c r="J2433" s="165" t="s">
        <v>218</v>
      </c>
      <c r="K2433" s="166" t="s">
        <v>10749</v>
      </c>
    </row>
    <row r="2434" spans="1:11" ht="38.25" x14ac:dyDescent="0.2">
      <c r="A2434" s="160">
        <v>1008403087</v>
      </c>
      <c r="B2434" s="161" t="s">
        <v>5924</v>
      </c>
      <c r="C2434" s="162" t="s">
        <v>5925</v>
      </c>
      <c r="D2434" s="163">
        <v>7100000</v>
      </c>
      <c r="E2434" s="164">
        <v>44125</v>
      </c>
      <c r="F2434" s="165" t="s">
        <v>16</v>
      </c>
      <c r="G2434" s="165" t="s">
        <v>12</v>
      </c>
      <c r="H2434" s="165" t="s">
        <v>13</v>
      </c>
      <c r="I2434" s="165" t="s">
        <v>13</v>
      </c>
      <c r="J2434" s="165" t="s">
        <v>218</v>
      </c>
      <c r="K2434" s="166" t="s">
        <v>10750</v>
      </c>
    </row>
    <row r="2435" spans="1:11" ht="38.25" x14ac:dyDescent="0.2">
      <c r="A2435" s="160">
        <v>1014308088</v>
      </c>
      <c r="B2435" s="161" t="s">
        <v>5926</v>
      </c>
      <c r="C2435" s="162" t="s">
        <v>5927</v>
      </c>
      <c r="D2435" s="163">
        <v>7100000</v>
      </c>
      <c r="E2435" s="164">
        <v>44168</v>
      </c>
      <c r="F2435" s="165" t="s">
        <v>16</v>
      </c>
      <c r="G2435" s="165" t="s">
        <v>12</v>
      </c>
      <c r="H2435" s="165" t="s">
        <v>13</v>
      </c>
      <c r="I2435" s="165" t="s">
        <v>13</v>
      </c>
      <c r="J2435" s="165" t="s">
        <v>218</v>
      </c>
      <c r="K2435" s="166" t="s">
        <v>10751</v>
      </c>
    </row>
    <row r="2436" spans="1:11" ht="38.25" x14ac:dyDescent="0.2">
      <c r="A2436" s="160">
        <v>1014357088</v>
      </c>
      <c r="B2436" s="161" t="s">
        <v>5928</v>
      </c>
      <c r="C2436" s="162" t="s">
        <v>5929</v>
      </c>
      <c r="D2436" s="163">
        <v>7100000</v>
      </c>
      <c r="E2436" s="164">
        <v>44168</v>
      </c>
      <c r="F2436" s="165" t="s">
        <v>16</v>
      </c>
      <c r="G2436" s="165" t="s">
        <v>12</v>
      </c>
      <c r="H2436" s="165" t="s">
        <v>13</v>
      </c>
      <c r="I2436" s="165" t="s">
        <v>13</v>
      </c>
      <c r="J2436" s="165" t="s">
        <v>218</v>
      </c>
      <c r="K2436" s="166" t="s">
        <v>10752</v>
      </c>
    </row>
    <row r="2437" spans="1:11" ht="38.25" x14ac:dyDescent="0.2">
      <c r="A2437" s="160">
        <v>1014327088</v>
      </c>
      <c r="B2437" s="161" t="s">
        <v>5930</v>
      </c>
      <c r="C2437" s="162" t="s">
        <v>5931</v>
      </c>
      <c r="D2437" s="163">
        <v>7100000</v>
      </c>
      <c r="E2437" s="164">
        <v>44168</v>
      </c>
      <c r="F2437" s="165" t="s">
        <v>16</v>
      </c>
      <c r="G2437" s="165" t="s">
        <v>12</v>
      </c>
      <c r="H2437" s="165" t="s">
        <v>13</v>
      </c>
      <c r="I2437" s="165" t="s">
        <v>13</v>
      </c>
      <c r="J2437" s="165" t="s">
        <v>218</v>
      </c>
      <c r="K2437" s="166" t="s">
        <v>10753</v>
      </c>
    </row>
    <row r="2438" spans="1:11" ht="38.25" x14ac:dyDescent="0.2">
      <c r="A2438" s="160">
        <v>1014312088</v>
      </c>
      <c r="B2438" s="161" t="s">
        <v>5932</v>
      </c>
      <c r="C2438" s="162" t="s">
        <v>5933</v>
      </c>
      <c r="D2438" s="163">
        <v>7100000</v>
      </c>
      <c r="E2438" s="164">
        <v>44168</v>
      </c>
      <c r="F2438" s="165" t="s">
        <v>16</v>
      </c>
      <c r="G2438" s="165" t="s">
        <v>12</v>
      </c>
      <c r="H2438" s="165" t="s">
        <v>13</v>
      </c>
      <c r="I2438" s="165" t="s">
        <v>13</v>
      </c>
      <c r="J2438" s="165" t="s">
        <v>218</v>
      </c>
      <c r="K2438" s="166" t="s">
        <v>10754</v>
      </c>
    </row>
    <row r="2439" spans="1:11" ht="51" x14ac:dyDescent="0.2">
      <c r="A2439" s="160">
        <v>1014310088</v>
      </c>
      <c r="B2439" s="161" t="s">
        <v>5934</v>
      </c>
      <c r="C2439" s="162" t="s">
        <v>5935</v>
      </c>
      <c r="D2439" s="163">
        <v>7100000</v>
      </c>
      <c r="E2439" s="164">
        <v>44168</v>
      </c>
      <c r="F2439" s="165" t="s">
        <v>16</v>
      </c>
      <c r="G2439" s="165" t="s">
        <v>12</v>
      </c>
      <c r="H2439" s="165" t="s">
        <v>13</v>
      </c>
      <c r="I2439" s="165" t="s">
        <v>13</v>
      </c>
      <c r="J2439" s="165" t="s">
        <v>218</v>
      </c>
      <c r="K2439" s="166" t="s">
        <v>10755</v>
      </c>
    </row>
    <row r="2440" spans="1:11" ht="38.25" x14ac:dyDescent="0.2">
      <c r="A2440" s="160">
        <v>1014413088</v>
      </c>
      <c r="B2440" s="161" t="s">
        <v>5936</v>
      </c>
      <c r="C2440" s="162" t="s">
        <v>5937</v>
      </c>
      <c r="D2440" s="163">
        <v>7100000</v>
      </c>
      <c r="E2440" s="164">
        <v>44168</v>
      </c>
      <c r="F2440" s="165" t="s">
        <v>16</v>
      </c>
      <c r="G2440" s="165" t="s">
        <v>12</v>
      </c>
      <c r="H2440" s="165" t="s">
        <v>13</v>
      </c>
      <c r="I2440" s="165" t="s">
        <v>13</v>
      </c>
      <c r="J2440" s="165" t="s">
        <v>218</v>
      </c>
      <c r="K2440" s="166" t="s">
        <v>10756</v>
      </c>
    </row>
    <row r="2441" spans="1:11" ht="38.25" x14ac:dyDescent="0.2">
      <c r="A2441" s="160">
        <v>1036446093</v>
      </c>
      <c r="B2441" s="161" t="s">
        <v>5938</v>
      </c>
      <c r="C2441" s="162" t="s">
        <v>5939</v>
      </c>
      <c r="D2441" s="163">
        <v>7080000</v>
      </c>
      <c r="E2441" s="164">
        <v>44152</v>
      </c>
      <c r="F2441" s="165" t="s">
        <v>35</v>
      </c>
      <c r="G2441" s="165" t="s">
        <v>12</v>
      </c>
      <c r="H2441" s="165" t="s">
        <v>13</v>
      </c>
      <c r="I2441" s="165" t="s">
        <v>13</v>
      </c>
      <c r="J2441" s="165" t="s">
        <v>218</v>
      </c>
      <c r="K2441" s="166" t="s">
        <v>10757</v>
      </c>
    </row>
    <row r="2442" spans="1:11" ht="38.25" x14ac:dyDescent="0.2">
      <c r="A2442" s="160">
        <v>1002460101</v>
      </c>
      <c r="B2442" s="161" t="s">
        <v>5940</v>
      </c>
      <c r="C2442" s="162" t="s">
        <v>5941</v>
      </c>
      <c r="D2442" s="163">
        <v>7100000</v>
      </c>
      <c r="E2442" s="164">
        <v>44168</v>
      </c>
      <c r="F2442" s="165" t="s">
        <v>16</v>
      </c>
      <c r="G2442" s="165" t="s">
        <v>12</v>
      </c>
      <c r="H2442" s="165" t="s">
        <v>13</v>
      </c>
      <c r="I2442" s="165" t="s">
        <v>13</v>
      </c>
      <c r="J2442" s="165" t="s">
        <v>218</v>
      </c>
      <c r="K2442" s="166" t="s">
        <v>10758</v>
      </c>
    </row>
    <row r="2443" spans="1:11" ht="25.5" x14ac:dyDescent="0.2">
      <c r="A2443" s="160">
        <v>1014307088</v>
      </c>
      <c r="B2443" s="161" t="s">
        <v>5942</v>
      </c>
      <c r="C2443" s="162" t="s">
        <v>5943</v>
      </c>
      <c r="D2443" s="163">
        <v>7100000</v>
      </c>
      <c r="E2443" s="164">
        <v>44168</v>
      </c>
      <c r="F2443" s="165" t="s">
        <v>16</v>
      </c>
      <c r="G2443" s="165" t="s">
        <v>12</v>
      </c>
      <c r="H2443" s="165" t="s">
        <v>13</v>
      </c>
      <c r="I2443" s="165" t="s">
        <v>13</v>
      </c>
      <c r="J2443" s="165" t="s">
        <v>218</v>
      </c>
      <c r="K2443" s="166" t="s">
        <v>10759</v>
      </c>
    </row>
    <row r="2444" spans="1:11" ht="25.5" x14ac:dyDescent="0.2">
      <c r="A2444" s="160">
        <v>1000074117</v>
      </c>
      <c r="B2444" s="161" t="s">
        <v>5944</v>
      </c>
      <c r="C2444" s="162" t="s">
        <v>5945</v>
      </c>
      <c r="D2444" s="163">
        <v>7100000</v>
      </c>
      <c r="E2444" s="164">
        <v>44120</v>
      </c>
      <c r="F2444" s="165" t="s">
        <v>16</v>
      </c>
      <c r="G2444" s="165" t="s">
        <v>12</v>
      </c>
      <c r="H2444" s="165" t="s">
        <v>13</v>
      </c>
      <c r="I2444" s="165" t="s">
        <v>13</v>
      </c>
      <c r="J2444" s="165" t="s">
        <v>354</v>
      </c>
      <c r="K2444" s="166" t="s">
        <v>10760</v>
      </c>
    </row>
    <row r="2445" spans="1:11" ht="25.5" x14ac:dyDescent="0.2">
      <c r="A2445" s="160">
        <v>1000410105</v>
      </c>
      <c r="B2445" s="161" t="s">
        <v>5946</v>
      </c>
      <c r="C2445" s="162" t="s">
        <v>5947</v>
      </c>
      <c r="D2445" s="163">
        <v>7100000</v>
      </c>
      <c r="E2445" s="164">
        <v>44168</v>
      </c>
      <c r="F2445" s="165" t="s">
        <v>16</v>
      </c>
      <c r="G2445" s="165" t="s">
        <v>12</v>
      </c>
      <c r="H2445" s="165" t="s">
        <v>13</v>
      </c>
      <c r="I2445" s="165" t="s">
        <v>13</v>
      </c>
      <c r="J2445" s="165" t="s">
        <v>354</v>
      </c>
      <c r="K2445" s="166" t="s">
        <v>10761</v>
      </c>
    </row>
    <row r="2446" spans="1:11" ht="25.5" x14ac:dyDescent="0.2">
      <c r="A2446" s="160">
        <v>1000102117</v>
      </c>
      <c r="B2446" s="161" t="s">
        <v>5948</v>
      </c>
      <c r="C2446" s="162" t="s">
        <v>5949</v>
      </c>
      <c r="D2446" s="163">
        <v>7100000</v>
      </c>
      <c r="E2446" s="164">
        <v>44168</v>
      </c>
      <c r="F2446" s="165" t="s">
        <v>16</v>
      </c>
      <c r="G2446" s="165" t="s">
        <v>12</v>
      </c>
      <c r="H2446" s="165" t="s">
        <v>13</v>
      </c>
      <c r="I2446" s="165" t="s">
        <v>13</v>
      </c>
      <c r="J2446" s="165" t="s">
        <v>354</v>
      </c>
      <c r="K2446" s="166" t="s">
        <v>10762</v>
      </c>
    </row>
    <row r="2447" spans="1:11" ht="25.5" x14ac:dyDescent="0.2">
      <c r="A2447" s="160">
        <v>1007821090</v>
      </c>
      <c r="B2447" s="161" t="s">
        <v>5950</v>
      </c>
      <c r="C2447" s="162" t="s">
        <v>5951</v>
      </c>
      <c r="D2447" s="163">
        <v>7100000</v>
      </c>
      <c r="E2447" s="164">
        <v>44193</v>
      </c>
      <c r="F2447" s="165" t="s">
        <v>16</v>
      </c>
      <c r="G2447" s="165" t="s">
        <v>12</v>
      </c>
      <c r="H2447" s="165" t="s">
        <v>13</v>
      </c>
      <c r="I2447" s="165" t="s">
        <v>13</v>
      </c>
      <c r="J2447" s="165" t="s">
        <v>347</v>
      </c>
      <c r="K2447" s="166" t="s">
        <v>10763</v>
      </c>
    </row>
    <row r="2448" spans="1:11" ht="38.25" x14ac:dyDescent="0.2">
      <c r="A2448" s="160">
        <v>1000103117</v>
      </c>
      <c r="B2448" s="161" t="s">
        <v>5952</v>
      </c>
      <c r="C2448" s="162" t="s">
        <v>5953</v>
      </c>
      <c r="D2448" s="163">
        <v>7100000</v>
      </c>
      <c r="E2448" s="164">
        <v>44168</v>
      </c>
      <c r="F2448" s="165" t="s">
        <v>16</v>
      </c>
      <c r="G2448" s="165" t="s">
        <v>12</v>
      </c>
      <c r="H2448" s="165" t="s">
        <v>13</v>
      </c>
      <c r="I2448" s="165" t="s">
        <v>13</v>
      </c>
      <c r="J2448" s="165" t="s">
        <v>347</v>
      </c>
      <c r="K2448" s="166" t="s">
        <v>10764</v>
      </c>
    </row>
    <row r="2449" spans="1:11" ht="51" x14ac:dyDescent="0.2">
      <c r="A2449" s="160">
        <v>1002477101</v>
      </c>
      <c r="B2449" s="161" t="s">
        <v>5954</v>
      </c>
      <c r="C2449" s="162" t="s">
        <v>5955</v>
      </c>
      <c r="D2449" s="163">
        <v>10650000</v>
      </c>
      <c r="E2449" s="164">
        <v>44147</v>
      </c>
      <c r="F2449" s="165" t="s">
        <v>16</v>
      </c>
      <c r="G2449" s="165" t="s">
        <v>101</v>
      </c>
      <c r="H2449" s="165" t="s">
        <v>13</v>
      </c>
      <c r="I2449" s="165" t="s">
        <v>13</v>
      </c>
      <c r="J2449" s="165" t="s">
        <v>129</v>
      </c>
      <c r="K2449" s="166" t="s">
        <v>10765</v>
      </c>
    </row>
    <row r="2450" spans="1:11" ht="51" x14ac:dyDescent="0.2">
      <c r="A2450" s="160">
        <v>1000974110</v>
      </c>
      <c r="B2450" s="161" t="s">
        <v>5956</v>
      </c>
      <c r="C2450" s="162" t="s">
        <v>5957</v>
      </c>
      <c r="D2450" s="163">
        <v>7368000</v>
      </c>
      <c r="E2450" s="164">
        <v>44000</v>
      </c>
      <c r="F2450" s="165" t="s">
        <v>16</v>
      </c>
      <c r="G2450" s="165" t="s">
        <v>12</v>
      </c>
      <c r="H2450" s="165" t="s">
        <v>13</v>
      </c>
      <c r="I2450" s="165" t="s">
        <v>13</v>
      </c>
      <c r="J2450" s="165" t="s">
        <v>129</v>
      </c>
      <c r="K2450" s="166" t="s">
        <v>10766</v>
      </c>
    </row>
    <row r="2451" spans="1:11" ht="25.5" x14ac:dyDescent="0.2">
      <c r="A2451" s="160">
        <v>1034120093</v>
      </c>
      <c r="B2451" s="161" t="s">
        <v>5958</v>
      </c>
      <c r="C2451" s="162" t="s">
        <v>5959</v>
      </c>
      <c r="D2451" s="163">
        <v>7035000</v>
      </c>
      <c r="E2451" s="164">
        <v>44132</v>
      </c>
      <c r="F2451" s="165" t="s">
        <v>16</v>
      </c>
      <c r="G2451" s="165" t="s">
        <v>12</v>
      </c>
      <c r="H2451" s="165" t="s">
        <v>13</v>
      </c>
      <c r="I2451" s="165" t="s">
        <v>13</v>
      </c>
      <c r="J2451" s="165" t="s">
        <v>129</v>
      </c>
      <c r="K2451" s="166" t="s">
        <v>10767</v>
      </c>
    </row>
    <row r="2452" spans="1:11" ht="38.25" x14ac:dyDescent="0.2">
      <c r="A2452" s="160">
        <v>1000187114</v>
      </c>
      <c r="B2452" s="161" t="s">
        <v>5960</v>
      </c>
      <c r="C2452" s="162" t="s">
        <v>5961</v>
      </c>
      <c r="D2452" s="163">
        <v>5175000</v>
      </c>
      <c r="E2452" s="164">
        <v>44168</v>
      </c>
      <c r="F2452" s="165" t="s">
        <v>11</v>
      </c>
      <c r="G2452" s="165" t="s">
        <v>12</v>
      </c>
      <c r="H2452" s="165" t="s">
        <v>13</v>
      </c>
      <c r="I2452" s="165" t="s">
        <v>13</v>
      </c>
      <c r="J2452" s="165" t="s">
        <v>129</v>
      </c>
      <c r="K2452" s="166" t="s">
        <v>10768</v>
      </c>
    </row>
    <row r="2453" spans="1:11" ht="25.5" x14ac:dyDescent="0.2">
      <c r="A2453" s="160">
        <v>1000019117</v>
      </c>
      <c r="B2453" s="161" t="s">
        <v>5962</v>
      </c>
      <c r="C2453" s="162" t="s">
        <v>5963</v>
      </c>
      <c r="D2453" s="163">
        <v>6967000</v>
      </c>
      <c r="E2453" s="164">
        <v>44120</v>
      </c>
      <c r="F2453" s="165" t="s">
        <v>16</v>
      </c>
      <c r="G2453" s="165" t="s">
        <v>12</v>
      </c>
      <c r="H2453" s="165" t="s">
        <v>13</v>
      </c>
      <c r="I2453" s="165" t="s">
        <v>13</v>
      </c>
      <c r="J2453" s="165" t="s">
        <v>129</v>
      </c>
      <c r="K2453" s="166" t="s">
        <v>10769</v>
      </c>
    </row>
    <row r="2454" spans="1:11" ht="38.25" x14ac:dyDescent="0.2">
      <c r="A2454" s="160">
        <v>1000261116</v>
      </c>
      <c r="B2454" s="161" t="s">
        <v>5964</v>
      </c>
      <c r="C2454" s="162" t="s">
        <v>5965</v>
      </c>
      <c r="D2454" s="163">
        <v>10650000</v>
      </c>
      <c r="E2454" s="164">
        <v>44147</v>
      </c>
      <c r="F2454" s="165" t="s">
        <v>16</v>
      </c>
      <c r="G2454" s="165" t="s">
        <v>101</v>
      </c>
      <c r="H2454" s="165" t="s">
        <v>13</v>
      </c>
      <c r="I2454" s="165" t="s">
        <v>13</v>
      </c>
      <c r="J2454" s="165" t="s">
        <v>129</v>
      </c>
      <c r="K2454" s="166" t="s">
        <v>10770</v>
      </c>
    </row>
    <row r="2455" spans="1:11" ht="25.5" x14ac:dyDescent="0.2">
      <c r="A2455" s="160">
        <v>1037743093</v>
      </c>
      <c r="B2455" s="161" t="s">
        <v>5966</v>
      </c>
      <c r="C2455" s="162" t="s">
        <v>5967</v>
      </c>
      <c r="D2455" s="163">
        <v>7000000</v>
      </c>
      <c r="E2455" s="164">
        <v>44181</v>
      </c>
      <c r="F2455" s="165" t="s">
        <v>118</v>
      </c>
      <c r="G2455" s="165" t="s">
        <v>720</v>
      </c>
      <c r="H2455" s="165" t="s">
        <v>13</v>
      </c>
      <c r="I2455" s="165" t="s">
        <v>13</v>
      </c>
      <c r="J2455" s="165" t="s">
        <v>129</v>
      </c>
      <c r="K2455" s="166" t="s">
        <v>10771</v>
      </c>
    </row>
    <row r="2456" spans="1:11" ht="38.25" x14ac:dyDescent="0.2">
      <c r="A2456" s="160">
        <v>1013578088</v>
      </c>
      <c r="B2456" s="161" t="s">
        <v>993</v>
      </c>
      <c r="C2456" s="162" t="s">
        <v>994</v>
      </c>
      <c r="D2456" s="163">
        <v>6912000</v>
      </c>
      <c r="E2456" s="164">
        <v>43678</v>
      </c>
      <c r="F2456" s="165" t="s">
        <v>11</v>
      </c>
      <c r="G2456" s="165" t="s">
        <v>12</v>
      </c>
      <c r="H2456" s="165" t="s">
        <v>13</v>
      </c>
      <c r="I2456" s="165" t="s">
        <v>13</v>
      </c>
      <c r="J2456" s="165" t="s">
        <v>129</v>
      </c>
      <c r="K2456" s="166" t="s">
        <v>995</v>
      </c>
    </row>
    <row r="2457" spans="1:11" ht="51" x14ac:dyDescent="0.2">
      <c r="A2457" s="160">
        <v>1000281116</v>
      </c>
      <c r="B2457" s="161" t="s">
        <v>5968</v>
      </c>
      <c r="C2457" s="162" t="s">
        <v>5969</v>
      </c>
      <c r="D2457" s="163">
        <v>7049000</v>
      </c>
      <c r="E2457" s="164">
        <v>44193</v>
      </c>
      <c r="F2457" s="165" t="s">
        <v>11</v>
      </c>
      <c r="G2457" s="165" t="s">
        <v>12</v>
      </c>
      <c r="H2457" s="165" t="s">
        <v>13</v>
      </c>
      <c r="I2457" s="165" t="s">
        <v>13</v>
      </c>
      <c r="J2457" s="165" t="s">
        <v>129</v>
      </c>
      <c r="K2457" s="166" t="s">
        <v>10772</v>
      </c>
    </row>
    <row r="2458" spans="1:11" ht="25.5" x14ac:dyDescent="0.2">
      <c r="A2458" s="160">
        <v>1007353090</v>
      </c>
      <c r="B2458" s="161" t="s">
        <v>5970</v>
      </c>
      <c r="C2458" s="162" t="s">
        <v>5971</v>
      </c>
      <c r="D2458" s="163">
        <v>7100000</v>
      </c>
      <c r="E2458" s="164">
        <v>44133</v>
      </c>
      <c r="F2458" s="165" t="s">
        <v>16</v>
      </c>
      <c r="G2458" s="165" t="s">
        <v>12</v>
      </c>
      <c r="H2458" s="165" t="s">
        <v>13</v>
      </c>
      <c r="I2458" s="165" t="s">
        <v>13</v>
      </c>
      <c r="J2458" s="165" t="s">
        <v>129</v>
      </c>
      <c r="K2458" s="166" t="s">
        <v>10773</v>
      </c>
    </row>
    <row r="2459" spans="1:11" ht="38.25" x14ac:dyDescent="0.2">
      <c r="A2459" s="160">
        <v>1000100117</v>
      </c>
      <c r="B2459" s="161" t="s">
        <v>5972</v>
      </c>
      <c r="C2459" s="162" t="s">
        <v>5973</v>
      </c>
      <c r="D2459" s="163">
        <v>7100000</v>
      </c>
      <c r="E2459" s="164">
        <v>44168</v>
      </c>
      <c r="F2459" s="165" t="s">
        <v>16</v>
      </c>
      <c r="G2459" s="165" t="s">
        <v>12</v>
      </c>
      <c r="H2459" s="165" t="s">
        <v>13</v>
      </c>
      <c r="I2459" s="165" t="s">
        <v>13</v>
      </c>
      <c r="J2459" s="165" t="s">
        <v>129</v>
      </c>
      <c r="K2459" s="166" t="s">
        <v>10774</v>
      </c>
    </row>
    <row r="2460" spans="1:11" ht="38.25" x14ac:dyDescent="0.2">
      <c r="A2460" s="160">
        <v>1011029088</v>
      </c>
      <c r="B2460" s="161" t="s">
        <v>5974</v>
      </c>
      <c r="C2460" s="162" t="s">
        <v>5975</v>
      </c>
      <c r="D2460" s="163">
        <v>7100000</v>
      </c>
      <c r="E2460" s="164">
        <v>44168</v>
      </c>
      <c r="F2460" s="165" t="s">
        <v>11</v>
      </c>
      <c r="G2460" s="165" t="s">
        <v>12</v>
      </c>
      <c r="H2460" s="165" t="s">
        <v>13</v>
      </c>
      <c r="I2460" s="165" t="s">
        <v>13</v>
      </c>
      <c r="J2460" s="165" t="s">
        <v>129</v>
      </c>
      <c r="K2460" s="166" t="s">
        <v>10775</v>
      </c>
    </row>
    <row r="2461" spans="1:11" ht="51" x14ac:dyDescent="0.2">
      <c r="A2461" s="160">
        <v>1000259116</v>
      </c>
      <c r="B2461" s="161" t="s">
        <v>5976</v>
      </c>
      <c r="C2461" s="162" t="s">
        <v>5977</v>
      </c>
      <c r="D2461" s="163">
        <v>7030000</v>
      </c>
      <c r="E2461" s="164">
        <v>44168</v>
      </c>
      <c r="F2461" s="165" t="s">
        <v>16</v>
      </c>
      <c r="G2461" s="165" t="s">
        <v>12</v>
      </c>
      <c r="H2461" s="165" t="s">
        <v>13</v>
      </c>
      <c r="I2461" s="165" t="s">
        <v>13</v>
      </c>
      <c r="J2461" s="165" t="s">
        <v>129</v>
      </c>
      <c r="K2461" s="166" t="s">
        <v>10776</v>
      </c>
    </row>
    <row r="2462" spans="1:11" ht="38.25" x14ac:dyDescent="0.2">
      <c r="A2462" s="160">
        <v>1033691093</v>
      </c>
      <c r="B2462" s="161" t="s">
        <v>5978</v>
      </c>
      <c r="C2462" s="162" t="s">
        <v>5979</v>
      </c>
      <c r="D2462" s="163">
        <v>5526000</v>
      </c>
      <c r="E2462" s="164">
        <v>44168</v>
      </c>
      <c r="F2462" s="165" t="s">
        <v>11</v>
      </c>
      <c r="G2462" s="165" t="s">
        <v>12</v>
      </c>
      <c r="H2462" s="165" t="s">
        <v>13</v>
      </c>
      <c r="I2462" s="165" t="s">
        <v>13</v>
      </c>
      <c r="J2462" s="165" t="s">
        <v>129</v>
      </c>
      <c r="K2462" s="166" t="s">
        <v>10777</v>
      </c>
    </row>
    <row r="2463" spans="1:11" ht="51" x14ac:dyDescent="0.2">
      <c r="A2463" s="160">
        <v>1000264116</v>
      </c>
      <c r="B2463" s="161" t="s">
        <v>5980</v>
      </c>
      <c r="C2463" s="162" t="s">
        <v>5981</v>
      </c>
      <c r="D2463" s="163">
        <v>7045000</v>
      </c>
      <c r="E2463" s="164">
        <v>44168</v>
      </c>
      <c r="F2463" s="165" t="s">
        <v>11</v>
      </c>
      <c r="G2463" s="165" t="s">
        <v>12</v>
      </c>
      <c r="H2463" s="165" t="s">
        <v>13</v>
      </c>
      <c r="I2463" s="165" t="s">
        <v>13</v>
      </c>
      <c r="J2463" s="165" t="s">
        <v>129</v>
      </c>
      <c r="K2463" s="166" t="s">
        <v>10778</v>
      </c>
    </row>
    <row r="2464" spans="1:11" ht="51" x14ac:dyDescent="0.2">
      <c r="A2464" s="160">
        <v>1000290116</v>
      </c>
      <c r="B2464" s="161" t="s">
        <v>5982</v>
      </c>
      <c r="C2464" s="162" t="s">
        <v>5983</v>
      </c>
      <c r="D2464" s="163">
        <v>6500000</v>
      </c>
      <c r="E2464" s="164">
        <v>44168</v>
      </c>
      <c r="F2464" s="165" t="s">
        <v>11</v>
      </c>
      <c r="G2464" s="165" t="s">
        <v>12</v>
      </c>
      <c r="H2464" s="165" t="s">
        <v>13</v>
      </c>
      <c r="I2464" s="165" t="s">
        <v>13</v>
      </c>
      <c r="J2464" s="165" t="s">
        <v>129</v>
      </c>
      <c r="K2464" s="166" t="s">
        <v>10779</v>
      </c>
    </row>
    <row r="2465" spans="1:11" ht="38.25" x14ac:dyDescent="0.2">
      <c r="A2465" s="160">
        <v>1000105117</v>
      </c>
      <c r="B2465" s="161" t="s">
        <v>5984</v>
      </c>
      <c r="C2465" s="162" t="s">
        <v>5985</v>
      </c>
      <c r="D2465" s="163">
        <v>7100000</v>
      </c>
      <c r="E2465" s="164">
        <v>44168</v>
      </c>
      <c r="F2465" s="165" t="s">
        <v>16</v>
      </c>
      <c r="G2465" s="165" t="s">
        <v>12</v>
      </c>
      <c r="H2465" s="165" t="s">
        <v>13</v>
      </c>
      <c r="I2465" s="165" t="s">
        <v>13</v>
      </c>
      <c r="J2465" s="165" t="s">
        <v>329</v>
      </c>
      <c r="K2465" s="166" t="s">
        <v>10780</v>
      </c>
    </row>
    <row r="2466" spans="1:11" ht="25.5" x14ac:dyDescent="0.2">
      <c r="A2466" s="160">
        <v>1014275088</v>
      </c>
      <c r="B2466" s="161" t="s">
        <v>5986</v>
      </c>
      <c r="C2466" s="162" t="s">
        <v>5987</v>
      </c>
      <c r="D2466" s="163">
        <v>7100000</v>
      </c>
      <c r="E2466" s="164">
        <v>44168</v>
      </c>
      <c r="F2466" s="165" t="s">
        <v>16</v>
      </c>
      <c r="G2466" s="165" t="s">
        <v>12</v>
      </c>
      <c r="H2466" s="165" t="s">
        <v>13</v>
      </c>
      <c r="I2466" s="165" t="s">
        <v>13</v>
      </c>
      <c r="J2466" s="165" t="s">
        <v>329</v>
      </c>
      <c r="K2466" s="166" t="s">
        <v>10781</v>
      </c>
    </row>
    <row r="2467" spans="1:11" ht="38.25" x14ac:dyDescent="0.2">
      <c r="A2467" s="160">
        <v>1000070117</v>
      </c>
      <c r="B2467" s="161" t="s">
        <v>5988</v>
      </c>
      <c r="C2467" s="162" t="s">
        <v>5989</v>
      </c>
      <c r="D2467" s="163">
        <v>7100000</v>
      </c>
      <c r="E2467" s="164">
        <v>44168</v>
      </c>
      <c r="F2467" s="165" t="s">
        <v>16</v>
      </c>
      <c r="G2467" s="165" t="s">
        <v>12</v>
      </c>
      <c r="H2467" s="165" t="s">
        <v>13</v>
      </c>
      <c r="I2467" s="165" t="s">
        <v>13</v>
      </c>
      <c r="J2467" s="165" t="s">
        <v>329</v>
      </c>
      <c r="K2467" s="166" t="s">
        <v>10782</v>
      </c>
    </row>
    <row r="2468" spans="1:11" ht="25.5" x14ac:dyDescent="0.2">
      <c r="A2468" s="160">
        <v>1007613090</v>
      </c>
      <c r="B2468" s="161" t="s">
        <v>5990</v>
      </c>
      <c r="C2468" s="162" t="s">
        <v>5991</v>
      </c>
      <c r="D2468" s="163">
        <v>7410000</v>
      </c>
      <c r="E2468" s="164">
        <v>44000</v>
      </c>
      <c r="F2468" s="165" t="s">
        <v>16</v>
      </c>
      <c r="G2468" s="165" t="s">
        <v>12</v>
      </c>
      <c r="H2468" s="165" t="s">
        <v>13</v>
      </c>
      <c r="I2468" s="165" t="s">
        <v>13</v>
      </c>
      <c r="J2468" s="165" t="s">
        <v>127</v>
      </c>
      <c r="K2468" s="166" t="s">
        <v>10783</v>
      </c>
    </row>
    <row r="2469" spans="1:11" ht="51" x14ac:dyDescent="0.2">
      <c r="A2469" s="160">
        <v>1014252088</v>
      </c>
      <c r="B2469" s="161" t="s">
        <v>5992</v>
      </c>
      <c r="C2469" s="162" t="s">
        <v>5993</v>
      </c>
      <c r="D2469" s="163">
        <v>7080000</v>
      </c>
      <c r="E2469" s="164">
        <v>44111</v>
      </c>
      <c r="F2469" s="165" t="s">
        <v>16</v>
      </c>
      <c r="G2469" s="165" t="s">
        <v>12</v>
      </c>
      <c r="H2469" s="165" t="s">
        <v>13</v>
      </c>
      <c r="I2469" s="165" t="s">
        <v>13</v>
      </c>
      <c r="J2469" s="165" t="s">
        <v>127</v>
      </c>
      <c r="K2469" s="166" t="s">
        <v>10784</v>
      </c>
    </row>
    <row r="2470" spans="1:11" ht="38.25" x14ac:dyDescent="0.2">
      <c r="A2470" s="160">
        <v>1009782028</v>
      </c>
      <c r="B2470" s="161" t="s">
        <v>5994</v>
      </c>
      <c r="C2470" s="162" t="s">
        <v>5995</v>
      </c>
      <c r="D2470" s="163">
        <v>7100000</v>
      </c>
      <c r="E2470" s="164">
        <v>44147</v>
      </c>
      <c r="F2470" s="165" t="s">
        <v>16</v>
      </c>
      <c r="G2470" s="165" t="s">
        <v>12</v>
      </c>
      <c r="H2470" s="165" t="s">
        <v>13</v>
      </c>
      <c r="I2470" s="165" t="s">
        <v>13</v>
      </c>
      <c r="J2470" s="165" t="s">
        <v>127</v>
      </c>
      <c r="K2470" s="166" t="s">
        <v>10785</v>
      </c>
    </row>
    <row r="2471" spans="1:11" ht="25.5" x14ac:dyDescent="0.2">
      <c r="A2471" s="160">
        <v>1001055110</v>
      </c>
      <c r="B2471" s="161" t="s">
        <v>5996</v>
      </c>
      <c r="C2471" s="162" t="s">
        <v>5997</v>
      </c>
      <c r="D2471" s="163">
        <v>7100000</v>
      </c>
      <c r="E2471" s="164">
        <v>44133</v>
      </c>
      <c r="F2471" s="165" t="s">
        <v>16</v>
      </c>
      <c r="G2471" s="165" t="s">
        <v>12</v>
      </c>
      <c r="H2471" s="165" t="s">
        <v>13</v>
      </c>
      <c r="I2471" s="165" t="s">
        <v>13</v>
      </c>
      <c r="J2471" s="165" t="s">
        <v>127</v>
      </c>
      <c r="K2471" s="166" t="s">
        <v>10786</v>
      </c>
    </row>
    <row r="2472" spans="1:11" ht="51" x14ac:dyDescent="0.2">
      <c r="A2472" s="160">
        <v>1037614093</v>
      </c>
      <c r="B2472" s="161" t="s">
        <v>5998</v>
      </c>
      <c r="C2472" s="162" t="s">
        <v>5999</v>
      </c>
      <c r="D2472" s="163">
        <v>6295000</v>
      </c>
      <c r="E2472" s="164">
        <v>44140</v>
      </c>
      <c r="F2472" s="165" t="s">
        <v>35</v>
      </c>
      <c r="G2472" s="165" t="s">
        <v>720</v>
      </c>
      <c r="H2472" s="165" t="s">
        <v>13</v>
      </c>
      <c r="I2472" s="165" t="s">
        <v>13</v>
      </c>
      <c r="J2472" s="165" t="s">
        <v>127</v>
      </c>
      <c r="K2472" s="166" t="s">
        <v>10787</v>
      </c>
    </row>
    <row r="2473" spans="1:11" ht="51" x14ac:dyDescent="0.2">
      <c r="A2473" s="160">
        <v>1000942110</v>
      </c>
      <c r="B2473" s="161" t="s">
        <v>6000</v>
      </c>
      <c r="C2473" s="162" t="s">
        <v>6001</v>
      </c>
      <c r="D2473" s="163">
        <v>7312000</v>
      </c>
      <c r="E2473" s="164">
        <v>43937</v>
      </c>
      <c r="F2473" s="165" t="s">
        <v>16</v>
      </c>
      <c r="G2473" s="165" t="s">
        <v>12</v>
      </c>
      <c r="H2473" s="165" t="s">
        <v>13</v>
      </c>
      <c r="I2473" s="165" t="s">
        <v>13</v>
      </c>
      <c r="J2473" s="165" t="s">
        <v>127</v>
      </c>
      <c r="K2473" s="166" t="s">
        <v>10788</v>
      </c>
    </row>
    <row r="2474" spans="1:11" ht="51" x14ac:dyDescent="0.2">
      <c r="A2474" s="160">
        <v>1014316088</v>
      </c>
      <c r="B2474" s="161" t="s">
        <v>6002</v>
      </c>
      <c r="C2474" s="162" t="s">
        <v>6003</v>
      </c>
      <c r="D2474" s="163">
        <v>7100000</v>
      </c>
      <c r="E2474" s="164">
        <v>44168</v>
      </c>
      <c r="F2474" s="165" t="s">
        <v>16</v>
      </c>
      <c r="G2474" s="165" t="s">
        <v>12</v>
      </c>
      <c r="H2474" s="165" t="s">
        <v>13</v>
      </c>
      <c r="I2474" s="165" t="s">
        <v>13</v>
      </c>
      <c r="J2474" s="165" t="s">
        <v>127</v>
      </c>
      <c r="K2474" s="166" t="s">
        <v>10789</v>
      </c>
    </row>
    <row r="2475" spans="1:11" ht="38.25" x14ac:dyDescent="0.2">
      <c r="A2475" s="160">
        <v>1002337096</v>
      </c>
      <c r="B2475" s="161" t="s">
        <v>1005</v>
      </c>
      <c r="C2475" s="162" t="s">
        <v>1006</v>
      </c>
      <c r="D2475" s="163">
        <v>7100000</v>
      </c>
      <c r="E2475" s="164">
        <v>43796</v>
      </c>
      <c r="F2475" s="165" t="s">
        <v>16</v>
      </c>
      <c r="G2475" s="165" t="s">
        <v>12</v>
      </c>
      <c r="H2475" s="165" t="s">
        <v>13</v>
      </c>
      <c r="I2475" s="165" t="s">
        <v>13</v>
      </c>
      <c r="J2475" s="165" t="s">
        <v>127</v>
      </c>
      <c r="K2475" s="166" t="s">
        <v>1007</v>
      </c>
    </row>
    <row r="2476" spans="1:11" ht="51" x14ac:dyDescent="0.2">
      <c r="A2476" s="160">
        <v>1014154088</v>
      </c>
      <c r="B2476" s="161" t="s">
        <v>6004</v>
      </c>
      <c r="C2476" s="162" t="s">
        <v>6005</v>
      </c>
      <c r="D2476" s="163">
        <v>7100000</v>
      </c>
      <c r="E2476" s="164">
        <v>44168</v>
      </c>
      <c r="F2476" s="165" t="s">
        <v>16</v>
      </c>
      <c r="G2476" s="165" t="s">
        <v>12</v>
      </c>
      <c r="H2476" s="165" t="s">
        <v>13</v>
      </c>
      <c r="I2476" s="165" t="s">
        <v>13</v>
      </c>
      <c r="J2476" s="165" t="s">
        <v>127</v>
      </c>
      <c r="K2476" s="166" t="s">
        <v>10790</v>
      </c>
    </row>
    <row r="2477" spans="1:11" ht="38.25" x14ac:dyDescent="0.2">
      <c r="A2477" s="160">
        <v>1013622088</v>
      </c>
      <c r="B2477" s="161" t="s">
        <v>1002</v>
      </c>
      <c r="C2477" s="162" t="s">
        <v>1003</v>
      </c>
      <c r="D2477" s="163">
        <v>7100000</v>
      </c>
      <c r="E2477" s="164">
        <v>43755</v>
      </c>
      <c r="F2477" s="165" t="s">
        <v>16</v>
      </c>
      <c r="G2477" s="165" t="s">
        <v>12</v>
      </c>
      <c r="H2477" s="165" t="s">
        <v>13</v>
      </c>
      <c r="I2477" s="165" t="s">
        <v>13</v>
      </c>
      <c r="J2477" s="165" t="s">
        <v>127</v>
      </c>
      <c r="K2477" s="166" t="s">
        <v>1004</v>
      </c>
    </row>
    <row r="2478" spans="1:11" ht="51" x14ac:dyDescent="0.2">
      <c r="A2478" s="160">
        <v>1013499088</v>
      </c>
      <c r="B2478" s="161" t="s">
        <v>999</v>
      </c>
      <c r="C2478" s="162" t="s">
        <v>1000</v>
      </c>
      <c r="D2478" s="163">
        <v>7100000</v>
      </c>
      <c r="E2478" s="164">
        <v>43678</v>
      </c>
      <c r="F2478" s="165" t="s">
        <v>16</v>
      </c>
      <c r="G2478" s="165" t="s">
        <v>12</v>
      </c>
      <c r="H2478" s="165" t="s">
        <v>13</v>
      </c>
      <c r="I2478" s="165" t="s">
        <v>13</v>
      </c>
      <c r="J2478" s="165" t="s">
        <v>127</v>
      </c>
      <c r="K2478" s="166" t="s">
        <v>1001</v>
      </c>
    </row>
    <row r="2479" spans="1:11" ht="25.5" x14ac:dyDescent="0.2">
      <c r="A2479" s="160">
        <v>1014081088</v>
      </c>
      <c r="B2479" s="161" t="s">
        <v>6006</v>
      </c>
      <c r="C2479" s="162" t="s">
        <v>6007</v>
      </c>
      <c r="D2479" s="163">
        <v>7410000</v>
      </c>
      <c r="E2479" s="164">
        <v>43985</v>
      </c>
      <c r="F2479" s="165" t="s">
        <v>16</v>
      </c>
      <c r="G2479" s="165" t="s">
        <v>12</v>
      </c>
      <c r="H2479" s="165" t="s">
        <v>13</v>
      </c>
      <c r="I2479" s="165" t="s">
        <v>13</v>
      </c>
      <c r="J2479" s="165" t="s">
        <v>127</v>
      </c>
      <c r="K2479" s="166" t="s">
        <v>10791</v>
      </c>
    </row>
    <row r="2480" spans="1:11" ht="38.25" x14ac:dyDescent="0.2">
      <c r="A2480" s="160">
        <v>1013500088</v>
      </c>
      <c r="B2480" s="161" t="s">
        <v>996</v>
      </c>
      <c r="C2480" s="162" t="s">
        <v>997</v>
      </c>
      <c r="D2480" s="163">
        <v>7100000</v>
      </c>
      <c r="E2480" s="164">
        <v>43644</v>
      </c>
      <c r="F2480" s="165" t="s">
        <v>16</v>
      </c>
      <c r="G2480" s="165" t="s">
        <v>12</v>
      </c>
      <c r="H2480" s="165" t="s">
        <v>13</v>
      </c>
      <c r="I2480" s="165" t="s">
        <v>13</v>
      </c>
      <c r="J2480" s="165" t="s">
        <v>127</v>
      </c>
      <c r="K2480" s="166" t="s">
        <v>998</v>
      </c>
    </row>
    <row r="2481" spans="1:11" ht="38.25" x14ac:dyDescent="0.2">
      <c r="A2481" s="160">
        <v>1014326088</v>
      </c>
      <c r="B2481" s="161" t="s">
        <v>6008</v>
      </c>
      <c r="C2481" s="162" t="s">
        <v>6009</v>
      </c>
      <c r="D2481" s="163">
        <v>7100000</v>
      </c>
      <c r="E2481" s="164">
        <v>44168</v>
      </c>
      <c r="F2481" s="165" t="s">
        <v>16</v>
      </c>
      <c r="G2481" s="165" t="s">
        <v>12</v>
      </c>
      <c r="H2481" s="165" t="s">
        <v>13</v>
      </c>
      <c r="I2481" s="165" t="s">
        <v>13</v>
      </c>
      <c r="J2481" s="165" t="s">
        <v>127</v>
      </c>
      <c r="K2481" s="166" t="s">
        <v>10792</v>
      </c>
    </row>
    <row r="2482" spans="1:11" ht="38.25" x14ac:dyDescent="0.2">
      <c r="A2482" s="160">
        <v>1013680088</v>
      </c>
      <c r="B2482" s="161" t="s">
        <v>1008</v>
      </c>
      <c r="C2482" s="162" t="s">
        <v>1009</v>
      </c>
      <c r="D2482" s="163">
        <v>7100000</v>
      </c>
      <c r="E2482" s="164">
        <v>43777</v>
      </c>
      <c r="F2482" s="165" t="s">
        <v>16</v>
      </c>
      <c r="G2482" s="165" t="s">
        <v>12</v>
      </c>
      <c r="H2482" s="165" t="s">
        <v>13</v>
      </c>
      <c r="I2482" s="165" t="s">
        <v>13</v>
      </c>
      <c r="J2482" s="165" t="s">
        <v>127</v>
      </c>
      <c r="K2482" s="166" t="s">
        <v>1010</v>
      </c>
    </row>
    <row r="2483" spans="1:11" ht="25.5" x14ac:dyDescent="0.2">
      <c r="A2483" s="160">
        <v>1007604090</v>
      </c>
      <c r="B2483" s="161" t="s">
        <v>6010</v>
      </c>
      <c r="C2483" s="162" t="s">
        <v>6011</v>
      </c>
      <c r="D2483" s="163">
        <v>7100000</v>
      </c>
      <c r="E2483" s="164">
        <v>44133</v>
      </c>
      <c r="F2483" s="165" t="s">
        <v>16</v>
      </c>
      <c r="G2483" s="165" t="s">
        <v>12</v>
      </c>
      <c r="H2483" s="165" t="s">
        <v>13</v>
      </c>
      <c r="I2483" s="165" t="s">
        <v>13</v>
      </c>
      <c r="J2483" s="165" t="s">
        <v>127</v>
      </c>
      <c r="K2483" s="166" t="s">
        <v>10793</v>
      </c>
    </row>
    <row r="2484" spans="1:11" ht="51" x14ac:dyDescent="0.2">
      <c r="A2484" s="160">
        <v>1014350088</v>
      </c>
      <c r="B2484" s="161" t="s">
        <v>6012</v>
      </c>
      <c r="C2484" s="162" t="s">
        <v>6013</v>
      </c>
      <c r="D2484" s="163">
        <v>7100000</v>
      </c>
      <c r="E2484" s="164">
        <v>44168</v>
      </c>
      <c r="F2484" s="165" t="s">
        <v>16</v>
      </c>
      <c r="G2484" s="165" t="s">
        <v>12</v>
      </c>
      <c r="H2484" s="165" t="s">
        <v>13</v>
      </c>
      <c r="I2484" s="165" t="s">
        <v>13</v>
      </c>
      <c r="J2484" s="165" t="s">
        <v>127</v>
      </c>
      <c r="K2484" s="166" t="s">
        <v>10794</v>
      </c>
    </row>
    <row r="2485" spans="1:11" ht="38.25" x14ac:dyDescent="0.2">
      <c r="A2485" s="160">
        <v>1037500093</v>
      </c>
      <c r="B2485" s="161" t="s">
        <v>6014</v>
      </c>
      <c r="C2485" s="162" t="s">
        <v>6015</v>
      </c>
      <c r="D2485" s="163">
        <v>7035000</v>
      </c>
      <c r="E2485" s="164">
        <v>44126</v>
      </c>
      <c r="F2485" s="165" t="s">
        <v>35</v>
      </c>
      <c r="G2485" s="165" t="s">
        <v>720</v>
      </c>
      <c r="H2485" s="165" t="s">
        <v>13</v>
      </c>
      <c r="I2485" s="165" t="s">
        <v>13</v>
      </c>
      <c r="J2485" s="165" t="s">
        <v>127</v>
      </c>
      <c r="K2485" s="166" t="s">
        <v>10795</v>
      </c>
    </row>
    <row r="2486" spans="1:11" ht="25.5" x14ac:dyDescent="0.2">
      <c r="A2486" s="160">
        <v>1014309088</v>
      </c>
      <c r="B2486" s="161" t="s">
        <v>6016</v>
      </c>
      <c r="C2486" s="162" t="s">
        <v>6017</v>
      </c>
      <c r="D2486" s="163">
        <v>7100000</v>
      </c>
      <c r="E2486" s="164">
        <v>44168</v>
      </c>
      <c r="F2486" s="165" t="s">
        <v>16</v>
      </c>
      <c r="G2486" s="165" t="s">
        <v>12</v>
      </c>
      <c r="H2486" s="165" t="s">
        <v>13</v>
      </c>
      <c r="I2486" s="165" t="s">
        <v>13</v>
      </c>
      <c r="J2486" s="165" t="s">
        <v>127</v>
      </c>
      <c r="K2486" s="166" t="s">
        <v>10796</v>
      </c>
    </row>
    <row r="2487" spans="1:11" ht="38.25" x14ac:dyDescent="0.2">
      <c r="A2487" s="160">
        <v>1026803004</v>
      </c>
      <c r="B2487" s="161" t="s">
        <v>6018</v>
      </c>
      <c r="C2487" s="162" t="s">
        <v>6019</v>
      </c>
      <c r="D2487" s="163">
        <v>7075000</v>
      </c>
      <c r="E2487" s="164">
        <v>44133</v>
      </c>
      <c r="F2487" s="165" t="s">
        <v>11</v>
      </c>
      <c r="G2487" s="165" t="s">
        <v>12</v>
      </c>
      <c r="H2487" s="165" t="s">
        <v>13</v>
      </c>
      <c r="I2487" s="165" t="s">
        <v>13</v>
      </c>
      <c r="J2487" s="165" t="s">
        <v>208</v>
      </c>
      <c r="K2487" s="166" t="s">
        <v>10797</v>
      </c>
    </row>
    <row r="2488" spans="1:11" ht="51" x14ac:dyDescent="0.2">
      <c r="A2488" s="160">
        <v>1037576093</v>
      </c>
      <c r="B2488" s="161" t="s">
        <v>6020</v>
      </c>
      <c r="C2488" s="162" t="s">
        <v>6021</v>
      </c>
      <c r="D2488" s="163">
        <v>7015000</v>
      </c>
      <c r="E2488" s="164">
        <v>44193</v>
      </c>
      <c r="F2488" s="165" t="s">
        <v>11</v>
      </c>
      <c r="G2488" s="165" t="s">
        <v>12</v>
      </c>
      <c r="H2488" s="165" t="s">
        <v>13</v>
      </c>
      <c r="I2488" s="165" t="s">
        <v>13</v>
      </c>
      <c r="J2488" s="165" t="s">
        <v>208</v>
      </c>
      <c r="K2488" s="166" t="s">
        <v>10798</v>
      </c>
    </row>
    <row r="2489" spans="1:11" ht="51" x14ac:dyDescent="0.2">
      <c r="A2489" s="160">
        <v>1002545094</v>
      </c>
      <c r="B2489" s="161" t="s">
        <v>6022</v>
      </c>
      <c r="C2489" s="162" t="s">
        <v>6023</v>
      </c>
      <c r="D2489" s="163">
        <v>7100000</v>
      </c>
      <c r="E2489" s="164">
        <v>44168</v>
      </c>
      <c r="F2489" s="165" t="s">
        <v>16</v>
      </c>
      <c r="G2489" s="165" t="s">
        <v>12</v>
      </c>
      <c r="H2489" s="165" t="s">
        <v>13</v>
      </c>
      <c r="I2489" s="165" t="s">
        <v>13</v>
      </c>
      <c r="J2489" s="165" t="s">
        <v>208</v>
      </c>
      <c r="K2489" s="166" t="s">
        <v>10799</v>
      </c>
    </row>
    <row r="2490" spans="1:11" ht="38.25" x14ac:dyDescent="0.2">
      <c r="A2490" s="160">
        <v>1002485101</v>
      </c>
      <c r="B2490" s="161" t="s">
        <v>6024</v>
      </c>
      <c r="C2490" s="162" t="s">
        <v>6025</v>
      </c>
      <c r="D2490" s="163">
        <v>7070000</v>
      </c>
      <c r="E2490" s="164">
        <v>44168</v>
      </c>
      <c r="F2490" s="165" t="s">
        <v>16</v>
      </c>
      <c r="G2490" s="165" t="s">
        <v>12</v>
      </c>
      <c r="H2490" s="165" t="s">
        <v>13</v>
      </c>
      <c r="I2490" s="165" t="s">
        <v>13</v>
      </c>
      <c r="J2490" s="165" t="s">
        <v>208</v>
      </c>
      <c r="K2490" s="166" t="s">
        <v>10800</v>
      </c>
    </row>
    <row r="2491" spans="1:11" ht="25.5" x14ac:dyDescent="0.2">
      <c r="A2491" s="160">
        <v>1002584096</v>
      </c>
      <c r="B2491" s="161" t="s">
        <v>6026</v>
      </c>
      <c r="C2491" s="162" t="s">
        <v>6027</v>
      </c>
      <c r="D2491" s="163">
        <v>7100000</v>
      </c>
      <c r="E2491" s="164">
        <v>44110</v>
      </c>
      <c r="F2491" s="165" t="s">
        <v>16</v>
      </c>
      <c r="G2491" s="165" t="s">
        <v>12</v>
      </c>
      <c r="H2491" s="165" t="s">
        <v>13</v>
      </c>
      <c r="I2491" s="165" t="s">
        <v>13</v>
      </c>
      <c r="J2491" s="165" t="s">
        <v>279</v>
      </c>
      <c r="K2491" s="166" t="s">
        <v>10801</v>
      </c>
    </row>
    <row r="2492" spans="1:11" ht="38.25" x14ac:dyDescent="0.2">
      <c r="A2492" s="160">
        <v>1037739093</v>
      </c>
      <c r="B2492" s="161" t="s">
        <v>6028</v>
      </c>
      <c r="C2492" s="162" t="s">
        <v>6029</v>
      </c>
      <c r="D2492" s="163">
        <v>6391000</v>
      </c>
      <c r="E2492" s="164">
        <v>44162</v>
      </c>
      <c r="F2492" s="165" t="s">
        <v>35</v>
      </c>
      <c r="G2492" s="165" t="s">
        <v>720</v>
      </c>
      <c r="H2492" s="165" t="s">
        <v>13</v>
      </c>
      <c r="I2492" s="165" t="s">
        <v>13</v>
      </c>
      <c r="J2492" s="165" t="s">
        <v>279</v>
      </c>
      <c r="K2492" s="166" t="s">
        <v>10802</v>
      </c>
    </row>
    <row r="2493" spans="1:11" ht="38.25" x14ac:dyDescent="0.2">
      <c r="A2493" s="160">
        <v>1000293116</v>
      </c>
      <c r="B2493" s="161" t="s">
        <v>6030</v>
      </c>
      <c r="C2493" s="162" t="s">
        <v>6031</v>
      </c>
      <c r="D2493" s="163">
        <v>7100000</v>
      </c>
      <c r="E2493" s="164">
        <v>44193</v>
      </c>
      <c r="F2493" s="165" t="s">
        <v>16</v>
      </c>
      <c r="G2493" s="165" t="s">
        <v>12</v>
      </c>
      <c r="H2493" s="165" t="s">
        <v>13</v>
      </c>
      <c r="I2493" s="165" t="s">
        <v>13</v>
      </c>
      <c r="J2493" s="165" t="s">
        <v>279</v>
      </c>
      <c r="K2493" s="166" t="s">
        <v>10803</v>
      </c>
    </row>
    <row r="2494" spans="1:11" ht="38.25" x14ac:dyDescent="0.2">
      <c r="A2494" s="160">
        <v>1000087117</v>
      </c>
      <c r="B2494" s="161" t="s">
        <v>6032</v>
      </c>
      <c r="C2494" s="162" t="s">
        <v>6033</v>
      </c>
      <c r="D2494" s="163">
        <v>10650000</v>
      </c>
      <c r="E2494" s="164">
        <v>44168</v>
      </c>
      <c r="F2494" s="165" t="s">
        <v>16</v>
      </c>
      <c r="G2494" s="165" t="s">
        <v>101</v>
      </c>
      <c r="H2494" s="165" t="s">
        <v>13</v>
      </c>
      <c r="I2494" s="165" t="s">
        <v>13</v>
      </c>
      <c r="J2494" s="165" t="s">
        <v>279</v>
      </c>
      <c r="K2494" s="166" t="s">
        <v>10804</v>
      </c>
    </row>
    <row r="2495" spans="1:11" ht="38.25" x14ac:dyDescent="0.2">
      <c r="A2495" s="160">
        <v>1028768004</v>
      </c>
      <c r="B2495" s="161" t="s">
        <v>6034</v>
      </c>
      <c r="C2495" s="162" t="s">
        <v>6035</v>
      </c>
      <c r="D2495" s="163">
        <v>7100000</v>
      </c>
      <c r="E2495" s="164">
        <v>44168</v>
      </c>
      <c r="F2495" s="165" t="s">
        <v>16</v>
      </c>
      <c r="G2495" s="165" t="s">
        <v>12</v>
      </c>
      <c r="H2495" s="165" t="s">
        <v>13</v>
      </c>
      <c r="I2495" s="165" t="s">
        <v>13</v>
      </c>
      <c r="J2495" s="165" t="s">
        <v>258</v>
      </c>
      <c r="K2495" s="166" t="s">
        <v>10805</v>
      </c>
    </row>
    <row r="2496" spans="1:11" ht="51" x14ac:dyDescent="0.2">
      <c r="A2496" s="160">
        <v>1000051117</v>
      </c>
      <c r="B2496" s="161" t="s">
        <v>6036</v>
      </c>
      <c r="C2496" s="162" t="s">
        <v>6037</v>
      </c>
      <c r="D2496" s="163">
        <v>5654000</v>
      </c>
      <c r="E2496" s="164">
        <v>44120</v>
      </c>
      <c r="F2496" s="165" t="s">
        <v>16</v>
      </c>
      <c r="G2496" s="165" t="s">
        <v>12</v>
      </c>
      <c r="H2496" s="165" t="s">
        <v>13</v>
      </c>
      <c r="I2496" s="165" t="s">
        <v>13</v>
      </c>
      <c r="J2496" s="165" t="s">
        <v>258</v>
      </c>
      <c r="K2496" s="166" t="s">
        <v>10806</v>
      </c>
    </row>
    <row r="2497" spans="1:11" ht="25.5" x14ac:dyDescent="0.2">
      <c r="A2497" s="160">
        <v>1038258093</v>
      </c>
      <c r="B2497" s="161" t="s">
        <v>6038</v>
      </c>
      <c r="C2497" s="162" t="s">
        <v>6039</v>
      </c>
      <c r="D2497" s="163">
        <v>6839000</v>
      </c>
      <c r="E2497" s="164">
        <v>44188</v>
      </c>
      <c r="F2497" s="165" t="s">
        <v>118</v>
      </c>
      <c r="G2497" s="165" t="s">
        <v>720</v>
      </c>
      <c r="H2497" s="165" t="s">
        <v>13</v>
      </c>
      <c r="I2497" s="165" t="s">
        <v>13</v>
      </c>
      <c r="J2497" s="165" t="s">
        <v>258</v>
      </c>
      <c r="K2497" s="166" t="s">
        <v>10807</v>
      </c>
    </row>
    <row r="2498" spans="1:11" ht="38.25" x14ac:dyDescent="0.2">
      <c r="A2498" s="160">
        <v>1037263093</v>
      </c>
      <c r="B2498" s="161" t="s">
        <v>6040</v>
      </c>
      <c r="C2498" s="162" t="s">
        <v>6041</v>
      </c>
      <c r="D2498" s="163">
        <v>7070000</v>
      </c>
      <c r="E2498" s="164">
        <v>44168</v>
      </c>
      <c r="F2498" s="165" t="s">
        <v>16</v>
      </c>
      <c r="G2498" s="165" t="s">
        <v>12</v>
      </c>
      <c r="H2498" s="165" t="s">
        <v>13</v>
      </c>
      <c r="I2498" s="165" t="s">
        <v>13</v>
      </c>
      <c r="J2498" s="165" t="s">
        <v>258</v>
      </c>
      <c r="K2498" s="166" t="s">
        <v>10808</v>
      </c>
    </row>
    <row r="2499" spans="1:11" ht="38.25" x14ac:dyDescent="0.2">
      <c r="A2499" s="160">
        <v>1035467093</v>
      </c>
      <c r="B2499" s="161" t="s">
        <v>6042</v>
      </c>
      <c r="C2499" s="162" t="s">
        <v>6043</v>
      </c>
      <c r="D2499" s="163">
        <v>4565000</v>
      </c>
      <c r="E2499" s="164">
        <v>44126</v>
      </c>
      <c r="F2499" s="165" t="s">
        <v>16</v>
      </c>
      <c r="G2499" s="165" t="s">
        <v>720</v>
      </c>
      <c r="H2499" s="165" t="s">
        <v>13</v>
      </c>
      <c r="I2499" s="165" t="s">
        <v>13</v>
      </c>
      <c r="J2499" s="165" t="s">
        <v>258</v>
      </c>
      <c r="K2499" s="166" t="s">
        <v>10809</v>
      </c>
    </row>
    <row r="2500" spans="1:11" ht="63.75" x14ac:dyDescent="0.2">
      <c r="A2500" s="160">
        <v>1000289026</v>
      </c>
      <c r="B2500" s="161" t="s">
        <v>6044</v>
      </c>
      <c r="C2500" s="162" t="s">
        <v>6045</v>
      </c>
      <c r="D2500" s="163">
        <v>6832000</v>
      </c>
      <c r="E2500" s="164">
        <v>44049</v>
      </c>
      <c r="F2500" s="165" t="s">
        <v>35</v>
      </c>
      <c r="G2500" s="165" t="s">
        <v>720</v>
      </c>
      <c r="H2500" s="165" t="s">
        <v>13</v>
      </c>
      <c r="I2500" s="165" t="s">
        <v>140</v>
      </c>
      <c r="J2500" s="165" t="s">
        <v>141</v>
      </c>
      <c r="K2500" s="166" t="s">
        <v>10810</v>
      </c>
    </row>
    <row r="2501" spans="1:11" ht="51" x14ac:dyDescent="0.2">
      <c r="A2501" s="160">
        <v>1000290026</v>
      </c>
      <c r="B2501" s="161" t="s">
        <v>6046</v>
      </c>
      <c r="C2501" s="162" t="s">
        <v>6047</v>
      </c>
      <c r="D2501" s="163">
        <v>5719000</v>
      </c>
      <c r="E2501" s="164">
        <v>44049</v>
      </c>
      <c r="F2501" s="165" t="s">
        <v>35</v>
      </c>
      <c r="G2501" s="165" t="s">
        <v>720</v>
      </c>
      <c r="H2501" s="165" t="s">
        <v>13</v>
      </c>
      <c r="I2501" s="165" t="s">
        <v>140</v>
      </c>
      <c r="J2501" s="165" t="s">
        <v>141</v>
      </c>
      <c r="K2501" s="166" t="s">
        <v>10811</v>
      </c>
    </row>
    <row r="2502" spans="1:11" ht="25.5" x14ac:dyDescent="0.2">
      <c r="A2502" s="160">
        <v>1000091117</v>
      </c>
      <c r="B2502" s="161" t="s">
        <v>6048</v>
      </c>
      <c r="C2502" s="162" t="s">
        <v>6049</v>
      </c>
      <c r="D2502" s="163">
        <v>7100000</v>
      </c>
      <c r="E2502" s="164">
        <v>44147</v>
      </c>
      <c r="F2502" s="165" t="s">
        <v>11</v>
      </c>
      <c r="G2502" s="165" t="s">
        <v>12</v>
      </c>
      <c r="H2502" s="165" t="s">
        <v>13</v>
      </c>
      <c r="I2502" s="165" t="s">
        <v>140</v>
      </c>
      <c r="J2502" s="165" t="s">
        <v>141</v>
      </c>
      <c r="K2502" s="166" t="s">
        <v>10812</v>
      </c>
    </row>
    <row r="2503" spans="1:11" ht="38.25" x14ac:dyDescent="0.2">
      <c r="A2503" s="160">
        <v>1000079117</v>
      </c>
      <c r="B2503" s="161" t="s">
        <v>6050</v>
      </c>
      <c r="C2503" s="162" t="s">
        <v>6051</v>
      </c>
      <c r="D2503" s="163">
        <v>5686000</v>
      </c>
      <c r="E2503" s="164">
        <v>44168</v>
      </c>
      <c r="F2503" s="165" t="s">
        <v>11</v>
      </c>
      <c r="G2503" s="165" t="s">
        <v>12</v>
      </c>
      <c r="H2503" s="165" t="s">
        <v>13</v>
      </c>
      <c r="I2503" s="165" t="s">
        <v>140</v>
      </c>
      <c r="J2503" s="165" t="s">
        <v>141</v>
      </c>
      <c r="K2503" s="166" t="s">
        <v>10813</v>
      </c>
    </row>
    <row r="2504" spans="1:11" ht="25.5" x14ac:dyDescent="0.2">
      <c r="A2504" s="160">
        <v>1000284116</v>
      </c>
      <c r="B2504" s="161" t="s">
        <v>6052</v>
      </c>
      <c r="C2504" s="162" t="s">
        <v>6053</v>
      </c>
      <c r="D2504" s="163">
        <v>7100000</v>
      </c>
      <c r="E2504" s="164">
        <v>44168</v>
      </c>
      <c r="F2504" s="165" t="s">
        <v>16</v>
      </c>
      <c r="G2504" s="165" t="s">
        <v>12</v>
      </c>
      <c r="H2504" s="165" t="s">
        <v>13</v>
      </c>
      <c r="I2504" s="165" t="s">
        <v>140</v>
      </c>
      <c r="J2504" s="165" t="s">
        <v>141</v>
      </c>
      <c r="K2504" s="166" t="s">
        <v>10814</v>
      </c>
    </row>
    <row r="2505" spans="1:11" ht="25.5" x14ac:dyDescent="0.2">
      <c r="A2505" s="160">
        <v>1002557096</v>
      </c>
      <c r="B2505" s="161" t="s">
        <v>6054</v>
      </c>
      <c r="C2505" s="162" t="s">
        <v>6055</v>
      </c>
      <c r="D2505" s="163">
        <v>7085000</v>
      </c>
      <c r="E2505" s="164">
        <v>44110</v>
      </c>
      <c r="F2505" s="165" t="s">
        <v>16</v>
      </c>
      <c r="G2505" s="165" t="s">
        <v>12</v>
      </c>
      <c r="H2505" s="165" t="s">
        <v>13</v>
      </c>
      <c r="I2505" s="165" t="s">
        <v>140</v>
      </c>
      <c r="J2505" s="165" t="s">
        <v>172</v>
      </c>
      <c r="K2505" s="166" t="s">
        <v>10815</v>
      </c>
    </row>
    <row r="2506" spans="1:11" x14ac:dyDescent="0.2">
      <c r="A2506" s="160">
        <v>1034312093</v>
      </c>
      <c r="B2506" s="161" t="s">
        <v>6056</v>
      </c>
      <c r="C2506" s="162" t="s">
        <v>6057</v>
      </c>
      <c r="D2506" s="163">
        <v>7100000</v>
      </c>
      <c r="E2506" s="164">
        <v>44132</v>
      </c>
      <c r="F2506" s="165" t="s">
        <v>16</v>
      </c>
      <c r="G2506" s="165" t="s">
        <v>12</v>
      </c>
      <c r="H2506" s="165" t="s">
        <v>13</v>
      </c>
      <c r="I2506" s="165" t="s">
        <v>140</v>
      </c>
      <c r="J2506" s="165" t="s">
        <v>172</v>
      </c>
      <c r="K2506" s="166" t="s">
        <v>10816</v>
      </c>
    </row>
    <row r="2507" spans="1:11" ht="38.25" x14ac:dyDescent="0.2">
      <c r="A2507" s="160">
        <v>1037781093</v>
      </c>
      <c r="B2507" s="161" t="s">
        <v>6058</v>
      </c>
      <c r="C2507" s="162" t="s">
        <v>6059</v>
      </c>
      <c r="D2507" s="163">
        <v>6679000</v>
      </c>
      <c r="E2507" s="164">
        <v>44145</v>
      </c>
      <c r="F2507" s="165" t="s">
        <v>35</v>
      </c>
      <c r="G2507" s="165" t="s">
        <v>720</v>
      </c>
      <c r="H2507" s="165" t="s">
        <v>13</v>
      </c>
      <c r="I2507" s="165" t="s">
        <v>140</v>
      </c>
      <c r="J2507" s="165" t="s">
        <v>172</v>
      </c>
      <c r="K2507" s="166" t="s">
        <v>10817</v>
      </c>
    </row>
    <row r="2508" spans="1:11" ht="25.5" x14ac:dyDescent="0.2">
      <c r="A2508" s="160">
        <v>1002583096</v>
      </c>
      <c r="B2508" s="161" t="s">
        <v>6060</v>
      </c>
      <c r="C2508" s="162" t="s">
        <v>6061</v>
      </c>
      <c r="D2508" s="163">
        <v>7100000</v>
      </c>
      <c r="E2508" s="164">
        <v>44168</v>
      </c>
      <c r="F2508" s="165" t="s">
        <v>16</v>
      </c>
      <c r="G2508" s="165" t="s">
        <v>12</v>
      </c>
      <c r="H2508" s="165" t="s">
        <v>13</v>
      </c>
      <c r="I2508" s="165" t="s">
        <v>140</v>
      </c>
      <c r="J2508" s="165" t="s">
        <v>172</v>
      </c>
      <c r="K2508" s="166" t="s">
        <v>10818</v>
      </c>
    </row>
    <row r="2509" spans="1:11" ht="25.5" x14ac:dyDescent="0.2">
      <c r="A2509" s="160">
        <v>1007610090</v>
      </c>
      <c r="B2509" s="161" t="s">
        <v>6062</v>
      </c>
      <c r="C2509" s="162" t="s">
        <v>6063</v>
      </c>
      <c r="D2509" s="163">
        <v>11115000</v>
      </c>
      <c r="E2509" s="164">
        <v>44074</v>
      </c>
      <c r="F2509" s="165" t="s">
        <v>182</v>
      </c>
      <c r="G2509" s="165" t="s">
        <v>278</v>
      </c>
      <c r="H2509" s="165" t="s">
        <v>13</v>
      </c>
      <c r="I2509" s="165" t="s">
        <v>140</v>
      </c>
      <c r="J2509" s="165" t="s">
        <v>172</v>
      </c>
      <c r="K2509" s="166" t="s">
        <v>10819</v>
      </c>
    </row>
    <row r="2510" spans="1:11" ht="38.25" x14ac:dyDescent="0.2">
      <c r="A2510" s="160">
        <v>1023915004</v>
      </c>
      <c r="B2510" s="161" t="s">
        <v>6064</v>
      </c>
      <c r="C2510" s="162" t="s">
        <v>6065</v>
      </c>
      <c r="D2510" s="163">
        <v>7005000</v>
      </c>
      <c r="E2510" s="164">
        <v>44168</v>
      </c>
      <c r="F2510" s="165" t="s">
        <v>16</v>
      </c>
      <c r="G2510" s="165" t="s">
        <v>12</v>
      </c>
      <c r="H2510" s="165" t="s">
        <v>13</v>
      </c>
      <c r="I2510" s="165" t="s">
        <v>140</v>
      </c>
      <c r="J2510" s="165" t="s">
        <v>172</v>
      </c>
      <c r="K2510" s="166" t="s">
        <v>10820</v>
      </c>
    </row>
    <row r="2511" spans="1:11" ht="51" x14ac:dyDescent="0.2">
      <c r="A2511" s="160">
        <v>1037664093</v>
      </c>
      <c r="B2511" s="161" t="s">
        <v>6066</v>
      </c>
      <c r="C2511" s="162" t="s">
        <v>6067</v>
      </c>
      <c r="D2511" s="163">
        <v>5269000</v>
      </c>
      <c r="E2511" s="164">
        <v>44140</v>
      </c>
      <c r="F2511" s="165" t="s">
        <v>16</v>
      </c>
      <c r="G2511" s="165" t="s">
        <v>720</v>
      </c>
      <c r="H2511" s="165" t="s">
        <v>13</v>
      </c>
      <c r="I2511" s="165" t="s">
        <v>140</v>
      </c>
      <c r="J2511" s="165" t="s">
        <v>300</v>
      </c>
      <c r="K2511" s="166" t="s">
        <v>10821</v>
      </c>
    </row>
    <row r="2512" spans="1:11" ht="25.5" x14ac:dyDescent="0.2">
      <c r="A2512" s="160">
        <v>1038014093</v>
      </c>
      <c r="B2512" s="161" t="s">
        <v>6068</v>
      </c>
      <c r="C2512" s="162" t="s">
        <v>6069</v>
      </c>
      <c r="D2512" s="163">
        <v>5398000</v>
      </c>
      <c r="E2512" s="164">
        <v>44181</v>
      </c>
      <c r="F2512" s="165" t="s">
        <v>16</v>
      </c>
      <c r="G2512" s="165" t="s">
        <v>720</v>
      </c>
      <c r="H2512" s="165" t="s">
        <v>13</v>
      </c>
      <c r="I2512" s="165" t="s">
        <v>140</v>
      </c>
      <c r="J2512" s="165" t="s">
        <v>300</v>
      </c>
      <c r="K2512" s="166" t="s">
        <v>10822</v>
      </c>
    </row>
    <row r="2513" spans="1:11" ht="38.25" x14ac:dyDescent="0.2">
      <c r="A2513" s="160">
        <v>1036196093</v>
      </c>
      <c r="B2513" s="161" t="s">
        <v>6070</v>
      </c>
      <c r="C2513" s="162" t="s">
        <v>6071</v>
      </c>
      <c r="D2513" s="163">
        <v>4917000</v>
      </c>
      <c r="E2513" s="164">
        <v>44152</v>
      </c>
      <c r="F2513" s="165" t="s">
        <v>11</v>
      </c>
      <c r="G2513" s="165" t="s">
        <v>12</v>
      </c>
      <c r="H2513" s="165" t="s">
        <v>13</v>
      </c>
      <c r="I2513" s="165" t="s">
        <v>140</v>
      </c>
      <c r="J2513" s="165" t="s">
        <v>300</v>
      </c>
      <c r="K2513" s="166" t="s">
        <v>10823</v>
      </c>
    </row>
    <row r="2514" spans="1:11" ht="25.5" x14ac:dyDescent="0.2">
      <c r="A2514" s="160">
        <v>1000254116</v>
      </c>
      <c r="B2514" s="161" t="s">
        <v>6072</v>
      </c>
      <c r="C2514" s="162" t="s">
        <v>6073</v>
      </c>
      <c r="D2514" s="163">
        <v>11115000</v>
      </c>
      <c r="E2514" s="164">
        <v>44074</v>
      </c>
      <c r="F2514" s="165" t="s">
        <v>16</v>
      </c>
      <c r="G2514" s="165" t="s">
        <v>101</v>
      </c>
      <c r="H2514" s="165" t="s">
        <v>13</v>
      </c>
      <c r="I2514" s="165" t="s">
        <v>140</v>
      </c>
      <c r="J2514" s="165" t="s">
        <v>300</v>
      </c>
      <c r="K2514" s="166" t="s">
        <v>10824</v>
      </c>
    </row>
    <row r="2515" spans="1:11" ht="38.25" x14ac:dyDescent="0.2">
      <c r="A2515" s="160">
        <v>1000286116</v>
      </c>
      <c r="B2515" s="161" t="s">
        <v>6074</v>
      </c>
      <c r="C2515" s="162" t="s">
        <v>6075</v>
      </c>
      <c r="D2515" s="163">
        <v>7035000</v>
      </c>
      <c r="E2515" s="164">
        <v>44168</v>
      </c>
      <c r="F2515" s="165" t="s">
        <v>16</v>
      </c>
      <c r="G2515" s="165" t="s">
        <v>12</v>
      </c>
      <c r="H2515" s="165" t="s">
        <v>13</v>
      </c>
      <c r="I2515" s="165" t="s">
        <v>140</v>
      </c>
      <c r="J2515" s="165" t="s">
        <v>300</v>
      </c>
      <c r="K2515" s="166" t="s">
        <v>10825</v>
      </c>
    </row>
    <row r="2516" spans="1:11" ht="38.25" x14ac:dyDescent="0.2">
      <c r="A2516" s="160">
        <v>1000289116</v>
      </c>
      <c r="B2516" s="161" t="s">
        <v>6076</v>
      </c>
      <c r="C2516" s="162" t="s">
        <v>6077</v>
      </c>
      <c r="D2516" s="163">
        <v>7100000</v>
      </c>
      <c r="E2516" s="164">
        <v>44168</v>
      </c>
      <c r="F2516" s="165" t="s">
        <v>11</v>
      </c>
      <c r="G2516" s="165" t="s">
        <v>12</v>
      </c>
      <c r="H2516" s="165" t="s">
        <v>13</v>
      </c>
      <c r="I2516" s="165" t="s">
        <v>140</v>
      </c>
      <c r="J2516" s="165" t="s">
        <v>300</v>
      </c>
      <c r="K2516" s="166" t="s">
        <v>10826</v>
      </c>
    </row>
    <row r="2517" spans="1:11" ht="51" x14ac:dyDescent="0.2">
      <c r="A2517" s="160">
        <v>1002504094</v>
      </c>
      <c r="B2517" s="161" t="s">
        <v>6078</v>
      </c>
      <c r="C2517" s="162" t="s">
        <v>6079</v>
      </c>
      <c r="D2517" s="163">
        <v>5667000</v>
      </c>
      <c r="E2517" s="164">
        <v>43965</v>
      </c>
      <c r="F2517" s="165" t="s">
        <v>16</v>
      </c>
      <c r="G2517" s="165" t="s">
        <v>12</v>
      </c>
      <c r="H2517" s="165" t="s">
        <v>13</v>
      </c>
      <c r="I2517" s="165" t="s">
        <v>140</v>
      </c>
      <c r="J2517" s="165" t="s">
        <v>128</v>
      </c>
      <c r="K2517" s="166" t="s">
        <v>10827</v>
      </c>
    </row>
    <row r="2518" spans="1:11" ht="38.25" x14ac:dyDescent="0.2">
      <c r="A2518" s="160">
        <v>1002230094</v>
      </c>
      <c r="B2518" s="161" t="s">
        <v>1011</v>
      </c>
      <c r="C2518" s="162" t="s">
        <v>1012</v>
      </c>
      <c r="D2518" s="163">
        <v>7100000</v>
      </c>
      <c r="E2518" s="164">
        <v>43623</v>
      </c>
      <c r="F2518" s="165" t="s">
        <v>16</v>
      </c>
      <c r="G2518" s="165" t="s">
        <v>29</v>
      </c>
      <c r="H2518" s="165" t="s">
        <v>13</v>
      </c>
      <c r="I2518" s="165" t="s">
        <v>140</v>
      </c>
      <c r="J2518" s="165" t="s">
        <v>128</v>
      </c>
      <c r="K2518" s="166" t="s">
        <v>1013</v>
      </c>
    </row>
    <row r="2519" spans="1:11" ht="25.5" x14ac:dyDescent="0.2">
      <c r="A2519" s="160">
        <v>1037245093</v>
      </c>
      <c r="B2519" s="161" t="s">
        <v>6080</v>
      </c>
      <c r="C2519" s="162" t="s">
        <v>6081</v>
      </c>
      <c r="D2519" s="163">
        <v>7100000</v>
      </c>
      <c r="E2519" s="164">
        <v>44168</v>
      </c>
      <c r="F2519" s="165" t="s">
        <v>16</v>
      </c>
      <c r="G2519" s="165" t="s">
        <v>12</v>
      </c>
      <c r="H2519" s="165" t="s">
        <v>13</v>
      </c>
      <c r="I2519" s="165" t="s">
        <v>140</v>
      </c>
      <c r="J2519" s="165" t="s">
        <v>128</v>
      </c>
      <c r="K2519" s="166" t="s">
        <v>10828</v>
      </c>
    </row>
    <row r="2520" spans="1:11" ht="25.5" x14ac:dyDescent="0.2">
      <c r="A2520" s="160">
        <v>1000413105</v>
      </c>
      <c r="B2520" s="161" t="s">
        <v>6082</v>
      </c>
      <c r="C2520" s="162" t="s">
        <v>6083</v>
      </c>
      <c r="D2520" s="163">
        <v>7100000</v>
      </c>
      <c r="E2520" s="164">
        <v>44168</v>
      </c>
      <c r="F2520" s="165" t="s">
        <v>16</v>
      </c>
      <c r="G2520" s="165" t="s">
        <v>12</v>
      </c>
      <c r="H2520" s="165" t="s">
        <v>13</v>
      </c>
      <c r="I2520" s="165" t="s">
        <v>140</v>
      </c>
      <c r="J2520" s="165" t="s">
        <v>128</v>
      </c>
      <c r="K2520" s="166" t="s">
        <v>10829</v>
      </c>
    </row>
    <row r="2521" spans="1:11" ht="51" x14ac:dyDescent="0.2">
      <c r="A2521" s="160">
        <v>1009050028</v>
      </c>
      <c r="B2521" s="161" t="s">
        <v>1015</v>
      </c>
      <c r="C2521" s="162" t="s">
        <v>1016</v>
      </c>
      <c r="D2521" s="163">
        <v>7100000</v>
      </c>
      <c r="E2521" s="164">
        <v>43780</v>
      </c>
      <c r="F2521" s="165" t="s">
        <v>16</v>
      </c>
      <c r="G2521" s="165" t="s">
        <v>12</v>
      </c>
      <c r="H2521" s="165" t="s">
        <v>13</v>
      </c>
      <c r="I2521" s="165" t="s">
        <v>140</v>
      </c>
      <c r="J2521" s="165" t="s">
        <v>1014</v>
      </c>
      <c r="K2521" s="166" t="s">
        <v>1017</v>
      </c>
    </row>
    <row r="2522" spans="1:11" ht="51" x14ac:dyDescent="0.2">
      <c r="A2522" s="160">
        <v>1023657004</v>
      </c>
      <c r="B2522" s="161" t="s">
        <v>6084</v>
      </c>
      <c r="C2522" s="162" t="s">
        <v>6085</v>
      </c>
      <c r="D2522" s="163">
        <v>7100000</v>
      </c>
      <c r="E2522" s="164">
        <v>44168</v>
      </c>
      <c r="F2522" s="165" t="s">
        <v>16</v>
      </c>
      <c r="G2522" s="165" t="s">
        <v>12</v>
      </c>
      <c r="H2522" s="165" t="s">
        <v>13</v>
      </c>
      <c r="I2522" s="165" t="s">
        <v>17</v>
      </c>
      <c r="J2522" s="165" t="s">
        <v>17</v>
      </c>
      <c r="K2522" s="166" t="s">
        <v>10830</v>
      </c>
    </row>
    <row r="2523" spans="1:11" ht="25.5" x14ac:dyDescent="0.2">
      <c r="A2523" s="160">
        <v>1038105093</v>
      </c>
      <c r="B2523" s="161" t="s">
        <v>6086</v>
      </c>
      <c r="C2523" s="162" t="s">
        <v>6087</v>
      </c>
      <c r="D2523" s="163">
        <v>7045000</v>
      </c>
      <c r="E2523" s="164">
        <v>44188</v>
      </c>
      <c r="F2523" s="165" t="s">
        <v>16</v>
      </c>
      <c r="G2523" s="165" t="s">
        <v>720</v>
      </c>
      <c r="H2523" s="165" t="s">
        <v>13</v>
      </c>
      <c r="I2523" s="165" t="s">
        <v>17</v>
      </c>
      <c r="J2523" s="165" t="s">
        <v>17</v>
      </c>
      <c r="K2523" s="166" t="s">
        <v>10831</v>
      </c>
    </row>
    <row r="2524" spans="1:11" x14ac:dyDescent="0.2">
      <c r="A2524" s="160">
        <v>1014151088</v>
      </c>
      <c r="B2524" s="161" t="s">
        <v>6088</v>
      </c>
      <c r="C2524" s="162" t="s">
        <v>6089</v>
      </c>
      <c r="D2524" s="163">
        <v>10650000</v>
      </c>
      <c r="E2524" s="164">
        <v>44147</v>
      </c>
      <c r="F2524" s="165" t="s">
        <v>16</v>
      </c>
      <c r="G2524" s="165" t="s">
        <v>101</v>
      </c>
      <c r="H2524" s="165" t="s">
        <v>13</v>
      </c>
      <c r="I2524" s="165" t="s">
        <v>17</v>
      </c>
      <c r="J2524" s="165" t="s">
        <v>17</v>
      </c>
      <c r="K2524" s="166" t="s">
        <v>10832</v>
      </c>
    </row>
    <row r="2525" spans="1:11" ht="38.25" x14ac:dyDescent="0.2">
      <c r="A2525" s="160">
        <v>1000076115</v>
      </c>
      <c r="B2525" s="161" t="s">
        <v>6090</v>
      </c>
      <c r="C2525" s="162" t="s">
        <v>6091</v>
      </c>
      <c r="D2525" s="163">
        <v>7100000</v>
      </c>
      <c r="E2525" s="164">
        <v>44133</v>
      </c>
      <c r="F2525" s="165" t="s">
        <v>11</v>
      </c>
      <c r="G2525" s="165" t="s">
        <v>12</v>
      </c>
      <c r="H2525" s="165" t="s">
        <v>13</v>
      </c>
      <c r="I2525" s="165" t="s">
        <v>17</v>
      </c>
      <c r="J2525" s="165" t="s">
        <v>17</v>
      </c>
      <c r="K2525" s="166" t="s">
        <v>10833</v>
      </c>
    </row>
    <row r="2526" spans="1:11" ht="25.5" x14ac:dyDescent="0.2">
      <c r="A2526" s="160">
        <v>1000080115</v>
      </c>
      <c r="B2526" s="161" t="s">
        <v>6092</v>
      </c>
      <c r="C2526" s="162" t="s">
        <v>6093</v>
      </c>
      <c r="D2526" s="163">
        <v>7100000</v>
      </c>
      <c r="E2526" s="164">
        <v>44133</v>
      </c>
      <c r="F2526" s="165" t="s">
        <v>11</v>
      </c>
      <c r="G2526" s="165" t="s">
        <v>12</v>
      </c>
      <c r="H2526" s="165" t="s">
        <v>13</v>
      </c>
      <c r="I2526" s="165" t="s">
        <v>17</v>
      </c>
      <c r="J2526" s="165" t="s">
        <v>17</v>
      </c>
      <c r="K2526" s="166" t="s">
        <v>10834</v>
      </c>
    </row>
    <row r="2527" spans="1:11" ht="25.5" x14ac:dyDescent="0.2">
      <c r="A2527" s="160">
        <v>1027000004</v>
      </c>
      <c r="B2527" s="161" t="s">
        <v>6094</v>
      </c>
      <c r="C2527" s="162" t="s">
        <v>6095</v>
      </c>
      <c r="D2527" s="163">
        <v>7100000</v>
      </c>
      <c r="E2527" s="164">
        <v>44118</v>
      </c>
      <c r="F2527" s="165" t="s">
        <v>16</v>
      </c>
      <c r="G2527" s="165" t="s">
        <v>12</v>
      </c>
      <c r="H2527" s="165" t="s">
        <v>13</v>
      </c>
      <c r="I2527" s="165" t="s">
        <v>17</v>
      </c>
      <c r="J2527" s="165" t="s">
        <v>17</v>
      </c>
      <c r="K2527" s="166" t="s">
        <v>10835</v>
      </c>
    </row>
    <row r="2528" spans="1:11" ht="38.25" x14ac:dyDescent="0.2">
      <c r="A2528" s="160">
        <v>1014263088</v>
      </c>
      <c r="B2528" s="161" t="s">
        <v>6096</v>
      </c>
      <c r="C2528" s="162" t="s">
        <v>6097</v>
      </c>
      <c r="D2528" s="163">
        <v>7100000</v>
      </c>
      <c r="E2528" s="164">
        <v>44111</v>
      </c>
      <c r="F2528" s="165" t="s">
        <v>16</v>
      </c>
      <c r="G2528" s="165" t="s">
        <v>12</v>
      </c>
      <c r="H2528" s="165" t="s">
        <v>13</v>
      </c>
      <c r="I2528" s="165" t="s">
        <v>17</v>
      </c>
      <c r="J2528" s="165" t="s">
        <v>17</v>
      </c>
      <c r="K2528" s="166" t="s">
        <v>10836</v>
      </c>
    </row>
    <row r="2529" spans="1:11" ht="25.5" x14ac:dyDescent="0.2">
      <c r="A2529" s="160">
        <v>1037845093</v>
      </c>
      <c r="B2529" s="161" t="s">
        <v>6098</v>
      </c>
      <c r="C2529" s="162" t="s">
        <v>6099</v>
      </c>
      <c r="D2529" s="163">
        <v>5846000</v>
      </c>
      <c r="E2529" s="164">
        <v>44146</v>
      </c>
      <c r="F2529" s="165" t="s">
        <v>35</v>
      </c>
      <c r="G2529" s="165" t="s">
        <v>720</v>
      </c>
      <c r="H2529" s="165" t="s">
        <v>13</v>
      </c>
      <c r="I2529" s="165" t="s">
        <v>17</v>
      </c>
      <c r="J2529" s="165" t="s">
        <v>17</v>
      </c>
      <c r="K2529" s="166" t="s">
        <v>10837</v>
      </c>
    </row>
    <row r="2530" spans="1:11" ht="38.25" x14ac:dyDescent="0.2">
      <c r="A2530" s="160">
        <v>1037841093</v>
      </c>
      <c r="B2530" s="161" t="s">
        <v>6100</v>
      </c>
      <c r="C2530" s="162" t="s">
        <v>6101</v>
      </c>
      <c r="D2530" s="163">
        <v>7020000</v>
      </c>
      <c r="E2530" s="164">
        <v>44147</v>
      </c>
      <c r="F2530" s="165" t="s">
        <v>35</v>
      </c>
      <c r="G2530" s="165" t="s">
        <v>720</v>
      </c>
      <c r="H2530" s="165" t="s">
        <v>13</v>
      </c>
      <c r="I2530" s="165" t="s">
        <v>17</v>
      </c>
      <c r="J2530" s="165" t="s">
        <v>17</v>
      </c>
      <c r="K2530" s="166" t="s">
        <v>10838</v>
      </c>
    </row>
    <row r="2531" spans="1:11" ht="25.5" x14ac:dyDescent="0.2">
      <c r="A2531" s="160">
        <v>1014486088</v>
      </c>
      <c r="B2531" s="161" t="s">
        <v>6102</v>
      </c>
      <c r="C2531" s="162" t="s">
        <v>6103</v>
      </c>
      <c r="D2531" s="163">
        <v>7100000</v>
      </c>
      <c r="E2531" s="164">
        <v>44168</v>
      </c>
      <c r="F2531" s="165" t="s">
        <v>16</v>
      </c>
      <c r="G2531" s="165" t="s">
        <v>12</v>
      </c>
      <c r="H2531" s="165" t="s">
        <v>13</v>
      </c>
      <c r="I2531" s="165" t="s">
        <v>17</v>
      </c>
      <c r="J2531" s="165" t="s">
        <v>17</v>
      </c>
      <c r="K2531" s="166" t="s">
        <v>10839</v>
      </c>
    </row>
    <row r="2532" spans="1:11" ht="25.5" x14ac:dyDescent="0.2">
      <c r="A2532" s="160">
        <v>1027963004</v>
      </c>
      <c r="B2532" s="161" t="s">
        <v>6104</v>
      </c>
      <c r="C2532" s="162" t="s">
        <v>6105</v>
      </c>
      <c r="D2532" s="163">
        <v>7100000</v>
      </c>
      <c r="E2532" s="164">
        <v>44168</v>
      </c>
      <c r="F2532" s="165" t="s">
        <v>16</v>
      </c>
      <c r="G2532" s="165" t="s">
        <v>12</v>
      </c>
      <c r="H2532" s="165" t="s">
        <v>13</v>
      </c>
      <c r="I2532" s="165" t="s">
        <v>17</v>
      </c>
      <c r="J2532" s="165" t="s">
        <v>17</v>
      </c>
      <c r="K2532" s="166" t="s">
        <v>10840</v>
      </c>
    </row>
    <row r="2533" spans="1:11" ht="38.25" x14ac:dyDescent="0.2">
      <c r="A2533" s="160">
        <v>1014369088</v>
      </c>
      <c r="B2533" s="161" t="s">
        <v>6106</v>
      </c>
      <c r="C2533" s="162" t="s">
        <v>6107</v>
      </c>
      <c r="D2533" s="163">
        <v>7100000</v>
      </c>
      <c r="E2533" s="164">
        <v>44168</v>
      </c>
      <c r="F2533" s="165" t="s">
        <v>16</v>
      </c>
      <c r="G2533" s="165" t="s">
        <v>12</v>
      </c>
      <c r="H2533" s="165" t="s">
        <v>13</v>
      </c>
      <c r="I2533" s="165" t="s">
        <v>17</v>
      </c>
      <c r="J2533" s="165" t="s">
        <v>17</v>
      </c>
      <c r="K2533" s="166" t="s">
        <v>10841</v>
      </c>
    </row>
    <row r="2534" spans="1:11" ht="25.5" x14ac:dyDescent="0.2">
      <c r="A2534" s="160">
        <v>1028408004</v>
      </c>
      <c r="B2534" s="161" t="s">
        <v>6108</v>
      </c>
      <c r="C2534" s="162" t="s">
        <v>6109</v>
      </c>
      <c r="D2534" s="163">
        <v>7100000</v>
      </c>
      <c r="E2534" s="164">
        <v>44193</v>
      </c>
      <c r="F2534" s="165" t="s">
        <v>16</v>
      </c>
      <c r="G2534" s="165" t="s">
        <v>12</v>
      </c>
      <c r="H2534" s="165" t="s">
        <v>13</v>
      </c>
      <c r="I2534" s="165" t="s">
        <v>17</v>
      </c>
      <c r="J2534" s="165" t="s">
        <v>17</v>
      </c>
      <c r="K2534" s="166" t="s">
        <v>10842</v>
      </c>
    </row>
    <row r="2535" spans="1:11" ht="25.5" x14ac:dyDescent="0.2">
      <c r="A2535" s="160">
        <v>1027359004</v>
      </c>
      <c r="B2535" s="161" t="s">
        <v>6110</v>
      </c>
      <c r="C2535" s="162" t="s">
        <v>6111</v>
      </c>
      <c r="D2535" s="163">
        <v>7035000</v>
      </c>
      <c r="E2535" s="164">
        <v>44152</v>
      </c>
      <c r="F2535" s="165" t="s">
        <v>16</v>
      </c>
      <c r="G2535" s="165" t="s">
        <v>12</v>
      </c>
      <c r="H2535" s="165" t="s">
        <v>13</v>
      </c>
      <c r="I2535" s="165" t="s">
        <v>17</v>
      </c>
      <c r="J2535" s="165" t="s">
        <v>17</v>
      </c>
      <c r="K2535" s="166" t="s">
        <v>10843</v>
      </c>
    </row>
    <row r="2536" spans="1:11" ht="38.25" x14ac:dyDescent="0.2">
      <c r="A2536" s="160">
        <v>1014430088</v>
      </c>
      <c r="B2536" s="161" t="s">
        <v>6112</v>
      </c>
      <c r="C2536" s="162" t="s">
        <v>6113</v>
      </c>
      <c r="D2536" s="163">
        <v>7100000</v>
      </c>
      <c r="E2536" s="164">
        <v>44168</v>
      </c>
      <c r="F2536" s="165" t="s">
        <v>320</v>
      </c>
      <c r="G2536" s="165" t="s">
        <v>12</v>
      </c>
      <c r="H2536" s="165" t="s">
        <v>13</v>
      </c>
      <c r="I2536" s="165" t="s">
        <v>17</v>
      </c>
      <c r="J2536" s="165" t="s">
        <v>17</v>
      </c>
      <c r="K2536" s="166" t="s">
        <v>10844</v>
      </c>
    </row>
    <row r="2537" spans="1:11" ht="25.5" x14ac:dyDescent="0.2">
      <c r="A2537" s="160">
        <v>1014384088</v>
      </c>
      <c r="B2537" s="161" t="s">
        <v>6114</v>
      </c>
      <c r="C2537" s="162" t="s">
        <v>6115</v>
      </c>
      <c r="D2537" s="163">
        <v>10650000</v>
      </c>
      <c r="E2537" s="164">
        <v>44168</v>
      </c>
      <c r="F2537" s="165" t="s">
        <v>182</v>
      </c>
      <c r="G2537" s="165" t="s">
        <v>278</v>
      </c>
      <c r="H2537" s="165" t="s">
        <v>13</v>
      </c>
      <c r="I2537" s="165" t="s">
        <v>17</v>
      </c>
      <c r="J2537" s="165" t="s">
        <v>17</v>
      </c>
      <c r="K2537" s="166" t="s">
        <v>10845</v>
      </c>
    </row>
    <row r="2538" spans="1:11" ht="25.5" x14ac:dyDescent="0.2">
      <c r="A2538" s="160">
        <v>1007151090</v>
      </c>
      <c r="B2538" s="161" t="s">
        <v>6116</v>
      </c>
      <c r="C2538" s="162" t="s">
        <v>6117</v>
      </c>
      <c r="D2538" s="163">
        <v>7100000</v>
      </c>
      <c r="E2538" s="164">
        <v>44133</v>
      </c>
      <c r="F2538" s="165" t="s">
        <v>11</v>
      </c>
      <c r="G2538" s="165" t="s">
        <v>12</v>
      </c>
      <c r="H2538" s="165" t="s">
        <v>13</v>
      </c>
      <c r="I2538" s="165" t="s">
        <v>17</v>
      </c>
      <c r="J2538" s="165" t="s">
        <v>17</v>
      </c>
      <c r="K2538" s="166" t="s">
        <v>10846</v>
      </c>
    </row>
    <row r="2539" spans="1:11" ht="38.25" x14ac:dyDescent="0.2">
      <c r="A2539" s="160">
        <v>1014431088</v>
      </c>
      <c r="B2539" s="161" t="s">
        <v>6118</v>
      </c>
      <c r="C2539" s="162" t="s">
        <v>6119</v>
      </c>
      <c r="D2539" s="163">
        <v>10650000</v>
      </c>
      <c r="E2539" s="164">
        <v>44168</v>
      </c>
      <c r="F2539" s="165" t="s">
        <v>320</v>
      </c>
      <c r="G2539" s="165" t="s">
        <v>278</v>
      </c>
      <c r="H2539" s="165" t="s">
        <v>13</v>
      </c>
      <c r="I2539" s="165" t="s">
        <v>17</v>
      </c>
      <c r="J2539" s="165" t="s">
        <v>17</v>
      </c>
      <c r="K2539" s="166" t="s">
        <v>10844</v>
      </c>
    </row>
    <row r="2540" spans="1:11" ht="25.5" x14ac:dyDescent="0.2">
      <c r="A2540" s="160">
        <v>1027966004</v>
      </c>
      <c r="B2540" s="161" t="s">
        <v>6120</v>
      </c>
      <c r="C2540" s="162" t="s">
        <v>6121</v>
      </c>
      <c r="D2540" s="163">
        <v>7055000</v>
      </c>
      <c r="E2540" s="164">
        <v>44168</v>
      </c>
      <c r="F2540" s="165" t="s">
        <v>16</v>
      </c>
      <c r="G2540" s="165" t="s">
        <v>12</v>
      </c>
      <c r="H2540" s="165" t="s">
        <v>13</v>
      </c>
      <c r="I2540" s="165" t="s">
        <v>17</v>
      </c>
      <c r="J2540" s="165" t="s">
        <v>17</v>
      </c>
      <c r="K2540" s="166" t="s">
        <v>10847</v>
      </c>
    </row>
    <row r="2541" spans="1:11" ht="63.75" x14ac:dyDescent="0.2">
      <c r="A2541" s="160">
        <v>1027179004</v>
      </c>
      <c r="B2541" s="161" t="s">
        <v>6122</v>
      </c>
      <c r="C2541" s="162" t="s">
        <v>6123</v>
      </c>
      <c r="D2541" s="163">
        <v>7100000</v>
      </c>
      <c r="E2541" s="164">
        <v>44152</v>
      </c>
      <c r="F2541" s="165" t="s">
        <v>16</v>
      </c>
      <c r="G2541" s="165" t="s">
        <v>12</v>
      </c>
      <c r="H2541" s="165" t="s">
        <v>13</v>
      </c>
      <c r="I2541" s="165" t="s">
        <v>17</v>
      </c>
      <c r="J2541" s="165" t="s">
        <v>17</v>
      </c>
      <c r="K2541" s="166" t="s">
        <v>10848</v>
      </c>
    </row>
    <row r="2542" spans="1:11" ht="25.5" x14ac:dyDescent="0.2">
      <c r="A2542" s="160">
        <v>1027181004</v>
      </c>
      <c r="B2542" s="161" t="s">
        <v>6124</v>
      </c>
      <c r="C2542" s="162" t="s">
        <v>6125</v>
      </c>
      <c r="D2542" s="163">
        <v>7100000</v>
      </c>
      <c r="E2542" s="164">
        <v>44152</v>
      </c>
      <c r="F2542" s="165" t="s">
        <v>16</v>
      </c>
      <c r="G2542" s="165" t="s">
        <v>12</v>
      </c>
      <c r="H2542" s="165" t="s">
        <v>13</v>
      </c>
      <c r="I2542" s="165" t="s">
        <v>17</v>
      </c>
      <c r="J2542" s="165" t="s">
        <v>17</v>
      </c>
      <c r="K2542" s="166" t="s">
        <v>10849</v>
      </c>
    </row>
    <row r="2543" spans="1:11" ht="25.5" x14ac:dyDescent="0.2">
      <c r="A2543" s="160">
        <v>1027176004</v>
      </c>
      <c r="B2543" s="161" t="s">
        <v>6126</v>
      </c>
      <c r="C2543" s="162" t="s">
        <v>6127</v>
      </c>
      <c r="D2543" s="163">
        <v>7100000</v>
      </c>
      <c r="E2543" s="164">
        <v>44152</v>
      </c>
      <c r="F2543" s="165" t="s">
        <v>16</v>
      </c>
      <c r="G2543" s="165" t="s">
        <v>12</v>
      </c>
      <c r="H2543" s="165" t="s">
        <v>13</v>
      </c>
      <c r="I2543" s="165" t="s">
        <v>17</v>
      </c>
      <c r="J2543" s="165" t="s">
        <v>17</v>
      </c>
      <c r="K2543" s="166" t="s">
        <v>10850</v>
      </c>
    </row>
    <row r="2544" spans="1:11" ht="25.5" x14ac:dyDescent="0.2">
      <c r="A2544" s="160">
        <v>1014304088</v>
      </c>
      <c r="B2544" s="161" t="s">
        <v>6128</v>
      </c>
      <c r="C2544" s="162" t="s">
        <v>6129</v>
      </c>
      <c r="D2544" s="163">
        <v>7099000</v>
      </c>
      <c r="E2544" s="164">
        <v>44168</v>
      </c>
      <c r="F2544" s="165" t="s">
        <v>16</v>
      </c>
      <c r="G2544" s="165" t="s">
        <v>12</v>
      </c>
      <c r="H2544" s="165" t="s">
        <v>13</v>
      </c>
      <c r="I2544" s="165" t="s">
        <v>17</v>
      </c>
      <c r="J2544" s="165" t="s">
        <v>17</v>
      </c>
      <c r="K2544" s="166" t="s">
        <v>10851</v>
      </c>
    </row>
    <row r="2545" spans="1:11" ht="38.25" x14ac:dyDescent="0.2">
      <c r="A2545" s="160">
        <v>1024382004</v>
      </c>
      <c r="B2545" s="161" t="s">
        <v>6130</v>
      </c>
      <c r="C2545" s="162" t="s">
        <v>6131</v>
      </c>
      <c r="D2545" s="163">
        <v>11115000</v>
      </c>
      <c r="E2545" s="164">
        <v>44074</v>
      </c>
      <c r="F2545" s="165" t="s">
        <v>16</v>
      </c>
      <c r="G2545" s="165" t="s">
        <v>101</v>
      </c>
      <c r="H2545" s="165" t="s">
        <v>13</v>
      </c>
      <c r="I2545" s="165" t="s">
        <v>17</v>
      </c>
      <c r="J2545" s="165" t="s">
        <v>17</v>
      </c>
      <c r="K2545" s="166" t="s">
        <v>10852</v>
      </c>
    </row>
    <row r="2546" spans="1:11" ht="38.25" x14ac:dyDescent="0.2">
      <c r="A2546" s="160">
        <v>1014403088</v>
      </c>
      <c r="B2546" s="161" t="s">
        <v>6132</v>
      </c>
      <c r="C2546" s="162" t="s">
        <v>6133</v>
      </c>
      <c r="D2546" s="163">
        <v>7100000</v>
      </c>
      <c r="E2546" s="164">
        <v>44168</v>
      </c>
      <c r="F2546" s="165" t="s">
        <v>16</v>
      </c>
      <c r="G2546" s="165" t="s">
        <v>12</v>
      </c>
      <c r="H2546" s="165" t="s">
        <v>13</v>
      </c>
      <c r="I2546" s="165" t="s">
        <v>17</v>
      </c>
      <c r="J2546" s="165" t="s">
        <v>17</v>
      </c>
      <c r="K2546" s="166" t="s">
        <v>10853</v>
      </c>
    </row>
    <row r="2547" spans="1:11" ht="25.5" x14ac:dyDescent="0.2">
      <c r="A2547" s="160">
        <v>1027939004</v>
      </c>
      <c r="B2547" s="161" t="s">
        <v>6134</v>
      </c>
      <c r="C2547" s="162" t="s">
        <v>6135</v>
      </c>
      <c r="D2547" s="163">
        <v>10650000</v>
      </c>
      <c r="E2547" s="164">
        <v>44152</v>
      </c>
      <c r="F2547" s="165" t="s">
        <v>16</v>
      </c>
      <c r="G2547" s="165" t="s">
        <v>101</v>
      </c>
      <c r="H2547" s="165" t="s">
        <v>13</v>
      </c>
      <c r="I2547" s="165" t="s">
        <v>17</v>
      </c>
      <c r="J2547" s="165" t="s">
        <v>17</v>
      </c>
      <c r="K2547" s="166" t="s">
        <v>10854</v>
      </c>
    </row>
    <row r="2548" spans="1:11" ht="25.5" x14ac:dyDescent="0.2">
      <c r="A2548" s="160">
        <v>1027760004</v>
      </c>
      <c r="B2548" s="161" t="s">
        <v>6136</v>
      </c>
      <c r="C2548" s="162" t="s">
        <v>6137</v>
      </c>
      <c r="D2548" s="163">
        <v>7030000</v>
      </c>
      <c r="E2548" s="164">
        <v>44193</v>
      </c>
      <c r="F2548" s="165" t="s">
        <v>16</v>
      </c>
      <c r="G2548" s="165" t="s">
        <v>12</v>
      </c>
      <c r="H2548" s="165" t="s">
        <v>13</v>
      </c>
      <c r="I2548" s="165" t="s">
        <v>17</v>
      </c>
      <c r="J2548" s="165" t="s">
        <v>17</v>
      </c>
      <c r="K2548" s="166" t="s">
        <v>10855</v>
      </c>
    </row>
    <row r="2549" spans="1:11" ht="38.25" x14ac:dyDescent="0.2">
      <c r="A2549" s="160">
        <v>1014314088</v>
      </c>
      <c r="B2549" s="161" t="s">
        <v>6138</v>
      </c>
      <c r="C2549" s="162" t="s">
        <v>6139</v>
      </c>
      <c r="D2549" s="163">
        <v>7100000</v>
      </c>
      <c r="E2549" s="164">
        <v>44168</v>
      </c>
      <c r="F2549" s="165" t="s">
        <v>16</v>
      </c>
      <c r="G2549" s="165" t="s">
        <v>12</v>
      </c>
      <c r="H2549" s="165" t="s">
        <v>13</v>
      </c>
      <c r="I2549" s="165" t="s">
        <v>17</v>
      </c>
      <c r="J2549" s="165" t="s">
        <v>17</v>
      </c>
      <c r="K2549" s="166" t="s">
        <v>10856</v>
      </c>
    </row>
    <row r="2550" spans="1:11" ht="25.5" x14ac:dyDescent="0.2">
      <c r="A2550" s="160">
        <v>1014040088</v>
      </c>
      <c r="B2550" s="161" t="s">
        <v>6140</v>
      </c>
      <c r="C2550" s="162" t="s">
        <v>6141</v>
      </c>
      <c r="D2550" s="163">
        <v>7100000</v>
      </c>
      <c r="E2550" s="164">
        <v>44168</v>
      </c>
      <c r="F2550" s="165" t="s">
        <v>16</v>
      </c>
      <c r="G2550" s="165" t="s">
        <v>12</v>
      </c>
      <c r="H2550" s="165" t="s">
        <v>13</v>
      </c>
      <c r="I2550" s="165" t="s">
        <v>17</v>
      </c>
      <c r="J2550" s="165" t="s">
        <v>17</v>
      </c>
      <c r="K2550" s="166" t="s">
        <v>10857</v>
      </c>
    </row>
    <row r="2551" spans="1:11" ht="38.25" x14ac:dyDescent="0.2">
      <c r="A2551" s="160">
        <v>1027182004</v>
      </c>
      <c r="B2551" s="161" t="s">
        <v>6142</v>
      </c>
      <c r="C2551" s="162" t="s">
        <v>6143</v>
      </c>
      <c r="D2551" s="163">
        <v>7100000</v>
      </c>
      <c r="E2551" s="164">
        <v>44152</v>
      </c>
      <c r="F2551" s="165" t="s">
        <v>16</v>
      </c>
      <c r="G2551" s="165" t="s">
        <v>12</v>
      </c>
      <c r="H2551" s="165" t="s">
        <v>13</v>
      </c>
      <c r="I2551" s="165" t="s">
        <v>17</v>
      </c>
      <c r="J2551" s="165" t="s">
        <v>17</v>
      </c>
      <c r="K2551" s="166" t="s">
        <v>10858</v>
      </c>
    </row>
    <row r="2552" spans="1:11" ht="38.25" x14ac:dyDescent="0.2">
      <c r="A2552" s="160">
        <v>1036236093</v>
      </c>
      <c r="B2552" s="161" t="s">
        <v>6144</v>
      </c>
      <c r="C2552" s="162" t="s">
        <v>6145</v>
      </c>
      <c r="D2552" s="163">
        <v>7030000</v>
      </c>
      <c r="E2552" s="164">
        <v>44152</v>
      </c>
      <c r="F2552" s="165" t="s">
        <v>16</v>
      </c>
      <c r="G2552" s="165" t="s">
        <v>12</v>
      </c>
      <c r="H2552" s="165" t="s">
        <v>13</v>
      </c>
      <c r="I2552" s="165" t="s">
        <v>17</v>
      </c>
      <c r="J2552" s="165" t="s">
        <v>17</v>
      </c>
      <c r="K2552" s="166" t="s">
        <v>10859</v>
      </c>
    </row>
    <row r="2553" spans="1:11" ht="25.5" x14ac:dyDescent="0.2">
      <c r="A2553" s="160">
        <v>1014306088</v>
      </c>
      <c r="B2553" s="161" t="s">
        <v>6146</v>
      </c>
      <c r="C2553" s="162" t="s">
        <v>6147</v>
      </c>
      <c r="D2553" s="163">
        <v>7100000</v>
      </c>
      <c r="E2553" s="164">
        <v>44168</v>
      </c>
      <c r="F2553" s="165" t="s">
        <v>16</v>
      </c>
      <c r="G2553" s="165" t="s">
        <v>12</v>
      </c>
      <c r="H2553" s="165" t="s">
        <v>13</v>
      </c>
      <c r="I2553" s="165" t="s">
        <v>17</v>
      </c>
      <c r="J2553" s="165" t="s">
        <v>17</v>
      </c>
      <c r="K2553" s="166" t="s">
        <v>10851</v>
      </c>
    </row>
    <row r="2554" spans="1:11" ht="25.5" x14ac:dyDescent="0.2">
      <c r="A2554" s="160">
        <v>1000437105</v>
      </c>
      <c r="B2554" s="161" t="s">
        <v>6148</v>
      </c>
      <c r="C2554" s="162" t="s">
        <v>6149</v>
      </c>
      <c r="D2554" s="163">
        <v>7100000</v>
      </c>
      <c r="E2554" s="164">
        <v>44168</v>
      </c>
      <c r="F2554" s="165" t="s">
        <v>16</v>
      </c>
      <c r="G2554" s="165" t="s">
        <v>12</v>
      </c>
      <c r="H2554" s="165" t="s">
        <v>13</v>
      </c>
      <c r="I2554" s="165" t="s">
        <v>17</v>
      </c>
      <c r="J2554" s="165" t="s">
        <v>17</v>
      </c>
      <c r="K2554" s="166" t="s">
        <v>10860</v>
      </c>
    </row>
    <row r="2555" spans="1:11" ht="38.25" x14ac:dyDescent="0.2">
      <c r="A2555" s="160">
        <v>1027184004</v>
      </c>
      <c r="B2555" s="161" t="s">
        <v>6150</v>
      </c>
      <c r="C2555" s="162" t="s">
        <v>6151</v>
      </c>
      <c r="D2555" s="163">
        <v>7100000</v>
      </c>
      <c r="E2555" s="164">
        <v>44152</v>
      </c>
      <c r="F2555" s="165" t="s">
        <v>16</v>
      </c>
      <c r="G2555" s="165" t="s">
        <v>12</v>
      </c>
      <c r="H2555" s="165" t="s">
        <v>13</v>
      </c>
      <c r="I2555" s="165" t="s">
        <v>17</v>
      </c>
      <c r="J2555" s="165" t="s">
        <v>17</v>
      </c>
      <c r="K2555" s="166" t="s">
        <v>10861</v>
      </c>
    </row>
    <row r="2556" spans="1:11" ht="25.5" x14ac:dyDescent="0.2">
      <c r="A2556" s="160">
        <v>1007741090</v>
      </c>
      <c r="B2556" s="161" t="s">
        <v>6152</v>
      </c>
      <c r="C2556" s="162" t="s">
        <v>6153</v>
      </c>
      <c r="D2556" s="163">
        <v>6199000</v>
      </c>
      <c r="E2556" s="164">
        <v>44133</v>
      </c>
      <c r="F2556" s="165" t="s">
        <v>16</v>
      </c>
      <c r="G2556" s="165" t="s">
        <v>12</v>
      </c>
      <c r="H2556" s="165" t="s">
        <v>13</v>
      </c>
      <c r="I2556" s="165" t="s">
        <v>17</v>
      </c>
      <c r="J2556" s="165" t="s">
        <v>17</v>
      </c>
      <c r="K2556" s="166" t="s">
        <v>10862</v>
      </c>
    </row>
    <row r="2557" spans="1:11" ht="25.5" x14ac:dyDescent="0.2">
      <c r="A2557" s="160">
        <v>1007784090</v>
      </c>
      <c r="B2557" s="161" t="s">
        <v>6154</v>
      </c>
      <c r="C2557" s="162" t="s">
        <v>6155</v>
      </c>
      <c r="D2557" s="163">
        <v>7076000</v>
      </c>
      <c r="E2557" s="164">
        <v>44133</v>
      </c>
      <c r="F2557" s="165" t="s">
        <v>11</v>
      </c>
      <c r="G2557" s="165" t="s">
        <v>12</v>
      </c>
      <c r="H2557" s="165" t="s">
        <v>13</v>
      </c>
      <c r="I2557" s="165" t="s">
        <v>17</v>
      </c>
      <c r="J2557" s="165" t="s">
        <v>17</v>
      </c>
      <c r="K2557" s="166" t="s">
        <v>10863</v>
      </c>
    </row>
    <row r="2558" spans="1:11" ht="25.5" x14ac:dyDescent="0.2">
      <c r="A2558" s="160">
        <v>1037456093</v>
      </c>
      <c r="B2558" s="161" t="s">
        <v>6156</v>
      </c>
      <c r="C2558" s="162" t="s">
        <v>6157</v>
      </c>
      <c r="D2558" s="163">
        <v>7100000</v>
      </c>
      <c r="E2558" s="164">
        <v>44193</v>
      </c>
      <c r="F2558" s="165" t="s">
        <v>16</v>
      </c>
      <c r="G2558" s="165" t="s">
        <v>136</v>
      </c>
      <c r="H2558" s="165" t="s">
        <v>13</v>
      </c>
      <c r="I2558" s="165" t="s">
        <v>17</v>
      </c>
      <c r="J2558" s="165" t="s">
        <v>17</v>
      </c>
      <c r="K2558" s="166" t="s">
        <v>336</v>
      </c>
    </row>
    <row r="2559" spans="1:11" ht="25.5" x14ac:dyDescent="0.2">
      <c r="A2559" s="160">
        <v>1037458093</v>
      </c>
      <c r="B2559" s="161" t="s">
        <v>6158</v>
      </c>
      <c r="C2559" s="162" t="s">
        <v>6159</v>
      </c>
      <c r="D2559" s="163">
        <v>7100000</v>
      </c>
      <c r="E2559" s="164">
        <v>44193</v>
      </c>
      <c r="F2559" s="165" t="s">
        <v>16</v>
      </c>
      <c r="G2559" s="165" t="s">
        <v>136</v>
      </c>
      <c r="H2559" s="165" t="s">
        <v>13</v>
      </c>
      <c r="I2559" s="165" t="s">
        <v>17</v>
      </c>
      <c r="J2559" s="165" t="s">
        <v>17</v>
      </c>
      <c r="K2559" s="166" t="s">
        <v>336</v>
      </c>
    </row>
    <row r="2560" spans="1:11" ht="25.5" x14ac:dyDescent="0.2">
      <c r="A2560" s="160">
        <v>1027092004</v>
      </c>
      <c r="B2560" s="161" t="s">
        <v>6160</v>
      </c>
      <c r="C2560" s="162" t="s">
        <v>6161</v>
      </c>
      <c r="D2560" s="163">
        <v>7410000</v>
      </c>
      <c r="E2560" s="164">
        <v>44074</v>
      </c>
      <c r="F2560" s="165" t="s">
        <v>182</v>
      </c>
      <c r="G2560" s="165" t="s">
        <v>278</v>
      </c>
      <c r="H2560" s="165" t="s">
        <v>13</v>
      </c>
      <c r="I2560" s="165" t="s">
        <v>17</v>
      </c>
      <c r="J2560" s="165" t="s">
        <v>149</v>
      </c>
      <c r="K2560" s="166" t="s">
        <v>10864</v>
      </c>
    </row>
    <row r="2561" spans="1:11" ht="51" x14ac:dyDescent="0.2">
      <c r="A2561" s="160">
        <v>1014466088</v>
      </c>
      <c r="B2561" s="161" t="s">
        <v>6162</v>
      </c>
      <c r="C2561" s="162" t="s">
        <v>6163</v>
      </c>
      <c r="D2561" s="163">
        <v>6935000</v>
      </c>
      <c r="E2561" s="164">
        <v>44168</v>
      </c>
      <c r="F2561" s="165" t="s">
        <v>16</v>
      </c>
      <c r="G2561" s="165" t="s">
        <v>12</v>
      </c>
      <c r="H2561" s="165" t="s">
        <v>13</v>
      </c>
      <c r="I2561" s="165" t="s">
        <v>17</v>
      </c>
      <c r="J2561" s="165" t="s">
        <v>149</v>
      </c>
      <c r="K2561" s="166" t="s">
        <v>10865</v>
      </c>
    </row>
    <row r="2562" spans="1:11" ht="25.5" x14ac:dyDescent="0.2">
      <c r="A2562" s="160">
        <v>1014333088</v>
      </c>
      <c r="B2562" s="161" t="s">
        <v>6164</v>
      </c>
      <c r="C2562" s="162" t="s">
        <v>6165</v>
      </c>
      <c r="D2562" s="163">
        <v>6647000</v>
      </c>
      <c r="E2562" s="164">
        <v>44168</v>
      </c>
      <c r="F2562" s="165" t="s">
        <v>16</v>
      </c>
      <c r="G2562" s="165" t="s">
        <v>12</v>
      </c>
      <c r="H2562" s="165" t="s">
        <v>13</v>
      </c>
      <c r="I2562" s="165" t="s">
        <v>17</v>
      </c>
      <c r="J2562" s="165" t="s">
        <v>149</v>
      </c>
      <c r="K2562" s="166" t="s">
        <v>10866</v>
      </c>
    </row>
    <row r="2563" spans="1:11" ht="38.25" x14ac:dyDescent="0.2">
      <c r="A2563" s="160">
        <v>1014362088</v>
      </c>
      <c r="B2563" s="161" t="s">
        <v>6166</v>
      </c>
      <c r="C2563" s="162" t="s">
        <v>6167</v>
      </c>
      <c r="D2563" s="163">
        <v>7100000</v>
      </c>
      <c r="E2563" s="164">
        <v>44168</v>
      </c>
      <c r="F2563" s="165" t="s">
        <v>16</v>
      </c>
      <c r="G2563" s="165" t="s">
        <v>12</v>
      </c>
      <c r="H2563" s="165" t="s">
        <v>13</v>
      </c>
      <c r="I2563" s="165" t="s">
        <v>17</v>
      </c>
      <c r="J2563" s="165" t="s">
        <v>149</v>
      </c>
      <c r="K2563" s="166" t="s">
        <v>10867</v>
      </c>
    </row>
    <row r="2564" spans="1:11" ht="25.5" x14ac:dyDescent="0.2">
      <c r="A2564" s="160">
        <v>1028410004</v>
      </c>
      <c r="B2564" s="161" t="s">
        <v>6168</v>
      </c>
      <c r="C2564" s="162" t="s">
        <v>6169</v>
      </c>
      <c r="D2564" s="163">
        <v>7100000</v>
      </c>
      <c r="E2564" s="164">
        <v>44193</v>
      </c>
      <c r="F2564" s="165" t="s">
        <v>16</v>
      </c>
      <c r="G2564" s="165" t="s">
        <v>12</v>
      </c>
      <c r="H2564" s="165" t="s">
        <v>13</v>
      </c>
      <c r="I2564" s="165" t="s">
        <v>17</v>
      </c>
      <c r="J2564" s="165" t="s">
        <v>149</v>
      </c>
      <c r="K2564" s="166" t="s">
        <v>10868</v>
      </c>
    </row>
    <row r="2565" spans="1:11" ht="25.5" x14ac:dyDescent="0.2">
      <c r="A2565" s="160">
        <v>1014402088</v>
      </c>
      <c r="B2565" s="161" t="s">
        <v>6170</v>
      </c>
      <c r="C2565" s="162" t="s">
        <v>6171</v>
      </c>
      <c r="D2565" s="163">
        <v>7090000</v>
      </c>
      <c r="E2565" s="164">
        <v>44168</v>
      </c>
      <c r="F2565" s="165" t="s">
        <v>16</v>
      </c>
      <c r="G2565" s="165" t="s">
        <v>12</v>
      </c>
      <c r="H2565" s="165" t="s">
        <v>13</v>
      </c>
      <c r="I2565" s="165" t="s">
        <v>17</v>
      </c>
      <c r="J2565" s="165" t="s">
        <v>149</v>
      </c>
      <c r="K2565" s="166" t="s">
        <v>10869</v>
      </c>
    </row>
    <row r="2566" spans="1:11" ht="25.5" x14ac:dyDescent="0.2">
      <c r="A2566" s="160">
        <v>1013832088</v>
      </c>
      <c r="B2566" s="161" t="s">
        <v>1021</v>
      </c>
      <c r="C2566" s="162" t="s">
        <v>1022</v>
      </c>
      <c r="D2566" s="163">
        <v>7100000</v>
      </c>
      <c r="E2566" s="164">
        <v>43777</v>
      </c>
      <c r="F2566" s="165" t="s">
        <v>320</v>
      </c>
      <c r="G2566" s="165" t="s">
        <v>12</v>
      </c>
      <c r="H2566" s="165" t="s">
        <v>13</v>
      </c>
      <c r="I2566" s="165" t="s">
        <v>17</v>
      </c>
      <c r="J2566" s="165" t="s">
        <v>149</v>
      </c>
      <c r="K2566" s="166" t="s">
        <v>1020</v>
      </c>
    </row>
    <row r="2567" spans="1:11" ht="25.5" x14ac:dyDescent="0.2">
      <c r="A2567" s="160">
        <v>1013831088</v>
      </c>
      <c r="B2567" s="161" t="s">
        <v>1018</v>
      </c>
      <c r="C2567" s="162" t="s">
        <v>1019</v>
      </c>
      <c r="D2567" s="163">
        <v>7100000</v>
      </c>
      <c r="E2567" s="164">
        <v>43777</v>
      </c>
      <c r="F2567" s="165" t="s">
        <v>320</v>
      </c>
      <c r="G2567" s="165" t="s">
        <v>12</v>
      </c>
      <c r="H2567" s="165" t="s">
        <v>13</v>
      </c>
      <c r="I2567" s="165" t="s">
        <v>17</v>
      </c>
      <c r="J2567" s="165" t="s">
        <v>149</v>
      </c>
      <c r="K2567" s="166" t="s">
        <v>1020</v>
      </c>
    </row>
    <row r="2568" spans="1:11" ht="25.5" x14ac:dyDescent="0.2">
      <c r="A2568" s="160">
        <v>1014432088</v>
      </c>
      <c r="B2568" s="161" t="s">
        <v>6172</v>
      </c>
      <c r="C2568" s="162" t="s">
        <v>6173</v>
      </c>
      <c r="D2568" s="163">
        <v>10625000</v>
      </c>
      <c r="E2568" s="164">
        <v>44168</v>
      </c>
      <c r="F2568" s="165" t="s">
        <v>182</v>
      </c>
      <c r="G2568" s="165" t="s">
        <v>278</v>
      </c>
      <c r="H2568" s="165" t="s">
        <v>13</v>
      </c>
      <c r="I2568" s="165" t="s">
        <v>17</v>
      </c>
      <c r="J2568" s="165" t="s">
        <v>149</v>
      </c>
      <c r="K2568" s="166" t="s">
        <v>10870</v>
      </c>
    </row>
    <row r="2569" spans="1:11" ht="38.25" x14ac:dyDescent="0.2">
      <c r="A2569" s="160">
        <v>1016359093</v>
      </c>
      <c r="B2569" s="161" t="s">
        <v>6174</v>
      </c>
      <c r="C2569" s="162" t="s">
        <v>6175</v>
      </c>
      <c r="D2569" s="163">
        <v>7100000</v>
      </c>
      <c r="E2569" s="164">
        <v>44193</v>
      </c>
      <c r="F2569" s="165" t="s">
        <v>16</v>
      </c>
      <c r="G2569" s="165" t="s">
        <v>12</v>
      </c>
      <c r="H2569" s="165" t="s">
        <v>13</v>
      </c>
      <c r="I2569" s="165" t="s">
        <v>17</v>
      </c>
      <c r="J2569" s="165" t="s">
        <v>149</v>
      </c>
      <c r="K2569" s="166" t="s">
        <v>10871</v>
      </c>
    </row>
    <row r="2570" spans="1:11" ht="38.25" x14ac:dyDescent="0.2">
      <c r="A2570" s="160">
        <v>1014302088</v>
      </c>
      <c r="B2570" s="161" t="s">
        <v>6176</v>
      </c>
      <c r="C2570" s="162" t="s">
        <v>6177</v>
      </c>
      <c r="D2570" s="163">
        <v>7080000</v>
      </c>
      <c r="E2570" s="164">
        <v>44168</v>
      </c>
      <c r="F2570" s="165" t="s">
        <v>16</v>
      </c>
      <c r="G2570" s="165" t="s">
        <v>12</v>
      </c>
      <c r="H2570" s="165" t="s">
        <v>13</v>
      </c>
      <c r="I2570" s="165" t="s">
        <v>17</v>
      </c>
      <c r="J2570" s="165" t="s">
        <v>149</v>
      </c>
      <c r="K2570" s="166" t="s">
        <v>10872</v>
      </c>
    </row>
    <row r="2571" spans="1:11" ht="25.5" x14ac:dyDescent="0.2">
      <c r="A2571" s="160">
        <v>1014404088</v>
      </c>
      <c r="B2571" s="161" t="s">
        <v>6178</v>
      </c>
      <c r="C2571" s="162" t="s">
        <v>6179</v>
      </c>
      <c r="D2571" s="163">
        <v>7100000</v>
      </c>
      <c r="E2571" s="164">
        <v>44168</v>
      </c>
      <c r="F2571" s="165" t="s">
        <v>16</v>
      </c>
      <c r="G2571" s="165" t="s">
        <v>12</v>
      </c>
      <c r="H2571" s="165" t="s">
        <v>13</v>
      </c>
      <c r="I2571" s="165" t="s">
        <v>17</v>
      </c>
      <c r="J2571" s="165" t="s">
        <v>149</v>
      </c>
      <c r="K2571" s="166" t="s">
        <v>10873</v>
      </c>
    </row>
    <row r="2572" spans="1:11" ht="25.5" x14ac:dyDescent="0.2">
      <c r="A2572" s="160">
        <v>1007749090</v>
      </c>
      <c r="B2572" s="161" t="s">
        <v>6180</v>
      </c>
      <c r="C2572" s="162" t="s">
        <v>6181</v>
      </c>
      <c r="D2572" s="163">
        <v>7100000</v>
      </c>
      <c r="E2572" s="164">
        <v>44111</v>
      </c>
      <c r="F2572" s="165" t="s">
        <v>16</v>
      </c>
      <c r="G2572" s="165" t="s">
        <v>12</v>
      </c>
      <c r="H2572" s="165" t="s">
        <v>13</v>
      </c>
      <c r="I2572" s="165" t="s">
        <v>17</v>
      </c>
      <c r="J2572" s="165" t="s">
        <v>21</v>
      </c>
      <c r="K2572" s="166" t="s">
        <v>10874</v>
      </c>
    </row>
    <row r="2573" spans="1:11" ht="38.25" x14ac:dyDescent="0.2">
      <c r="A2573" s="160">
        <v>1002441101</v>
      </c>
      <c r="B2573" s="161" t="s">
        <v>6182</v>
      </c>
      <c r="C2573" s="162" t="s">
        <v>6183</v>
      </c>
      <c r="D2573" s="163">
        <v>6903000</v>
      </c>
      <c r="E2573" s="164">
        <v>44147</v>
      </c>
      <c r="F2573" s="165" t="s">
        <v>16</v>
      </c>
      <c r="G2573" s="165" t="s">
        <v>136</v>
      </c>
      <c r="H2573" s="165" t="s">
        <v>13</v>
      </c>
      <c r="I2573" s="165" t="s">
        <v>17</v>
      </c>
      <c r="J2573" s="165" t="s">
        <v>21</v>
      </c>
      <c r="K2573" s="166" t="s">
        <v>10875</v>
      </c>
    </row>
    <row r="2574" spans="1:11" ht="25.5" x14ac:dyDescent="0.2">
      <c r="A2574" s="160">
        <v>1002443101</v>
      </c>
      <c r="B2574" s="161" t="s">
        <v>6184</v>
      </c>
      <c r="C2574" s="162" t="s">
        <v>6185</v>
      </c>
      <c r="D2574" s="163">
        <v>7100000</v>
      </c>
      <c r="E2574" s="164">
        <v>44147</v>
      </c>
      <c r="F2574" s="165" t="s">
        <v>16</v>
      </c>
      <c r="G2574" s="165" t="s">
        <v>136</v>
      </c>
      <c r="H2574" s="165" t="s">
        <v>13</v>
      </c>
      <c r="I2574" s="165" t="s">
        <v>17</v>
      </c>
      <c r="J2574" s="165" t="s">
        <v>21</v>
      </c>
      <c r="K2574" s="166" t="s">
        <v>10876</v>
      </c>
    </row>
    <row r="2575" spans="1:11" ht="38.25" x14ac:dyDescent="0.2">
      <c r="A2575" s="160">
        <v>1002442101</v>
      </c>
      <c r="B2575" s="161" t="s">
        <v>6186</v>
      </c>
      <c r="C2575" s="162" t="s">
        <v>6187</v>
      </c>
      <c r="D2575" s="163">
        <v>7100000</v>
      </c>
      <c r="E2575" s="164">
        <v>44147</v>
      </c>
      <c r="F2575" s="165" t="s">
        <v>16</v>
      </c>
      <c r="G2575" s="165" t="s">
        <v>136</v>
      </c>
      <c r="H2575" s="165" t="s">
        <v>13</v>
      </c>
      <c r="I2575" s="165" t="s">
        <v>17</v>
      </c>
      <c r="J2575" s="165" t="s">
        <v>21</v>
      </c>
      <c r="K2575" s="166" t="s">
        <v>10877</v>
      </c>
    </row>
    <row r="2576" spans="1:11" ht="38.25" x14ac:dyDescent="0.2">
      <c r="A2576" s="160">
        <v>1008402087</v>
      </c>
      <c r="B2576" s="161" t="s">
        <v>6188</v>
      </c>
      <c r="C2576" s="162" t="s">
        <v>6189</v>
      </c>
      <c r="D2576" s="163">
        <v>7100000</v>
      </c>
      <c r="E2576" s="164">
        <v>44119</v>
      </c>
      <c r="F2576" s="165" t="s">
        <v>16</v>
      </c>
      <c r="G2576" s="165" t="s">
        <v>12</v>
      </c>
      <c r="H2576" s="165" t="s">
        <v>13</v>
      </c>
      <c r="I2576" s="165" t="s">
        <v>17</v>
      </c>
      <c r="J2576" s="165" t="s">
        <v>21</v>
      </c>
      <c r="K2576" s="166" t="s">
        <v>10878</v>
      </c>
    </row>
    <row r="2577" spans="1:11" ht="25.5" x14ac:dyDescent="0.2">
      <c r="A2577" s="160">
        <v>1014370088</v>
      </c>
      <c r="B2577" s="161" t="s">
        <v>6190</v>
      </c>
      <c r="C2577" s="162" t="s">
        <v>6191</v>
      </c>
      <c r="D2577" s="163">
        <v>6551000</v>
      </c>
      <c r="E2577" s="164">
        <v>44168</v>
      </c>
      <c r="F2577" s="165" t="s">
        <v>16</v>
      </c>
      <c r="G2577" s="165" t="s">
        <v>12</v>
      </c>
      <c r="H2577" s="165" t="s">
        <v>13</v>
      </c>
      <c r="I2577" s="165" t="s">
        <v>17</v>
      </c>
      <c r="J2577" s="165" t="s">
        <v>21</v>
      </c>
      <c r="K2577" s="166" t="s">
        <v>10879</v>
      </c>
    </row>
    <row r="2578" spans="1:11" ht="38.25" x14ac:dyDescent="0.2">
      <c r="A2578" s="160">
        <v>1008647087</v>
      </c>
      <c r="B2578" s="161" t="s">
        <v>6192</v>
      </c>
      <c r="C2578" s="162" t="s">
        <v>6193</v>
      </c>
      <c r="D2578" s="163">
        <v>7100000</v>
      </c>
      <c r="E2578" s="164">
        <v>44193</v>
      </c>
      <c r="F2578" s="165" t="s">
        <v>16</v>
      </c>
      <c r="G2578" s="165" t="s">
        <v>12</v>
      </c>
      <c r="H2578" s="165" t="s">
        <v>13</v>
      </c>
      <c r="I2578" s="165" t="s">
        <v>17</v>
      </c>
      <c r="J2578" s="165" t="s">
        <v>21</v>
      </c>
      <c r="K2578" s="166" t="s">
        <v>10880</v>
      </c>
    </row>
    <row r="2579" spans="1:11" ht="51" x14ac:dyDescent="0.2">
      <c r="A2579" s="160">
        <v>1008648087</v>
      </c>
      <c r="B2579" s="161" t="s">
        <v>6194</v>
      </c>
      <c r="C2579" s="162" t="s">
        <v>6195</v>
      </c>
      <c r="D2579" s="163">
        <v>7100000</v>
      </c>
      <c r="E2579" s="164">
        <v>44193</v>
      </c>
      <c r="F2579" s="165" t="s">
        <v>16</v>
      </c>
      <c r="G2579" s="165" t="s">
        <v>12</v>
      </c>
      <c r="H2579" s="165" t="s">
        <v>13</v>
      </c>
      <c r="I2579" s="165" t="s">
        <v>17</v>
      </c>
      <c r="J2579" s="165" t="s">
        <v>21</v>
      </c>
      <c r="K2579" s="166" t="s">
        <v>10881</v>
      </c>
    </row>
    <row r="2580" spans="1:11" ht="38.25" x14ac:dyDescent="0.2">
      <c r="A2580" s="160">
        <v>1013910088</v>
      </c>
      <c r="B2580" s="161" t="s">
        <v>1023</v>
      </c>
      <c r="C2580" s="162" t="s">
        <v>1024</v>
      </c>
      <c r="D2580" s="163">
        <v>7100000</v>
      </c>
      <c r="E2580" s="164">
        <v>43797</v>
      </c>
      <c r="F2580" s="165" t="s">
        <v>16</v>
      </c>
      <c r="G2580" s="165" t="s">
        <v>136</v>
      </c>
      <c r="H2580" s="165" t="s">
        <v>13</v>
      </c>
      <c r="I2580" s="165" t="s">
        <v>17</v>
      </c>
      <c r="J2580" s="165" t="s">
        <v>21</v>
      </c>
      <c r="K2580" s="166" t="s">
        <v>1025</v>
      </c>
    </row>
    <row r="2581" spans="1:11" x14ac:dyDescent="0.2">
      <c r="A2581" s="160">
        <v>1025599004</v>
      </c>
      <c r="B2581" s="161" t="s">
        <v>6196</v>
      </c>
      <c r="C2581" s="162" t="s">
        <v>6197</v>
      </c>
      <c r="D2581" s="163">
        <v>7080000</v>
      </c>
      <c r="E2581" s="164">
        <v>44123</v>
      </c>
      <c r="F2581" s="165" t="s">
        <v>16</v>
      </c>
      <c r="G2581" s="165" t="s">
        <v>12</v>
      </c>
      <c r="H2581" s="165" t="s">
        <v>13</v>
      </c>
      <c r="I2581" s="165" t="s">
        <v>17</v>
      </c>
      <c r="J2581" s="165" t="s">
        <v>21</v>
      </c>
      <c r="K2581" s="166" t="s">
        <v>10882</v>
      </c>
    </row>
    <row r="2582" spans="1:11" ht="25.5" x14ac:dyDescent="0.2">
      <c r="A2582" s="160">
        <v>1006452014</v>
      </c>
      <c r="B2582" s="161" t="s">
        <v>6198</v>
      </c>
      <c r="C2582" s="162" t="s">
        <v>6199</v>
      </c>
      <c r="D2582" s="163">
        <v>7100000</v>
      </c>
      <c r="E2582" s="164">
        <v>44193</v>
      </c>
      <c r="F2582" s="165" t="s">
        <v>16</v>
      </c>
      <c r="G2582" s="165" t="s">
        <v>12</v>
      </c>
      <c r="H2582" s="165" t="s">
        <v>13</v>
      </c>
      <c r="I2582" s="165" t="s">
        <v>17</v>
      </c>
      <c r="J2582" s="165" t="s">
        <v>21</v>
      </c>
      <c r="K2582" s="166" t="s">
        <v>10883</v>
      </c>
    </row>
    <row r="2583" spans="1:11" ht="38.25" x14ac:dyDescent="0.2">
      <c r="A2583" s="160">
        <v>1014389088</v>
      </c>
      <c r="B2583" s="161" t="s">
        <v>6200</v>
      </c>
      <c r="C2583" s="162" t="s">
        <v>6201</v>
      </c>
      <c r="D2583" s="163">
        <v>7100000</v>
      </c>
      <c r="E2583" s="164">
        <v>44168</v>
      </c>
      <c r="F2583" s="165" t="s">
        <v>16</v>
      </c>
      <c r="G2583" s="165" t="s">
        <v>12</v>
      </c>
      <c r="H2583" s="165" t="s">
        <v>13</v>
      </c>
      <c r="I2583" s="165" t="s">
        <v>17</v>
      </c>
      <c r="J2583" s="165" t="s">
        <v>21</v>
      </c>
      <c r="K2583" s="166" t="s">
        <v>10884</v>
      </c>
    </row>
    <row r="2584" spans="1:11" ht="25.5" x14ac:dyDescent="0.2">
      <c r="A2584" s="160">
        <v>1006437014</v>
      </c>
      <c r="B2584" s="161" t="s">
        <v>6202</v>
      </c>
      <c r="C2584" s="162" t="s">
        <v>6203</v>
      </c>
      <c r="D2584" s="163">
        <v>7100000</v>
      </c>
      <c r="E2584" s="164">
        <v>44193</v>
      </c>
      <c r="F2584" s="165" t="s">
        <v>16</v>
      </c>
      <c r="G2584" s="165" t="s">
        <v>12</v>
      </c>
      <c r="H2584" s="165" t="s">
        <v>13</v>
      </c>
      <c r="I2584" s="165" t="s">
        <v>17</v>
      </c>
      <c r="J2584" s="165" t="s">
        <v>21</v>
      </c>
      <c r="K2584" s="166" t="s">
        <v>10885</v>
      </c>
    </row>
    <row r="2585" spans="1:11" ht="25.5" x14ac:dyDescent="0.2">
      <c r="A2585" s="160">
        <v>1014371088</v>
      </c>
      <c r="B2585" s="161" t="s">
        <v>6204</v>
      </c>
      <c r="C2585" s="162" t="s">
        <v>6205</v>
      </c>
      <c r="D2585" s="163">
        <v>7100000</v>
      </c>
      <c r="E2585" s="164">
        <v>44168</v>
      </c>
      <c r="F2585" s="165" t="s">
        <v>16</v>
      </c>
      <c r="G2585" s="165" t="s">
        <v>12</v>
      </c>
      <c r="H2585" s="165" t="s">
        <v>13</v>
      </c>
      <c r="I2585" s="165" t="s">
        <v>17</v>
      </c>
      <c r="J2585" s="165" t="s">
        <v>21</v>
      </c>
      <c r="K2585" s="166" t="s">
        <v>10886</v>
      </c>
    </row>
    <row r="2586" spans="1:11" ht="38.25" x14ac:dyDescent="0.2">
      <c r="A2586" s="160">
        <v>1028024004</v>
      </c>
      <c r="B2586" s="161" t="s">
        <v>6206</v>
      </c>
      <c r="C2586" s="162" t="s">
        <v>6207</v>
      </c>
      <c r="D2586" s="163">
        <v>7065000</v>
      </c>
      <c r="E2586" s="164">
        <v>44168</v>
      </c>
      <c r="F2586" s="165" t="s">
        <v>16</v>
      </c>
      <c r="G2586" s="165" t="s">
        <v>12</v>
      </c>
      <c r="H2586" s="165" t="s">
        <v>13</v>
      </c>
      <c r="I2586" s="165" t="s">
        <v>17</v>
      </c>
      <c r="J2586" s="165" t="s">
        <v>21</v>
      </c>
      <c r="K2586" s="166" t="s">
        <v>10887</v>
      </c>
    </row>
    <row r="2587" spans="1:11" ht="51" x14ac:dyDescent="0.2">
      <c r="A2587" s="160">
        <v>1014388088</v>
      </c>
      <c r="B2587" s="161" t="s">
        <v>6208</v>
      </c>
      <c r="C2587" s="162" t="s">
        <v>6209</v>
      </c>
      <c r="D2587" s="163">
        <v>7100000</v>
      </c>
      <c r="E2587" s="164">
        <v>44168</v>
      </c>
      <c r="F2587" s="165" t="s">
        <v>16</v>
      </c>
      <c r="G2587" s="165" t="s">
        <v>12</v>
      </c>
      <c r="H2587" s="165" t="s">
        <v>13</v>
      </c>
      <c r="I2587" s="165" t="s">
        <v>17</v>
      </c>
      <c r="J2587" s="165" t="s">
        <v>21</v>
      </c>
      <c r="K2587" s="166" t="s">
        <v>10888</v>
      </c>
    </row>
    <row r="2588" spans="1:11" ht="38.25" x14ac:dyDescent="0.2">
      <c r="A2588" s="160">
        <v>1002449101</v>
      </c>
      <c r="B2588" s="161" t="s">
        <v>6210</v>
      </c>
      <c r="C2588" s="162" t="s">
        <v>6211</v>
      </c>
      <c r="D2588" s="163">
        <v>7100000</v>
      </c>
      <c r="E2588" s="164">
        <v>44147</v>
      </c>
      <c r="F2588" s="165" t="s">
        <v>16</v>
      </c>
      <c r="G2588" s="165" t="s">
        <v>136</v>
      </c>
      <c r="H2588" s="165" t="s">
        <v>13</v>
      </c>
      <c r="I2588" s="165" t="s">
        <v>17</v>
      </c>
      <c r="J2588" s="165" t="s">
        <v>337</v>
      </c>
      <c r="K2588" s="166" t="s">
        <v>10889</v>
      </c>
    </row>
    <row r="2589" spans="1:11" ht="51" x14ac:dyDescent="0.2">
      <c r="A2589" s="160">
        <v>1002458101</v>
      </c>
      <c r="B2589" s="161" t="s">
        <v>6212</v>
      </c>
      <c r="C2589" s="162" t="s">
        <v>6213</v>
      </c>
      <c r="D2589" s="163">
        <v>7100000</v>
      </c>
      <c r="E2589" s="164">
        <v>44147</v>
      </c>
      <c r="F2589" s="165" t="s">
        <v>16</v>
      </c>
      <c r="G2589" s="165" t="s">
        <v>136</v>
      </c>
      <c r="H2589" s="165" t="s">
        <v>13</v>
      </c>
      <c r="I2589" s="165" t="s">
        <v>17</v>
      </c>
      <c r="J2589" s="165" t="s">
        <v>337</v>
      </c>
      <c r="K2589" s="166" t="s">
        <v>10890</v>
      </c>
    </row>
    <row r="2590" spans="1:11" ht="38.25" x14ac:dyDescent="0.2">
      <c r="A2590" s="160">
        <v>1002440101</v>
      </c>
      <c r="B2590" s="161" t="s">
        <v>6214</v>
      </c>
      <c r="C2590" s="162" t="s">
        <v>6215</v>
      </c>
      <c r="D2590" s="163">
        <v>5526000</v>
      </c>
      <c r="E2590" s="164">
        <v>44147</v>
      </c>
      <c r="F2590" s="165" t="s">
        <v>16</v>
      </c>
      <c r="G2590" s="165" t="s">
        <v>136</v>
      </c>
      <c r="H2590" s="165" t="s">
        <v>13</v>
      </c>
      <c r="I2590" s="165" t="s">
        <v>17</v>
      </c>
      <c r="J2590" s="165" t="s">
        <v>337</v>
      </c>
      <c r="K2590" s="166" t="s">
        <v>10891</v>
      </c>
    </row>
    <row r="2591" spans="1:11" ht="38.25" x14ac:dyDescent="0.2">
      <c r="A2591" s="160">
        <v>1002450101</v>
      </c>
      <c r="B2591" s="161" t="s">
        <v>6216</v>
      </c>
      <c r="C2591" s="162" t="s">
        <v>6217</v>
      </c>
      <c r="D2591" s="163">
        <v>7100000</v>
      </c>
      <c r="E2591" s="164">
        <v>44147</v>
      </c>
      <c r="F2591" s="165" t="s">
        <v>16</v>
      </c>
      <c r="G2591" s="165" t="s">
        <v>136</v>
      </c>
      <c r="H2591" s="165" t="s">
        <v>13</v>
      </c>
      <c r="I2591" s="165" t="s">
        <v>17</v>
      </c>
      <c r="J2591" s="165" t="s">
        <v>337</v>
      </c>
      <c r="K2591" s="166" t="s">
        <v>10892</v>
      </c>
    </row>
    <row r="2592" spans="1:11" ht="51" x14ac:dyDescent="0.2">
      <c r="A2592" s="160">
        <v>1002445101</v>
      </c>
      <c r="B2592" s="161" t="s">
        <v>6218</v>
      </c>
      <c r="C2592" s="162" t="s">
        <v>6219</v>
      </c>
      <c r="D2592" s="163">
        <v>7100000</v>
      </c>
      <c r="E2592" s="164">
        <v>44147</v>
      </c>
      <c r="F2592" s="165" t="s">
        <v>16</v>
      </c>
      <c r="G2592" s="165" t="s">
        <v>136</v>
      </c>
      <c r="H2592" s="165" t="s">
        <v>13</v>
      </c>
      <c r="I2592" s="165" t="s">
        <v>17</v>
      </c>
      <c r="J2592" s="165" t="s">
        <v>337</v>
      </c>
      <c r="K2592" s="166" t="s">
        <v>10893</v>
      </c>
    </row>
    <row r="2593" spans="1:11" ht="51" x14ac:dyDescent="0.2">
      <c r="A2593" s="160">
        <v>1002448101</v>
      </c>
      <c r="B2593" s="161" t="s">
        <v>6220</v>
      </c>
      <c r="C2593" s="162" t="s">
        <v>6221</v>
      </c>
      <c r="D2593" s="163">
        <v>7100000</v>
      </c>
      <c r="E2593" s="164">
        <v>44147</v>
      </c>
      <c r="F2593" s="165" t="s">
        <v>16</v>
      </c>
      <c r="G2593" s="165" t="s">
        <v>136</v>
      </c>
      <c r="H2593" s="165" t="s">
        <v>13</v>
      </c>
      <c r="I2593" s="165" t="s">
        <v>17</v>
      </c>
      <c r="J2593" s="165" t="s">
        <v>337</v>
      </c>
      <c r="K2593" s="166" t="s">
        <v>10894</v>
      </c>
    </row>
    <row r="2594" spans="1:11" ht="38.25" x14ac:dyDescent="0.2">
      <c r="A2594" s="160">
        <v>1002452101</v>
      </c>
      <c r="B2594" s="161" t="s">
        <v>6222</v>
      </c>
      <c r="C2594" s="162" t="s">
        <v>6223</v>
      </c>
      <c r="D2594" s="163">
        <v>7100000</v>
      </c>
      <c r="E2594" s="164">
        <v>44147</v>
      </c>
      <c r="F2594" s="165" t="s">
        <v>16</v>
      </c>
      <c r="G2594" s="165" t="s">
        <v>136</v>
      </c>
      <c r="H2594" s="165" t="s">
        <v>13</v>
      </c>
      <c r="I2594" s="165" t="s">
        <v>17</v>
      </c>
      <c r="J2594" s="165" t="s">
        <v>337</v>
      </c>
      <c r="K2594" s="166" t="s">
        <v>10895</v>
      </c>
    </row>
    <row r="2595" spans="1:11" ht="38.25" x14ac:dyDescent="0.2">
      <c r="A2595" s="160">
        <v>1002456101</v>
      </c>
      <c r="B2595" s="161" t="s">
        <v>6224</v>
      </c>
      <c r="C2595" s="162" t="s">
        <v>6225</v>
      </c>
      <c r="D2595" s="163">
        <v>7055000</v>
      </c>
      <c r="E2595" s="164">
        <v>44147</v>
      </c>
      <c r="F2595" s="165" t="s">
        <v>16</v>
      </c>
      <c r="G2595" s="165" t="s">
        <v>136</v>
      </c>
      <c r="H2595" s="165" t="s">
        <v>13</v>
      </c>
      <c r="I2595" s="165" t="s">
        <v>17</v>
      </c>
      <c r="J2595" s="165" t="s">
        <v>337</v>
      </c>
      <c r="K2595" s="166" t="s">
        <v>10896</v>
      </c>
    </row>
    <row r="2596" spans="1:11" ht="51" x14ac:dyDescent="0.2">
      <c r="A2596" s="160">
        <v>1002416101</v>
      </c>
      <c r="B2596" s="161" t="s">
        <v>6226</v>
      </c>
      <c r="C2596" s="162" t="s">
        <v>6227</v>
      </c>
      <c r="D2596" s="163">
        <v>7100000</v>
      </c>
      <c r="E2596" s="164">
        <v>44119</v>
      </c>
      <c r="F2596" s="165" t="s">
        <v>16</v>
      </c>
      <c r="G2596" s="165" t="s">
        <v>136</v>
      </c>
      <c r="H2596" s="165" t="s">
        <v>13</v>
      </c>
      <c r="I2596" s="165" t="s">
        <v>17</v>
      </c>
      <c r="J2596" s="165" t="s">
        <v>337</v>
      </c>
      <c r="K2596" s="166" t="s">
        <v>10897</v>
      </c>
    </row>
    <row r="2597" spans="1:11" ht="38.25" x14ac:dyDescent="0.2">
      <c r="A2597" s="160">
        <v>1002415101</v>
      </c>
      <c r="B2597" s="161" t="s">
        <v>6228</v>
      </c>
      <c r="C2597" s="162" t="s">
        <v>6229</v>
      </c>
      <c r="D2597" s="163">
        <v>7100000</v>
      </c>
      <c r="E2597" s="164">
        <v>44119</v>
      </c>
      <c r="F2597" s="165" t="s">
        <v>16</v>
      </c>
      <c r="G2597" s="165" t="s">
        <v>136</v>
      </c>
      <c r="H2597" s="165" t="s">
        <v>13</v>
      </c>
      <c r="I2597" s="165" t="s">
        <v>17</v>
      </c>
      <c r="J2597" s="165" t="s">
        <v>337</v>
      </c>
      <c r="K2597" s="166" t="s">
        <v>10898</v>
      </c>
    </row>
    <row r="2598" spans="1:11" ht="38.25" x14ac:dyDescent="0.2">
      <c r="A2598" s="160">
        <v>1002412101</v>
      </c>
      <c r="B2598" s="161" t="s">
        <v>6230</v>
      </c>
      <c r="C2598" s="162" t="s">
        <v>6231</v>
      </c>
      <c r="D2598" s="163">
        <v>7100000</v>
      </c>
      <c r="E2598" s="164">
        <v>44119</v>
      </c>
      <c r="F2598" s="165" t="s">
        <v>16</v>
      </c>
      <c r="G2598" s="165" t="s">
        <v>136</v>
      </c>
      <c r="H2598" s="165" t="s">
        <v>13</v>
      </c>
      <c r="I2598" s="165" t="s">
        <v>17</v>
      </c>
      <c r="J2598" s="165" t="s">
        <v>337</v>
      </c>
      <c r="K2598" s="166" t="s">
        <v>10899</v>
      </c>
    </row>
    <row r="2599" spans="1:11" ht="38.25" x14ac:dyDescent="0.2">
      <c r="A2599" s="160">
        <v>1002413101</v>
      </c>
      <c r="B2599" s="161" t="s">
        <v>6232</v>
      </c>
      <c r="C2599" s="162" t="s">
        <v>6233</v>
      </c>
      <c r="D2599" s="163">
        <v>7100000</v>
      </c>
      <c r="E2599" s="164">
        <v>44119</v>
      </c>
      <c r="F2599" s="165" t="s">
        <v>16</v>
      </c>
      <c r="G2599" s="165" t="s">
        <v>136</v>
      </c>
      <c r="H2599" s="165" t="s">
        <v>13</v>
      </c>
      <c r="I2599" s="165" t="s">
        <v>17</v>
      </c>
      <c r="J2599" s="165" t="s">
        <v>337</v>
      </c>
      <c r="K2599" s="166" t="s">
        <v>10900</v>
      </c>
    </row>
    <row r="2600" spans="1:11" ht="38.25" x14ac:dyDescent="0.2">
      <c r="A2600" s="160">
        <v>1002457101</v>
      </c>
      <c r="B2600" s="161" t="s">
        <v>6234</v>
      </c>
      <c r="C2600" s="162" t="s">
        <v>6235</v>
      </c>
      <c r="D2600" s="163">
        <v>7100000</v>
      </c>
      <c r="E2600" s="164">
        <v>44147</v>
      </c>
      <c r="F2600" s="165" t="s">
        <v>16</v>
      </c>
      <c r="G2600" s="165" t="s">
        <v>136</v>
      </c>
      <c r="H2600" s="165" t="s">
        <v>13</v>
      </c>
      <c r="I2600" s="165" t="s">
        <v>17</v>
      </c>
      <c r="J2600" s="165" t="s">
        <v>337</v>
      </c>
      <c r="K2600" s="166" t="s">
        <v>10901</v>
      </c>
    </row>
    <row r="2601" spans="1:11" ht="38.25" x14ac:dyDescent="0.2">
      <c r="A2601" s="160">
        <v>1002446101</v>
      </c>
      <c r="B2601" s="161" t="s">
        <v>6236</v>
      </c>
      <c r="C2601" s="162" t="s">
        <v>6237</v>
      </c>
      <c r="D2601" s="163">
        <v>7100000</v>
      </c>
      <c r="E2601" s="164">
        <v>44147</v>
      </c>
      <c r="F2601" s="165" t="s">
        <v>16</v>
      </c>
      <c r="G2601" s="165" t="s">
        <v>136</v>
      </c>
      <c r="H2601" s="165" t="s">
        <v>13</v>
      </c>
      <c r="I2601" s="165" t="s">
        <v>17</v>
      </c>
      <c r="J2601" s="165" t="s">
        <v>337</v>
      </c>
      <c r="K2601" s="166" t="s">
        <v>10902</v>
      </c>
    </row>
    <row r="2602" spans="1:11" ht="38.25" x14ac:dyDescent="0.2">
      <c r="A2602" s="160">
        <v>1002414101</v>
      </c>
      <c r="B2602" s="161" t="s">
        <v>6238</v>
      </c>
      <c r="C2602" s="162" t="s">
        <v>6239</v>
      </c>
      <c r="D2602" s="163">
        <v>7100000</v>
      </c>
      <c r="E2602" s="164">
        <v>44119</v>
      </c>
      <c r="F2602" s="165" t="s">
        <v>16</v>
      </c>
      <c r="G2602" s="165" t="s">
        <v>136</v>
      </c>
      <c r="H2602" s="165" t="s">
        <v>13</v>
      </c>
      <c r="I2602" s="165" t="s">
        <v>17</v>
      </c>
      <c r="J2602" s="165" t="s">
        <v>337</v>
      </c>
      <c r="K2602" s="166" t="s">
        <v>10903</v>
      </c>
    </row>
    <row r="2603" spans="1:11" ht="38.25" x14ac:dyDescent="0.2">
      <c r="A2603" s="160">
        <v>1002451101</v>
      </c>
      <c r="B2603" s="161" t="s">
        <v>6240</v>
      </c>
      <c r="C2603" s="162" t="s">
        <v>6241</v>
      </c>
      <c r="D2603" s="163">
        <v>7100000</v>
      </c>
      <c r="E2603" s="164">
        <v>44147</v>
      </c>
      <c r="F2603" s="165" t="s">
        <v>16</v>
      </c>
      <c r="G2603" s="165" t="s">
        <v>136</v>
      </c>
      <c r="H2603" s="165" t="s">
        <v>13</v>
      </c>
      <c r="I2603" s="165" t="s">
        <v>17</v>
      </c>
      <c r="J2603" s="165" t="s">
        <v>337</v>
      </c>
      <c r="K2603" s="166" t="s">
        <v>10903</v>
      </c>
    </row>
    <row r="2604" spans="1:11" ht="25.5" x14ac:dyDescent="0.2">
      <c r="A2604" s="160">
        <v>1017513032</v>
      </c>
      <c r="B2604" s="161" t="s">
        <v>6242</v>
      </c>
      <c r="C2604" s="162" t="s">
        <v>6243</v>
      </c>
      <c r="D2604" s="163">
        <v>7399000</v>
      </c>
      <c r="E2604" s="164">
        <v>43971</v>
      </c>
      <c r="F2604" s="165" t="s">
        <v>16</v>
      </c>
      <c r="G2604" s="165" t="s">
        <v>12</v>
      </c>
      <c r="H2604" s="165" t="s">
        <v>13</v>
      </c>
      <c r="I2604" s="165" t="s">
        <v>17</v>
      </c>
      <c r="J2604" s="165" t="s">
        <v>337</v>
      </c>
      <c r="K2604" s="166" t="s">
        <v>10904</v>
      </c>
    </row>
    <row r="2605" spans="1:11" ht="25.5" x14ac:dyDescent="0.2">
      <c r="A2605" s="160">
        <v>1008526087</v>
      </c>
      <c r="B2605" s="161" t="s">
        <v>6244</v>
      </c>
      <c r="C2605" s="162" t="s">
        <v>6245</v>
      </c>
      <c r="D2605" s="163">
        <v>7100000</v>
      </c>
      <c r="E2605" s="164">
        <v>44147</v>
      </c>
      <c r="F2605" s="165" t="s">
        <v>16</v>
      </c>
      <c r="G2605" s="165" t="s">
        <v>12</v>
      </c>
      <c r="H2605" s="165" t="s">
        <v>13</v>
      </c>
      <c r="I2605" s="165" t="s">
        <v>17</v>
      </c>
      <c r="J2605" s="165" t="s">
        <v>148</v>
      </c>
      <c r="K2605" s="166" t="s">
        <v>10905</v>
      </c>
    </row>
    <row r="2606" spans="1:11" ht="38.25" x14ac:dyDescent="0.2">
      <c r="A2606" s="160">
        <v>1008144087</v>
      </c>
      <c r="B2606" s="161" t="s">
        <v>6246</v>
      </c>
      <c r="C2606" s="162" t="s">
        <v>6247</v>
      </c>
      <c r="D2606" s="163">
        <v>6903000</v>
      </c>
      <c r="E2606" s="164">
        <v>44148</v>
      </c>
      <c r="F2606" s="165" t="s">
        <v>16</v>
      </c>
      <c r="G2606" s="165" t="s">
        <v>12</v>
      </c>
      <c r="H2606" s="165" t="s">
        <v>13</v>
      </c>
      <c r="I2606" s="165" t="s">
        <v>17</v>
      </c>
      <c r="J2606" s="165" t="s">
        <v>148</v>
      </c>
      <c r="K2606" s="166" t="s">
        <v>10906</v>
      </c>
    </row>
    <row r="2607" spans="1:11" ht="25.5" x14ac:dyDescent="0.2">
      <c r="A2607" s="160">
        <v>1037455093</v>
      </c>
      <c r="B2607" s="161" t="s">
        <v>6248</v>
      </c>
      <c r="C2607" s="162" t="s">
        <v>6249</v>
      </c>
      <c r="D2607" s="163">
        <v>7100000</v>
      </c>
      <c r="E2607" s="164">
        <v>44193</v>
      </c>
      <c r="F2607" s="165" t="s">
        <v>16</v>
      </c>
      <c r="G2607" s="165" t="s">
        <v>136</v>
      </c>
      <c r="H2607" s="165" t="s">
        <v>13</v>
      </c>
      <c r="I2607" s="165" t="s">
        <v>17</v>
      </c>
      <c r="J2607" s="165" t="s">
        <v>148</v>
      </c>
      <c r="K2607" s="166" t="s">
        <v>338</v>
      </c>
    </row>
    <row r="2608" spans="1:11" x14ac:dyDescent="0.2">
      <c r="A2608" s="160">
        <v>1027927004</v>
      </c>
      <c r="B2608" s="161" t="s">
        <v>6250</v>
      </c>
      <c r="C2608" s="162" t="s">
        <v>6251</v>
      </c>
      <c r="D2608" s="163">
        <v>7100000</v>
      </c>
      <c r="E2608" s="164">
        <v>44168</v>
      </c>
      <c r="F2608" s="165" t="s">
        <v>16</v>
      </c>
      <c r="G2608" s="165" t="s">
        <v>12</v>
      </c>
      <c r="H2608" s="165" t="s">
        <v>13</v>
      </c>
      <c r="I2608" s="165" t="s">
        <v>17</v>
      </c>
      <c r="J2608" s="165" t="s">
        <v>148</v>
      </c>
      <c r="K2608" s="166" t="s">
        <v>10907</v>
      </c>
    </row>
    <row r="2609" spans="1:11" ht="51" x14ac:dyDescent="0.2">
      <c r="A2609" s="160">
        <v>1008550087</v>
      </c>
      <c r="B2609" s="161" t="s">
        <v>6252</v>
      </c>
      <c r="C2609" s="162" t="s">
        <v>6253</v>
      </c>
      <c r="D2609" s="163">
        <v>7100000</v>
      </c>
      <c r="E2609" s="164">
        <v>44193</v>
      </c>
      <c r="F2609" s="165" t="s">
        <v>16</v>
      </c>
      <c r="G2609" s="165" t="s">
        <v>12</v>
      </c>
      <c r="H2609" s="165" t="s">
        <v>13</v>
      </c>
      <c r="I2609" s="165" t="s">
        <v>17</v>
      </c>
      <c r="J2609" s="165" t="s">
        <v>114</v>
      </c>
      <c r="K2609" s="166" t="s">
        <v>10908</v>
      </c>
    </row>
    <row r="2610" spans="1:11" ht="25.5" x14ac:dyDescent="0.2">
      <c r="A2610" s="160">
        <v>1000429105</v>
      </c>
      <c r="B2610" s="161" t="s">
        <v>6254</v>
      </c>
      <c r="C2610" s="162" t="s">
        <v>6255</v>
      </c>
      <c r="D2610" s="163">
        <v>7100000</v>
      </c>
      <c r="E2610" s="164">
        <v>44168</v>
      </c>
      <c r="F2610" s="165" t="s">
        <v>16</v>
      </c>
      <c r="G2610" s="165" t="s">
        <v>12</v>
      </c>
      <c r="H2610" s="165" t="s">
        <v>13</v>
      </c>
      <c r="I2610" s="165" t="s">
        <v>17</v>
      </c>
      <c r="J2610" s="165" t="s">
        <v>114</v>
      </c>
      <c r="K2610" s="166" t="s">
        <v>10909</v>
      </c>
    </row>
    <row r="2611" spans="1:11" ht="38.25" x14ac:dyDescent="0.2">
      <c r="A2611" s="160">
        <v>1026093004</v>
      </c>
      <c r="B2611" s="161" t="s">
        <v>6256</v>
      </c>
      <c r="C2611" s="162" t="s">
        <v>6257</v>
      </c>
      <c r="D2611" s="163">
        <v>7100000</v>
      </c>
      <c r="E2611" s="164">
        <v>44152</v>
      </c>
      <c r="F2611" s="165" t="s">
        <v>16</v>
      </c>
      <c r="G2611" s="165" t="s">
        <v>12</v>
      </c>
      <c r="H2611" s="165" t="s">
        <v>13</v>
      </c>
      <c r="I2611" s="165" t="s">
        <v>17</v>
      </c>
      <c r="J2611" s="165" t="s">
        <v>244</v>
      </c>
      <c r="K2611" s="166" t="s">
        <v>10910</v>
      </c>
    </row>
    <row r="2612" spans="1:11" ht="38.25" x14ac:dyDescent="0.2">
      <c r="A2612" s="160">
        <v>1002570094</v>
      </c>
      <c r="B2612" s="161" t="s">
        <v>6258</v>
      </c>
      <c r="C2612" s="162" t="s">
        <v>6259</v>
      </c>
      <c r="D2612" s="163">
        <v>7100000</v>
      </c>
      <c r="E2612" s="164">
        <v>44168</v>
      </c>
      <c r="F2612" s="165" t="s">
        <v>16</v>
      </c>
      <c r="G2612" s="165" t="s">
        <v>12</v>
      </c>
      <c r="H2612" s="165" t="s">
        <v>13</v>
      </c>
      <c r="I2612" s="165" t="s">
        <v>17</v>
      </c>
      <c r="J2612" s="165" t="s">
        <v>244</v>
      </c>
      <c r="K2612" s="166" t="s">
        <v>10911</v>
      </c>
    </row>
    <row r="2613" spans="1:11" ht="25.5" x14ac:dyDescent="0.2">
      <c r="A2613" s="160">
        <v>1007843090</v>
      </c>
      <c r="B2613" s="161" t="s">
        <v>6260</v>
      </c>
      <c r="C2613" s="162" t="s">
        <v>6261</v>
      </c>
      <c r="D2613" s="163">
        <v>10650000</v>
      </c>
      <c r="E2613" s="164">
        <v>44193</v>
      </c>
      <c r="F2613" s="165" t="s">
        <v>16</v>
      </c>
      <c r="G2613" s="165" t="s">
        <v>101</v>
      </c>
      <c r="H2613" s="165" t="s">
        <v>13</v>
      </c>
      <c r="I2613" s="165" t="s">
        <v>17</v>
      </c>
      <c r="J2613" s="165" t="s">
        <v>244</v>
      </c>
      <c r="K2613" s="166" t="s">
        <v>10912</v>
      </c>
    </row>
    <row r="2614" spans="1:11" ht="38.25" x14ac:dyDescent="0.2">
      <c r="A2614" s="160">
        <v>1026092004</v>
      </c>
      <c r="B2614" s="161" t="s">
        <v>6262</v>
      </c>
      <c r="C2614" s="162" t="s">
        <v>6263</v>
      </c>
      <c r="D2614" s="163">
        <v>7100000</v>
      </c>
      <c r="E2614" s="164">
        <v>44152</v>
      </c>
      <c r="F2614" s="165" t="s">
        <v>16</v>
      </c>
      <c r="G2614" s="165" t="s">
        <v>12</v>
      </c>
      <c r="H2614" s="165" t="s">
        <v>13</v>
      </c>
      <c r="I2614" s="165" t="s">
        <v>17</v>
      </c>
      <c r="J2614" s="165" t="s">
        <v>244</v>
      </c>
      <c r="K2614" s="166" t="s">
        <v>10913</v>
      </c>
    </row>
    <row r="2615" spans="1:11" ht="38.25" x14ac:dyDescent="0.2">
      <c r="A2615" s="160">
        <v>1027355004</v>
      </c>
      <c r="B2615" s="161" t="s">
        <v>6264</v>
      </c>
      <c r="C2615" s="162" t="s">
        <v>6265</v>
      </c>
      <c r="D2615" s="163">
        <v>7100000</v>
      </c>
      <c r="E2615" s="164">
        <v>44152</v>
      </c>
      <c r="F2615" s="165" t="s">
        <v>16</v>
      </c>
      <c r="G2615" s="165" t="s">
        <v>12</v>
      </c>
      <c r="H2615" s="165" t="s">
        <v>13</v>
      </c>
      <c r="I2615" s="165" t="s">
        <v>17</v>
      </c>
      <c r="J2615" s="165" t="s">
        <v>244</v>
      </c>
      <c r="K2615" s="166" t="s">
        <v>10914</v>
      </c>
    </row>
    <row r="2616" spans="1:11" ht="25.5" x14ac:dyDescent="0.2">
      <c r="A2616" s="160">
        <v>1013812088</v>
      </c>
      <c r="B2616" s="161" t="s">
        <v>6266</v>
      </c>
      <c r="C2616" s="162" t="s">
        <v>6267</v>
      </c>
      <c r="D2616" s="163">
        <v>10625000</v>
      </c>
      <c r="E2616" s="164">
        <v>44168</v>
      </c>
      <c r="F2616" s="165" t="s">
        <v>16</v>
      </c>
      <c r="G2616" s="165" t="s">
        <v>101</v>
      </c>
      <c r="H2616" s="165" t="s">
        <v>13</v>
      </c>
      <c r="I2616" s="165" t="s">
        <v>17</v>
      </c>
      <c r="J2616" s="165" t="s">
        <v>244</v>
      </c>
      <c r="K2616" s="166" t="s">
        <v>10915</v>
      </c>
    </row>
    <row r="2617" spans="1:11" ht="38.25" x14ac:dyDescent="0.2">
      <c r="A2617" s="160">
        <v>1014414088</v>
      </c>
      <c r="B2617" s="161" t="s">
        <v>6268</v>
      </c>
      <c r="C2617" s="162" t="s">
        <v>6269</v>
      </c>
      <c r="D2617" s="163">
        <v>10650000</v>
      </c>
      <c r="E2617" s="164">
        <v>44168</v>
      </c>
      <c r="F2617" s="165" t="s">
        <v>16</v>
      </c>
      <c r="G2617" s="165" t="s">
        <v>101</v>
      </c>
      <c r="H2617" s="165" t="s">
        <v>13</v>
      </c>
      <c r="I2617" s="165" t="s">
        <v>17</v>
      </c>
      <c r="J2617" s="165" t="s">
        <v>244</v>
      </c>
      <c r="K2617" s="166" t="s">
        <v>10916</v>
      </c>
    </row>
    <row r="2618" spans="1:11" ht="38.25" x14ac:dyDescent="0.2">
      <c r="A2618" s="160">
        <v>1027938004</v>
      </c>
      <c r="B2618" s="161" t="s">
        <v>6270</v>
      </c>
      <c r="C2618" s="162" t="s">
        <v>6271</v>
      </c>
      <c r="D2618" s="163">
        <v>10650000</v>
      </c>
      <c r="E2618" s="164">
        <v>44152</v>
      </c>
      <c r="F2618" s="165" t="s">
        <v>16</v>
      </c>
      <c r="G2618" s="165" t="s">
        <v>101</v>
      </c>
      <c r="H2618" s="165" t="s">
        <v>13</v>
      </c>
      <c r="I2618" s="165" t="s">
        <v>17</v>
      </c>
      <c r="J2618" s="165" t="s">
        <v>244</v>
      </c>
      <c r="K2618" s="166" t="s">
        <v>10917</v>
      </c>
    </row>
    <row r="2619" spans="1:11" ht="51" x14ac:dyDescent="0.2">
      <c r="A2619" s="160">
        <v>1014391088</v>
      </c>
      <c r="B2619" s="161" t="s">
        <v>6272</v>
      </c>
      <c r="C2619" s="162" t="s">
        <v>6273</v>
      </c>
      <c r="D2619" s="163">
        <v>7100000</v>
      </c>
      <c r="E2619" s="164">
        <v>44168</v>
      </c>
      <c r="F2619" s="165" t="s">
        <v>16</v>
      </c>
      <c r="G2619" s="165" t="s">
        <v>12</v>
      </c>
      <c r="H2619" s="165" t="s">
        <v>13</v>
      </c>
      <c r="I2619" s="165" t="s">
        <v>17</v>
      </c>
      <c r="J2619" s="165" t="s">
        <v>244</v>
      </c>
      <c r="K2619" s="166" t="s">
        <v>10918</v>
      </c>
    </row>
    <row r="2620" spans="1:11" ht="38.25" x14ac:dyDescent="0.2">
      <c r="A2620" s="160">
        <v>1031355093</v>
      </c>
      <c r="B2620" s="161" t="s">
        <v>6274</v>
      </c>
      <c r="C2620" s="162" t="s">
        <v>6275</v>
      </c>
      <c r="D2620" s="163">
        <v>7035000</v>
      </c>
      <c r="E2620" s="164">
        <v>44132</v>
      </c>
      <c r="F2620" s="165" t="s">
        <v>16</v>
      </c>
      <c r="G2620" s="165" t="s">
        <v>12</v>
      </c>
      <c r="H2620" s="165" t="s">
        <v>13</v>
      </c>
      <c r="I2620" s="165" t="s">
        <v>17</v>
      </c>
      <c r="J2620" s="165" t="s">
        <v>220</v>
      </c>
      <c r="K2620" s="166" t="s">
        <v>10919</v>
      </c>
    </row>
    <row r="2621" spans="1:11" ht="25.5" x14ac:dyDescent="0.2">
      <c r="A2621" s="160">
        <v>1001045110</v>
      </c>
      <c r="B2621" s="161" t="s">
        <v>6276</v>
      </c>
      <c r="C2621" s="162" t="s">
        <v>6277</v>
      </c>
      <c r="D2621" s="163">
        <v>7100000</v>
      </c>
      <c r="E2621" s="164">
        <v>44133</v>
      </c>
      <c r="F2621" s="165" t="s">
        <v>16</v>
      </c>
      <c r="G2621" s="165" t="s">
        <v>12</v>
      </c>
      <c r="H2621" s="165" t="s">
        <v>13</v>
      </c>
      <c r="I2621" s="165" t="s">
        <v>17</v>
      </c>
      <c r="J2621" s="165" t="s">
        <v>220</v>
      </c>
      <c r="K2621" s="166" t="s">
        <v>10920</v>
      </c>
    </row>
    <row r="2622" spans="1:11" ht="38.25" x14ac:dyDescent="0.2">
      <c r="A2622" s="160">
        <v>1001046110</v>
      </c>
      <c r="B2622" s="161" t="s">
        <v>6278</v>
      </c>
      <c r="C2622" s="162" t="s">
        <v>6279</v>
      </c>
      <c r="D2622" s="163">
        <v>7100000</v>
      </c>
      <c r="E2622" s="164">
        <v>44133</v>
      </c>
      <c r="F2622" s="165" t="s">
        <v>16</v>
      </c>
      <c r="G2622" s="165" t="s">
        <v>12</v>
      </c>
      <c r="H2622" s="165" t="s">
        <v>13</v>
      </c>
      <c r="I2622" s="165" t="s">
        <v>17</v>
      </c>
      <c r="J2622" s="165" t="s">
        <v>220</v>
      </c>
      <c r="K2622" s="166" t="s">
        <v>10921</v>
      </c>
    </row>
    <row r="2623" spans="1:11" ht="51" x14ac:dyDescent="0.2">
      <c r="A2623" s="160">
        <v>1008653087</v>
      </c>
      <c r="B2623" s="161" t="s">
        <v>6280</v>
      </c>
      <c r="C2623" s="162" t="s">
        <v>6281</v>
      </c>
      <c r="D2623" s="163">
        <v>7100000</v>
      </c>
      <c r="E2623" s="164">
        <v>44193</v>
      </c>
      <c r="F2623" s="165" t="s">
        <v>16</v>
      </c>
      <c r="G2623" s="165" t="s">
        <v>12</v>
      </c>
      <c r="H2623" s="165" t="s">
        <v>13</v>
      </c>
      <c r="I2623" s="165" t="s">
        <v>17</v>
      </c>
      <c r="J2623" s="165" t="s">
        <v>220</v>
      </c>
      <c r="K2623" s="166" t="s">
        <v>10922</v>
      </c>
    </row>
    <row r="2624" spans="1:11" ht="38.25" x14ac:dyDescent="0.2">
      <c r="A2624" s="160">
        <v>1007734090</v>
      </c>
      <c r="B2624" s="161" t="s">
        <v>6282</v>
      </c>
      <c r="C2624" s="162" t="s">
        <v>6283</v>
      </c>
      <c r="D2624" s="163">
        <v>7100000</v>
      </c>
      <c r="E2624" s="164">
        <v>44133</v>
      </c>
      <c r="F2624" s="165" t="s">
        <v>16</v>
      </c>
      <c r="G2624" s="165" t="s">
        <v>12</v>
      </c>
      <c r="H2624" s="165" t="s">
        <v>13</v>
      </c>
      <c r="I2624" s="165" t="s">
        <v>17</v>
      </c>
      <c r="J2624" s="165" t="s">
        <v>220</v>
      </c>
      <c r="K2624" s="166" t="s">
        <v>10923</v>
      </c>
    </row>
    <row r="2625" spans="1:11" ht="51" x14ac:dyDescent="0.2">
      <c r="A2625" s="160">
        <v>1033966093</v>
      </c>
      <c r="B2625" s="161" t="s">
        <v>6284</v>
      </c>
      <c r="C2625" s="162" t="s">
        <v>6285</v>
      </c>
      <c r="D2625" s="163">
        <v>6967000</v>
      </c>
      <c r="E2625" s="164">
        <v>44168</v>
      </c>
      <c r="F2625" s="165" t="s">
        <v>16</v>
      </c>
      <c r="G2625" s="165" t="s">
        <v>12</v>
      </c>
      <c r="H2625" s="165" t="s">
        <v>13</v>
      </c>
      <c r="I2625" s="165" t="s">
        <v>17</v>
      </c>
      <c r="J2625" s="165" t="s">
        <v>220</v>
      </c>
      <c r="K2625" s="166" t="s">
        <v>10924</v>
      </c>
    </row>
    <row r="2626" spans="1:11" ht="25.5" x14ac:dyDescent="0.2">
      <c r="A2626" s="160">
        <v>1037865093</v>
      </c>
      <c r="B2626" s="161" t="s">
        <v>6286</v>
      </c>
      <c r="C2626" s="162" t="s">
        <v>6287</v>
      </c>
      <c r="D2626" s="163">
        <v>5526000</v>
      </c>
      <c r="E2626" s="164">
        <v>44148</v>
      </c>
      <c r="F2626" s="165" t="s">
        <v>35</v>
      </c>
      <c r="G2626" s="165" t="s">
        <v>720</v>
      </c>
      <c r="H2626" s="165" t="s">
        <v>13</v>
      </c>
      <c r="I2626" s="165" t="s">
        <v>334</v>
      </c>
      <c r="J2626" s="165" t="s">
        <v>352</v>
      </c>
      <c r="K2626" s="166" t="s">
        <v>10925</v>
      </c>
    </row>
    <row r="2627" spans="1:11" ht="38.25" x14ac:dyDescent="0.2">
      <c r="A2627" s="160">
        <v>1028322004</v>
      </c>
      <c r="B2627" s="161" t="s">
        <v>6288</v>
      </c>
      <c r="C2627" s="162" t="s">
        <v>6289</v>
      </c>
      <c r="D2627" s="163">
        <v>7075000</v>
      </c>
      <c r="E2627" s="164">
        <v>44168</v>
      </c>
      <c r="F2627" s="165" t="s">
        <v>16</v>
      </c>
      <c r="G2627" s="165" t="s">
        <v>12</v>
      </c>
      <c r="H2627" s="165" t="s">
        <v>13</v>
      </c>
      <c r="I2627" s="165" t="s">
        <v>334</v>
      </c>
      <c r="J2627" s="165" t="s">
        <v>352</v>
      </c>
      <c r="K2627" s="166" t="s">
        <v>10926</v>
      </c>
    </row>
    <row r="2628" spans="1:11" ht="51" x14ac:dyDescent="0.2">
      <c r="A2628" s="160">
        <v>1036477093</v>
      </c>
      <c r="B2628" s="161" t="s">
        <v>6290</v>
      </c>
      <c r="C2628" s="162" t="s">
        <v>6291</v>
      </c>
      <c r="D2628" s="163">
        <v>10650000</v>
      </c>
      <c r="E2628" s="164">
        <v>44152</v>
      </c>
      <c r="F2628" s="165" t="s">
        <v>16</v>
      </c>
      <c r="G2628" s="165" t="s">
        <v>69</v>
      </c>
      <c r="H2628" s="165" t="s">
        <v>13</v>
      </c>
      <c r="I2628" s="165" t="s">
        <v>334</v>
      </c>
      <c r="J2628" s="165" t="s">
        <v>352</v>
      </c>
      <c r="K2628" s="166" t="s">
        <v>10927</v>
      </c>
    </row>
    <row r="2629" spans="1:11" ht="25.5" x14ac:dyDescent="0.2">
      <c r="A2629" s="160">
        <v>1006642027</v>
      </c>
      <c r="B2629" s="161" t="s">
        <v>6292</v>
      </c>
      <c r="C2629" s="162" t="s">
        <v>6293</v>
      </c>
      <c r="D2629" s="163">
        <v>9843000</v>
      </c>
      <c r="E2629" s="164">
        <v>44019</v>
      </c>
      <c r="F2629" s="165" t="s">
        <v>16</v>
      </c>
      <c r="G2629" s="165" t="s">
        <v>101</v>
      </c>
      <c r="H2629" s="165" t="s">
        <v>13</v>
      </c>
      <c r="I2629" s="165" t="s">
        <v>334</v>
      </c>
      <c r="J2629" s="165" t="s">
        <v>52</v>
      </c>
      <c r="K2629" s="166" t="s">
        <v>10928</v>
      </c>
    </row>
    <row r="2630" spans="1:11" ht="51" x14ac:dyDescent="0.2">
      <c r="A2630" s="160">
        <v>1036309093</v>
      </c>
      <c r="B2630" s="161" t="s">
        <v>6294</v>
      </c>
      <c r="C2630" s="162" t="s">
        <v>6295</v>
      </c>
      <c r="D2630" s="163">
        <v>7085000</v>
      </c>
      <c r="E2630" s="164">
        <v>44193</v>
      </c>
      <c r="F2630" s="165" t="s">
        <v>16</v>
      </c>
      <c r="G2630" s="165" t="s">
        <v>12</v>
      </c>
      <c r="H2630" s="165" t="s">
        <v>13</v>
      </c>
      <c r="I2630" s="165" t="s">
        <v>334</v>
      </c>
      <c r="J2630" s="165" t="s">
        <v>52</v>
      </c>
      <c r="K2630" s="166" t="s">
        <v>10929</v>
      </c>
    </row>
    <row r="2631" spans="1:11" ht="25.5" x14ac:dyDescent="0.2">
      <c r="A2631" s="160">
        <v>1028091004</v>
      </c>
      <c r="B2631" s="161" t="s">
        <v>6296</v>
      </c>
      <c r="C2631" s="162" t="s">
        <v>6297</v>
      </c>
      <c r="D2631" s="163">
        <v>7100000</v>
      </c>
      <c r="E2631" s="164">
        <v>44168</v>
      </c>
      <c r="F2631" s="165" t="s">
        <v>16</v>
      </c>
      <c r="G2631" s="165" t="s">
        <v>12</v>
      </c>
      <c r="H2631" s="165" t="s">
        <v>13</v>
      </c>
      <c r="I2631" s="165" t="s">
        <v>334</v>
      </c>
      <c r="J2631" s="165" t="s">
        <v>52</v>
      </c>
      <c r="K2631" s="166" t="s">
        <v>10930</v>
      </c>
    </row>
    <row r="2632" spans="1:11" ht="38.25" x14ac:dyDescent="0.2">
      <c r="A2632" s="160">
        <v>1002541094</v>
      </c>
      <c r="B2632" s="161" t="s">
        <v>6298</v>
      </c>
      <c r="C2632" s="162" t="s">
        <v>6299</v>
      </c>
      <c r="D2632" s="163">
        <v>7100000</v>
      </c>
      <c r="E2632" s="164">
        <v>44133</v>
      </c>
      <c r="F2632" s="165" t="s">
        <v>16</v>
      </c>
      <c r="G2632" s="165" t="s">
        <v>12</v>
      </c>
      <c r="H2632" s="165" t="s">
        <v>13</v>
      </c>
      <c r="I2632" s="165" t="s">
        <v>334</v>
      </c>
      <c r="J2632" s="165" t="s">
        <v>243</v>
      </c>
      <c r="K2632" s="166" t="s">
        <v>10931</v>
      </c>
    </row>
    <row r="2633" spans="1:11" ht="25.5" x14ac:dyDescent="0.2">
      <c r="A2633" s="160">
        <v>1006394027</v>
      </c>
      <c r="B2633" s="161" t="s">
        <v>6300</v>
      </c>
      <c r="C2633" s="162" t="s">
        <v>6301</v>
      </c>
      <c r="D2633" s="163">
        <v>7100000</v>
      </c>
      <c r="E2633" s="164">
        <v>44147</v>
      </c>
      <c r="F2633" s="165" t="s">
        <v>11</v>
      </c>
      <c r="G2633" s="165" t="s">
        <v>12</v>
      </c>
      <c r="H2633" s="165" t="s">
        <v>13</v>
      </c>
      <c r="I2633" s="165" t="s">
        <v>334</v>
      </c>
      <c r="J2633" s="165" t="s">
        <v>243</v>
      </c>
      <c r="K2633" s="166" t="s">
        <v>10932</v>
      </c>
    </row>
    <row r="2634" spans="1:11" ht="25.5" x14ac:dyDescent="0.2">
      <c r="A2634" s="160">
        <v>1000085117</v>
      </c>
      <c r="B2634" s="161" t="s">
        <v>6302</v>
      </c>
      <c r="C2634" s="162" t="s">
        <v>6303</v>
      </c>
      <c r="D2634" s="163">
        <v>7100000</v>
      </c>
      <c r="E2634" s="164">
        <v>44147</v>
      </c>
      <c r="F2634" s="165" t="s">
        <v>16</v>
      </c>
      <c r="G2634" s="165" t="s">
        <v>12</v>
      </c>
      <c r="H2634" s="165" t="s">
        <v>13</v>
      </c>
      <c r="I2634" s="165" t="s">
        <v>334</v>
      </c>
      <c r="J2634" s="165" t="s">
        <v>243</v>
      </c>
      <c r="K2634" s="166" t="s">
        <v>10933</v>
      </c>
    </row>
    <row r="2635" spans="1:11" ht="38.25" x14ac:dyDescent="0.2">
      <c r="A2635" s="160">
        <v>1007801090</v>
      </c>
      <c r="B2635" s="161" t="s">
        <v>6304</v>
      </c>
      <c r="C2635" s="162" t="s">
        <v>6305</v>
      </c>
      <c r="D2635" s="163">
        <v>7083000</v>
      </c>
      <c r="E2635" s="164">
        <v>44133</v>
      </c>
      <c r="F2635" s="165" t="s">
        <v>16</v>
      </c>
      <c r="G2635" s="165" t="s">
        <v>12</v>
      </c>
      <c r="H2635" s="165" t="s">
        <v>13</v>
      </c>
      <c r="I2635" s="165" t="s">
        <v>22</v>
      </c>
      <c r="J2635" s="165" t="s">
        <v>30</v>
      </c>
      <c r="K2635" s="166" t="s">
        <v>10934</v>
      </c>
    </row>
    <row r="2636" spans="1:11" ht="51" x14ac:dyDescent="0.2">
      <c r="A2636" s="160">
        <v>1014471088</v>
      </c>
      <c r="B2636" s="161" t="s">
        <v>6306</v>
      </c>
      <c r="C2636" s="162" t="s">
        <v>6307</v>
      </c>
      <c r="D2636" s="163">
        <v>7100000</v>
      </c>
      <c r="E2636" s="164">
        <v>44168</v>
      </c>
      <c r="F2636" s="165" t="s">
        <v>16</v>
      </c>
      <c r="G2636" s="165" t="s">
        <v>12</v>
      </c>
      <c r="H2636" s="165" t="s">
        <v>13</v>
      </c>
      <c r="I2636" s="165" t="s">
        <v>22</v>
      </c>
      <c r="J2636" s="165" t="s">
        <v>30</v>
      </c>
      <c r="K2636" s="166" t="s">
        <v>10935</v>
      </c>
    </row>
    <row r="2637" spans="1:11" ht="38.25" x14ac:dyDescent="0.2">
      <c r="A2637" s="160">
        <v>1005069090</v>
      </c>
      <c r="B2637" s="161" t="s">
        <v>6308</v>
      </c>
      <c r="C2637" s="162" t="s">
        <v>6309</v>
      </c>
      <c r="D2637" s="163">
        <v>7099000</v>
      </c>
      <c r="E2637" s="164">
        <v>44168</v>
      </c>
      <c r="F2637" s="165" t="s">
        <v>16</v>
      </c>
      <c r="G2637" s="165" t="s">
        <v>12</v>
      </c>
      <c r="H2637" s="165" t="s">
        <v>13</v>
      </c>
      <c r="I2637" s="165" t="s">
        <v>22</v>
      </c>
      <c r="J2637" s="165" t="s">
        <v>30</v>
      </c>
      <c r="K2637" s="166" t="s">
        <v>10936</v>
      </c>
    </row>
    <row r="2638" spans="1:11" ht="25.5" x14ac:dyDescent="0.2">
      <c r="A2638" s="160">
        <v>1014365088</v>
      </c>
      <c r="B2638" s="161" t="s">
        <v>6310</v>
      </c>
      <c r="C2638" s="162" t="s">
        <v>6311</v>
      </c>
      <c r="D2638" s="163">
        <v>7095000</v>
      </c>
      <c r="E2638" s="164">
        <v>44168</v>
      </c>
      <c r="F2638" s="165" t="s">
        <v>16</v>
      </c>
      <c r="G2638" s="165" t="s">
        <v>12</v>
      </c>
      <c r="H2638" s="165" t="s">
        <v>13</v>
      </c>
      <c r="I2638" s="165" t="s">
        <v>22</v>
      </c>
      <c r="J2638" s="165" t="s">
        <v>30</v>
      </c>
      <c r="K2638" s="166" t="s">
        <v>10937</v>
      </c>
    </row>
    <row r="2639" spans="1:11" ht="63.75" x14ac:dyDescent="0.2">
      <c r="A2639" s="160">
        <v>1014444088</v>
      </c>
      <c r="B2639" s="161" t="s">
        <v>6312</v>
      </c>
      <c r="C2639" s="162" t="s">
        <v>6313</v>
      </c>
      <c r="D2639" s="163">
        <v>7100000</v>
      </c>
      <c r="E2639" s="164">
        <v>44168</v>
      </c>
      <c r="F2639" s="165" t="s">
        <v>16</v>
      </c>
      <c r="G2639" s="165" t="s">
        <v>12</v>
      </c>
      <c r="H2639" s="165" t="s">
        <v>13</v>
      </c>
      <c r="I2639" s="165" t="s">
        <v>22</v>
      </c>
      <c r="J2639" s="165" t="s">
        <v>30</v>
      </c>
      <c r="K2639" s="166" t="s">
        <v>10938</v>
      </c>
    </row>
    <row r="2640" spans="1:11" ht="51" x14ac:dyDescent="0.2">
      <c r="A2640" s="160">
        <v>1014047088</v>
      </c>
      <c r="B2640" s="161" t="s">
        <v>6314</v>
      </c>
      <c r="C2640" s="162" t="s">
        <v>6315</v>
      </c>
      <c r="D2640" s="163">
        <v>7410000</v>
      </c>
      <c r="E2640" s="164">
        <v>43920</v>
      </c>
      <c r="F2640" s="165" t="s">
        <v>16</v>
      </c>
      <c r="G2640" s="165" t="s">
        <v>12</v>
      </c>
      <c r="H2640" s="165" t="s">
        <v>13</v>
      </c>
      <c r="I2640" s="165" t="s">
        <v>22</v>
      </c>
      <c r="J2640" s="165" t="s">
        <v>30</v>
      </c>
      <c r="K2640" s="166" t="s">
        <v>10939</v>
      </c>
    </row>
    <row r="2641" spans="1:11" ht="38.25" x14ac:dyDescent="0.2">
      <c r="A2641" s="160">
        <v>1027362004</v>
      </c>
      <c r="B2641" s="161" t="s">
        <v>6316</v>
      </c>
      <c r="C2641" s="162" t="s">
        <v>6317</v>
      </c>
      <c r="D2641" s="163">
        <v>7000000</v>
      </c>
      <c r="E2641" s="164">
        <v>44152</v>
      </c>
      <c r="F2641" s="165" t="s">
        <v>16</v>
      </c>
      <c r="G2641" s="165" t="s">
        <v>12</v>
      </c>
      <c r="H2641" s="165" t="s">
        <v>13</v>
      </c>
      <c r="I2641" s="165" t="s">
        <v>22</v>
      </c>
      <c r="J2641" s="165" t="s">
        <v>30</v>
      </c>
      <c r="K2641" s="166" t="s">
        <v>10940</v>
      </c>
    </row>
    <row r="2642" spans="1:11" ht="51" x14ac:dyDescent="0.2">
      <c r="A2642" s="160">
        <v>1014172088</v>
      </c>
      <c r="B2642" s="161" t="s">
        <v>6318</v>
      </c>
      <c r="C2642" s="162" t="s">
        <v>6319</v>
      </c>
      <c r="D2642" s="163">
        <v>7405000</v>
      </c>
      <c r="E2642" s="164">
        <v>44020</v>
      </c>
      <c r="F2642" s="165" t="s">
        <v>16</v>
      </c>
      <c r="G2642" s="165" t="s">
        <v>12</v>
      </c>
      <c r="H2642" s="165" t="s">
        <v>13</v>
      </c>
      <c r="I2642" s="165" t="s">
        <v>22</v>
      </c>
      <c r="J2642" s="165" t="s">
        <v>30</v>
      </c>
      <c r="K2642" s="166" t="s">
        <v>10941</v>
      </c>
    </row>
    <row r="2643" spans="1:11" ht="51" x14ac:dyDescent="0.2">
      <c r="A2643" s="160">
        <v>1014469088</v>
      </c>
      <c r="B2643" s="161" t="s">
        <v>6320</v>
      </c>
      <c r="C2643" s="162" t="s">
        <v>6321</v>
      </c>
      <c r="D2643" s="163">
        <v>7100000</v>
      </c>
      <c r="E2643" s="164">
        <v>44168</v>
      </c>
      <c r="F2643" s="165" t="s">
        <v>16</v>
      </c>
      <c r="G2643" s="165" t="s">
        <v>12</v>
      </c>
      <c r="H2643" s="165" t="s">
        <v>13</v>
      </c>
      <c r="I2643" s="165" t="s">
        <v>22</v>
      </c>
      <c r="J2643" s="165" t="s">
        <v>30</v>
      </c>
      <c r="K2643" s="166" t="s">
        <v>10942</v>
      </c>
    </row>
    <row r="2644" spans="1:11" ht="38.25" x14ac:dyDescent="0.2">
      <c r="A2644" s="160">
        <v>1014202088</v>
      </c>
      <c r="B2644" s="161" t="s">
        <v>6322</v>
      </c>
      <c r="C2644" s="162" t="s">
        <v>6323</v>
      </c>
      <c r="D2644" s="163">
        <v>7100000</v>
      </c>
      <c r="E2644" s="164">
        <v>44168</v>
      </c>
      <c r="F2644" s="165" t="s">
        <v>16</v>
      </c>
      <c r="G2644" s="165" t="s">
        <v>12</v>
      </c>
      <c r="H2644" s="165" t="s">
        <v>13</v>
      </c>
      <c r="I2644" s="165" t="s">
        <v>22</v>
      </c>
      <c r="J2644" s="165" t="s">
        <v>30</v>
      </c>
      <c r="K2644" s="166" t="s">
        <v>10943</v>
      </c>
    </row>
    <row r="2645" spans="1:11" ht="51" x14ac:dyDescent="0.2">
      <c r="A2645" s="160">
        <v>1014336088</v>
      </c>
      <c r="B2645" s="161" t="s">
        <v>6324</v>
      </c>
      <c r="C2645" s="162" t="s">
        <v>6325</v>
      </c>
      <c r="D2645" s="163">
        <v>7100000</v>
      </c>
      <c r="E2645" s="164">
        <v>44168</v>
      </c>
      <c r="F2645" s="165" t="s">
        <v>16</v>
      </c>
      <c r="G2645" s="165" t="s">
        <v>12</v>
      </c>
      <c r="H2645" s="165" t="s">
        <v>13</v>
      </c>
      <c r="I2645" s="165" t="s">
        <v>22</v>
      </c>
      <c r="J2645" s="165" t="s">
        <v>30</v>
      </c>
      <c r="K2645" s="166" t="s">
        <v>10944</v>
      </c>
    </row>
    <row r="2646" spans="1:11" ht="25.5" x14ac:dyDescent="0.2">
      <c r="A2646" s="160">
        <v>1010961088</v>
      </c>
      <c r="B2646" s="161" t="s">
        <v>6326</v>
      </c>
      <c r="C2646" s="162" t="s">
        <v>6327</v>
      </c>
      <c r="D2646" s="163">
        <v>6807000</v>
      </c>
      <c r="E2646" s="164">
        <v>44168</v>
      </c>
      <c r="F2646" s="165" t="s">
        <v>16</v>
      </c>
      <c r="G2646" s="165" t="s">
        <v>12</v>
      </c>
      <c r="H2646" s="165" t="s">
        <v>13</v>
      </c>
      <c r="I2646" s="165" t="s">
        <v>22</v>
      </c>
      <c r="J2646" s="165" t="s">
        <v>30</v>
      </c>
      <c r="K2646" s="166" t="s">
        <v>10945</v>
      </c>
    </row>
    <row r="2647" spans="1:11" ht="51" x14ac:dyDescent="0.2">
      <c r="A2647" s="160">
        <v>1002619094</v>
      </c>
      <c r="B2647" s="161" t="s">
        <v>6328</v>
      </c>
      <c r="C2647" s="162" t="s">
        <v>6329</v>
      </c>
      <c r="D2647" s="163">
        <v>7100000</v>
      </c>
      <c r="E2647" s="164">
        <v>44168</v>
      </c>
      <c r="F2647" s="165" t="s">
        <v>16</v>
      </c>
      <c r="G2647" s="165" t="s">
        <v>12</v>
      </c>
      <c r="H2647" s="165" t="s">
        <v>13</v>
      </c>
      <c r="I2647" s="165" t="s">
        <v>22</v>
      </c>
      <c r="J2647" s="165" t="s">
        <v>30</v>
      </c>
      <c r="K2647" s="166" t="s">
        <v>10946</v>
      </c>
    </row>
    <row r="2648" spans="1:11" ht="51" x14ac:dyDescent="0.2">
      <c r="A2648" s="160">
        <v>1014367088</v>
      </c>
      <c r="B2648" s="161" t="s">
        <v>6330</v>
      </c>
      <c r="C2648" s="162" t="s">
        <v>6331</v>
      </c>
      <c r="D2648" s="163">
        <v>10650000</v>
      </c>
      <c r="E2648" s="164">
        <v>44168</v>
      </c>
      <c r="F2648" s="165" t="s">
        <v>16</v>
      </c>
      <c r="G2648" s="165" t="s">
        <v>101</v>
      </c>
      <c r="H2648" s="165" t="s">
        <v>13</v>
      </c>
      <c r="I2648" s="165" t="s">
        <v>22</v>
      </c>
      <c r="J2648" s="165" t="s">
        <v>30</v>
      </c>
      <c r="K2648" s="166" t="s">
        <v>10947</v>
      </c>
    </row>
    <row r="2649" spans="1:11" ht="38.25" x14ac:dyDescent="0.2">
      <c r="A2649" s="160">
        <v>1014470088</v>
      </c>
      <c r="B2649" s="161" t="s">
        <v>6332</v>
      </c>
      <c r="C2649" s="162" t="s">
        <v>6333</v>
      </c>
      <c r="D2649" s="163">
        <v>7100000</v>
      </c>
      <c r="E2649" s="164">
        <v>44168</v>
      </c>
      <c r="F2649" s="165" t="s">
        <v>16</v>
      </c>
      <c r="G2649" s="165" t="s">
        <v>12</v>
      </c>
      <c r="H2649" s="165" t="s">
        <v>13</v>
      </c>
      <c r="I2649" s="165" t="s">
        <v>22</v>
      </c>
      <c r="J2649" s="165" t="s">
        <v>30</v>
      </c>
      <c r="K2649" s="166" t="s">
        <v>10948</v>
      </c>
    </row>
    <row r="2650" spans="1:11" ht="51" x14ac:dyDescent="0.2">
      <c r="A2650" s="160">
        <v>1014475088</v>
      </c>
      <c r="B2650" s="161" t="s">
        <v>6334</v>
      </c>
      <c r="C2650" s="162" t="s">
        <v>6335</v>
      </c>
      <c r="D2650" s="163">
        <v>7100000</v>
      </c>
      <c r="E2650" s="164">
        <v>44168</v>
      </c>
      <c r="F2650" s="165" t="s">
        <v>16</v>
      </c>
      <c r="G2650" s="165" t="s">
        <v>12</v>
      </c>
      <c r="H2650" s="165" t="s">
        <v>13</v>
      </c>
      <c r="I2650" s="165" t="s">
        <v>22</v>
      </c>
      <c r="J2650" s="165" t="s">
        <v>30</v>
      </c>
      <c r="K2650" s="166" t="s">
        <v>10949</v>
      </c>
    </row>
    <row r="2651" spans="1:11" ht="38.25" x14ac:dyDescent="0.2">
      <c r="A2651" s="160">
        <v>1014337088</v>
      </c>
      <c r="B2651" s="161" t="s">
        <v>6336</v>
      </c>
      <c r="C2651" s="162" t="s">
        <v>6337</v>
      </c>
      <c r="D2651" s="163">
        <v>10650000</v>
      </c>
      <c r="E2651" s="164">
        <v>44168</v>
      </c>
      <c r="F2651" s="165" t="s">
        <v>182</v>
      </c>
      <c r="G2651" s="165" t="s">
        <v>278</v>
      </c>
      <c r="H2651" s="165" t="s">
        <v>13</v>
      </c>
      <c r="I2651" s="165" t="s">
        <v>22</v>
      </c>
      <c r="J2651" s="165" t="s">
        <v>30</v>
      </c>
      <c r="K2651" s="166" t="s">
        <v>10950</v>
      </c>
    </row>
    <row r="2652" spans="1:11" x14ac:dyDescent="0.2">
      <c r="A2652" s="160">
        <v>1028385004</v>
      </c>
      <c r="B2652" s="161" t="s">
        <v>6338</v>
      </c>
      <c r="C2652" s="162" t="s">
        <v>6339</v>
      </c>
      <c r="D2652" s="163">
        <v>7100000</v>
      </c>
      <c r="E2652" s="164">
        <v>44193</v>
      </c>
      <c r="F2652" s="165" t="s">
        <v>16</v>
      </c>
      <c r="G2652" s="165" t="s">
        <v>12</v>
      </c>
      <c r="H2652" s="165" t="s">
        <v>13</v>
      </c>
      <c r="I2652" s="165" t="s">
        <v>22</v>
      </c>
      <c r="J2652" s="165" t="s">
        <v>30</v>
      </c>
      <c r="K2652" s="166" t="s">
        <v>10951</v>
      </c>
    </row>
    <row r="2653" spans="1:11" ht="51" x14ac:dyDescent="0.2">
      <c r="A2653" s="160">
        <v>1014273088</v>
      </c>
      <c r="B2653" s="161" t="s">
        <v>6340</v>
      </c>
      <c r="C2653" s="162" t="s">
        <v>6341</v>
      </c>
      <c r="D2653" s="163">
        <v>7070000</v>
      </c>
      <c r="E2653" s="164">
        <v>44168</v>
      </c>
      <c r="F2653" s="165" t="s">
        <v>16</v>
      </c>
      <c r="G2653" s="165" t="s">
        <v>12</v>
      </c>
      <c r="H2653" s="165" t="s">
        <v>13</v>
      </c>
      <c r="I2653" s="165" t="s">
        <v>22</v>
      </c>
      <c r="J2653" s="165" t="s">
        <v>30</v>
      </c>
      <c r="K2653" s="166" t="s">
        <v>10952</v>
      </c>
    </row>
    <row r="2654" spans="1:11" ht="38.25" x14ac:dyDescent="0.2">
      <c r="A2654" s="160">
        <v>1014429088</v>
      </c>
      <c r="B2654" s="161" t="s">
        <v>6342</v>
      </c>
      <c r="C2654" s="162" t="s">
        <v>6343</v>
      </c>
      <c r="D2654" s="163">
        <v>6775000</v>
      </c>
      <c r="E2654" s="164">
        <v>44168</v>
      </c>
      <c r="F2654" s="165" t="s">
        <v>16</v>
      </c>
      <c r="G2654" s="165" t="s">
        <v>12</v>
      </c>
      <c r="H2654" s="165" t="s">
        <v>13</v>
      </c>
      <c r="I2654" s="165" t="s">
        <v>22</v>
      </c>
      <c r="J2654" s="165" t="s">
        <v>30</v>
      </c>
      <c r="K2654" s="166" t="s">
        <v>10953</v>
      </c>
    </row>
    <row r="2655" spans="1:11" ht="25.5" x14ac:dyDescent="0.2">
      <c r="A2655" s="160">
        <v>1014322088</v>
      </c>
      <c r="B2655" s="161" t="s">
        <v>6344</v>
      </c>
      <c r="C2655" s="162" t="s">
        <v>6345</v>
      </c>
      <c r="D2655" s="163">
        <v>7100000</v>
      </c>
      <c r="E2655" s="164">
        <v>44168</v>
      </c>
      <c r="F2655" s="165" t="s">
        <v>16</v>
      </c>
      <c r="G2655" s="165" t="s">
        <v>12</v>
      </c>
      <c r="H2655" s="165" t="s">
        <v>13</v>
      </c>
      <c r="I2655" s="165" t="s">
        <v>22</v>
      </c>
      <c r="J2655" s="165" t="s">
        <v>30</v>
      </c>
      <c r="K2655" s="166" t="s">
        <v>10954</v>
      </c>
    </row>
    <row r="2656" spans="1:11" ht="51" x14ac:dyDescent="0.2">
      <c r="A2656" s="160">
        <v>1014277088</v>
      </c>
      <c r="B2656" s="161" t="s">
        <v>6346</v>
      </c>
      <c r="C2656" s="162" t="s">
        <v>6347</v>
      </c>
      <c r="D2656" s="163">
        <v>7000000</v>
      </c>
      <c r="E2656" s="164">
        <v>44168</v>
      </c>
      <c r="F2656" s="165" t="s">
        <v>16</v>
      </c>
      <c r="G2656" s="165" t="s">
        <v>12</v>
      </c>
      <c r="H2656" s="165" t="s">
        <v>13</v>
      </c>
      <c r="I2656" s="165" t="s">
        <v>22</v>
      </c>
      <c r="J2656" s="165" t="s">
        <v>30</v>
      </c>
      <c r="K2656" s="166" t="s">
        <v>10955</v>
      </c>
    </row>
    <row r="2657" spans="1:11" ht="25.5" x14ac:dyDescent="0.2">
      <c r="A2657" s="160">
        <v>1014378088</v>
      </c>
      <c r="B2657" s="161" t="s">
        <v>6348</v>
      </c>
      <c r="C2657" s="162" t="s">
        <v>6349</v>
      </c>
      <c r="D2657" s="163">
        <v>10650000</v>
      </c>
      <c r="E2657" s="164">
        <v>44168</v>
      </c>
      <c r="F2657" s="165" t="s">
        <v>182</v>
      </c>
      <c r="G2657" s="165" t="s">
        <v>278</v>
      </c>
      <c r="H2657" s="165" t="s">
        <v>13</v>
      </c>
      <c r="I2657" s="165" t="s">
        <v>22</v>
      </c>
      <c r="J2657" s="165" t="s">
        <v>30</v>
      </c>
      <c r="K2657" s="166" t="s">
        <v>10956</v>
      </c>
    </row>
    <row r="2658" spans="1:11" ht="25.5" x14ac:dyDescent="0.2">
      <c r="A2658" s="160">
        <v>1007779090</v>
      </c>
      <c r="B2658" s="161" t="s">
        <v>6350</v>
      </c>
      <c r="C2658" s="162" t="s">
        <v>6351</v>
      </c>
      <c r="D2658" s="163">
        <v>7100000</v>
      </c>
      <c r="E2658" s="164">
        <v>44133</v>
      </c>
      <c r="F2658" s="165" t="s">
        <v>16</v>
      </c>
      <c r="G2658" s="165" t="s">
        <v>12</v>
      </c>
      <c r="H2658" s="165" t="s">
        <v>13</v>
      </c>
      <c r="I2658" s="165" t="s">
        <v>22</v>
      </c>
      <c r="J2658" s="165" t="s">
        <v>30</v>
      </c>
      <c r="K2658" s="166" t="s">
        <v>10957</v>
      </c>
    </row>
    <row r="2659" spans="1:11" ht="25.5" x14ac:dyDescent="0.2">
      <c r="A2659" s="160">
        <v>1014375088</v>
      </c>
      <c r="B2659" s="161" t="s">
        <v>6352</v>
      </c>
      <c r="C2659" s="162" t="s">
        <v>6353</v>
      </c>
      <c r="D2659" s="163">
        <v>7100000</v>
      </c>
      <c r="E2659" s="164">
        <v>44168</v>
      </c>
      <c r="F2659" s="165" t="s">
        <v>16</v>
      </c>
      <c r="G2659" s="165" t="s">
        <v>12</v>
      </c>
      <c r="H2659" s="165" t="s">
        <v>13</v>
      </c>
      <c r="I2659" s="165" t="s">
        <v>22</v>
      </c>
      <c r="J2659" s="165" t="s">
        <v>30</v>
      </c>
      <c r="K2659" s="166" t="s">
        <v>10958</v>
      </c>
    </row>
    <row r="2660" spans="1:11" ht="38.25" x14ac:dyDescent="0.2">
      <c r="A2660" s="160">
        <v>1026997004</v>
      </c>
      <c r="B2660" s="161" t="s">
        <v>6354</v>
      </c>
      <c r="C2660" s="162" t="s">
        <v>6355</v>
      </c>
      <c r="D2660" s="163">
        <v>7100000</v>
      </c>
      <c r="E2660" s="164">
        <v>44118</v>
      </c>
      <c r="F2660" s="165" t="s">
        <v>16</v>
      </c>
      <c r="G2660" s="165" t="s">
        <v>12</v>
      </c>
      <c r="H2660" s="165" t="s">
        <v>13</v>
      </c>
      <c r="I2660" s="165" t="s">
        <v>22</v>
      </c>
      <c r="J2660" s="165" t="s">
        <v>190</v>
      </c>
      <c r="K2660" s="166" t="s">
        <v>10959</v>
      </c>
    </row>
    <row r="2661" spans="1:11" ht="51" x14ac:dyDescent="0.2">
      <c r="A2661" s="160">
        <v>1014268088</v>
      </c>
      <c r="B2661" s="161" t="s">
        <v>6356</v>
      </c>
      <c r="C2661" s="162" t="s">
        <v>6357</v>
      </c>
      <c r="D2661" s="163">
        <v>10650000</v>
      </c>
      <c r="E2661" s="164">
        <v>44147</v>
      </c>
      <c r="F2661" s="165" t="s">
        <v>16</v>
      </c>
      <c r="G2661" s="165" t="s">
        <v>101</v>
      </c>
      <c r="H2661" s="165" t="s">
        <v>13</v>
      </c>
      <c r="I2661" s="165" t="s">
        <v>22</v>
      </c>
      <c r="J2661" s="165" t="s">
        <v>190</v>
      </c>
      <c r="K2661" s="166" t="s">
        <v>10960</v>
      </c>
    </row>
    <row r="2662" spans="1:11" ht="38.25" x14ac:dyDescent="0.2">
      <c r="A2662" s="160">
        <v>1002427094</v>
      </c>
      <c r="B2662" s="161" t="s">
        <v>6358</v>
      </c>
      <c r="C2662" s="162" t="s">
        <v>6359</v>
      </c>
      <c r="D2662" s="163">
        <v>11115000</v>
      </c>
      <c r="E2662" s="164">
        <v>43992</v>
      </c>
      <c r="F2662" s="165" t="s">
        <v>16</v>
      </c>
      <c r="G2662" s="165" t="s">
        <v>101</v>
      </c>
      <c r="H2662" s="165" t="s">
        <v>13</v>
      </c>
      <c r="I2662" s="165" t="s">
        <v>22</v>
      </c>
      <c r="J2662" s="165" t="s">
        <v>190</v>
      </c>
      <c r="K2662" s="166" t="s">
        <v>10961</v>
      </c>
    </row>
    <row r="2663" spans="1:11" ht="51" x14ac:dyDescent="0.2">
      <c r="A2663" s="160">
        <v>1026158004</v>
      </c>
      <c r="B2663" s="161" t="s">
        <v>6360</v>
      </c>
      <c r="C2663" s="162" t="s">
        <v>6361</v>
      </c>
      <c r="D2663" s="163">
        <v>7410000</v>
      </c>
      <c r="E2663" s="164">
        <v>43986</v>
      </c>
      <c r="F2663" s="165" t="s">
        <v>16</v>
      </c>
      <c r="G2663" s="165" t="s">
        <v>12</v>
      </c>
      <c r="H2663" s="165" t="s">
        <v>13</v>
      </c>
      <c r="I2663" s="165" t="s">
        <v>22</v>
      </c>
      <c r="J2663" s="165" t="s">
        <v>190</v>
      </c>
      <c r="K2663" s="166" t="s">
        <v>10962</v>
      </c>
    </row>
    <row r="2664" spans="1:11" ht="38.25" x14ac:dyDescent="0.2">
      <c r="A2664" s="160">
        <v>1000292026</v>
      </c>
      <c r="B2664" s="161" t="s">
        <v>6362</v>
      </c>
      <c r="C2664" s="162" t="s">
        <v>6363</v>
      </c>
      <c r="D2664" s="163">
        <v>5846000</v>
      </c>
      <c r="E2664" s="164">
        <v>44174</v>
      </c>
      <c r="F2664" s="165" t="s">
        <v>35</v>
      </c>
      <c r="G2664" s="165" t="s">
        <v>720</v>
      </c>
      <c r="H2664" s="165" t="s">
        <v>13</v>
      </c>
      <c r="I2664" s="165" t="s">
        <v>22</v>
      </c>
      <c r="J2664" s="165" t="s">
        <v>190</v>
      </c>
      <c r="K2664" s="166" t="s">
        <v>10963</v>
      </c>
    </row>
    <row r="2665" spans="1:11" ht="38.25" x14ac:dyDescent="0.2">
      <c r="A2665" s="160">
        <v>1008617087</v>
      </c>
      <c r="B2665" s="161" t="s">
        <v>6364</v>
      </c>
      <c r="C2665" s="162" t="s">
        <v>6365</v>
      </c>
      <c r="D2665" s="163">
        <v>7097000</v>
      </c>
      <c r="E2665" s="164">
        <v>44193</v>
      </c>
      <c r="F2665" s="165" t="s">
        <v>16</v>
      </c>
      <c r="G2665" s="165" t="s">
        <v>12</v>
      </c>
      <c r="H2665" s="165" t="s">
        <v>13</v>
      </c>
      <c r="I2665" s="165" t="s">
        <v>22</v>
      </c>
      <c r="J2665" s="165" t="s">
        <v>190</v>
      </c>
      <c r="K2665" s="166" t="s">
        <v>10964</v>
      </c>
    </row>
    <row r="2666" spans="1:11" ht="38.25" x14ac:dyDescent="0.2">
      <c r="A2666" s="160">
        <v>1028417004</v>
      </c>
      <c r="B2666" s="161" t="s">
        <v>6366</v>
      </c>
      <c r="C2666" s="162" t="s">
        <v>6367</v>
      </c>
      <c r="D2666" s="163">
        <v>7040000</v>
      </c>
      <c r="E2666" s="164">
        <v>44167</v>
      </c>
      <c r="F2666" s="165" t="s">
        <v>35</v>
      </c>
      <c r="G2666" s="165" t="s">
        <v>720</v>
      </c>
      <c r="H2666" s="165" t="s">
        <v>13</v>
      </c>
      <c r="I2666" s="165" t="s">
        <v>22</v>
      </c>
      <c r="J2666" s="165" t="s">
        <v>190</v>
      </c>
      <c r="K2666" s="166" t="s">
        <v>10965</v>
      </c>
    </row>
    <row r="2667" spans="1:11" ht="38.25" x14ac:dyDescent="0.2">
      <c r="A2667" s="160">
        <v>1007749087</v>
      </c>
      <c r="B2667" s="161" t="s">
        <v>6368</v>
      </c>
      <c r="C2667" s="162" t="s">
        <v>6369</v>
      </c>
      <c r="D2667" s="163">
        <v>7410000</v>
      </c>
      <c r="E2667" s="164">
        <v>43993</v>
      </c>
      <c r="F2667" s="165" t="s">
        <v>16</v>
      </c>
      <c r="G2667" s="165" t="s">
        <v>200</v>
      </c>
      <c r="H2667" s="165" t="s">
        <v>13</v>
      </c>
      <c r="I2667" s="165" t="s">
        <v>22</v>
      </c>
      <c r="J2667" s="165" t="s">
        <v>190</v>
      </c>
      <c r="K2667" s="166" t="s">
        <v>10966</v>
      </c>
    </row>
    <row r="2668" spans="1:11" ht="51" x14ac:dyDescent="0.2">
      <c r="A2668" s="160">
        <v>1014480088</v>
      </c>
      <c r="B2668" s="161" t="s">
        <v>6370</v>
      </c>
      <c r="C2668" s="162" t="s">
        <v>6371</v>
      </c>
      <c r="D2668" s="163">
        <v>7100000</v>
      </c>
      <c r="E2668" s="164">
        <v>44168</v>
      </c>
      <c r="F2668" s="165" t="s">
        <v>16</v>
      </c>
      <c r="G2668" s="165" t="s">
        <v>12</v>
      </c>
      <c r="H2668" s="165" t="s">
        <v>13</v>
      </c>
      <c r="I2668" s="165" t="s">
        <v>22</v>
      </c>
      <c r="J2668" s="165" t="s">
        <v>190</v>
      </c>
      <c r="K2668" s="166" t="s">
        <v>10967</v>
      </c>
    </row>
    <row r="2669" spans="1:11" ht="51" x14ac:dyDescent="0.2">
      <c r="A2669" s="160">
        <v>1002612094</v>
      </c>
      <c r="B2669" s="161" t="s">
        <v>6372</v>
      </c>
      <c r="C2669" s="162" t="s">
        <v>6373</v>
      </c>
      <c r="D2669" s="163">
        <v>10650000</v>
      </c>
      <c r="E2669" s="164">
        <v>44168</v>
      </c>
      <c r="F2669" s="165" t="s">
        <v>16</v>
      </c>
      <c r="G2669" s="165" t="s">
        <v>101</v>
      </c>
      <c r="H2669" s="165" t="s">
        <v>13</v>
      </c>
      <c r="I2669" s="165" t="s">
        <v>22</v>
      </c>
      <c r="J2669" s="165" t="s">
        <v>190</v>
      </c>
      <c r="K2669" s="166" t="s">
        <v>10968</v>
      </c>
    </row>
    <row r="2670" spans="1:11" ht="25.5" x14ac:dyDescent="0.2">
      <c r="A2670" s="160">
        <v>1000308026</v>
      </c>
      <c r="B2670" s="161" t="s">
        <v>6374</v>
      </c>
      <c r="C2670" s="162" t="s">
        <v>6375</v>
      </c>
      <c r="D2670" s="163">
        <v>7055000</v>
      </c>
      <c r="E2670" s="164">
        <v>44162</v>
      </c>
      <c r="F2670" s="165" t="s">
        <v>35</v>
      </c>
      <c r="G2670" s="165" t="s">
        <v>720</v>
      </c>
      <c r="H2670" s="165" t="s">
        <v>13</v>
      </c>
      <c r="I2670" s="165" t="s">
        <v>22</v>
      </c>
      <c r="J2670" s="165" t="s">
        <v>190</v>
      </c>
      <c r="K2670" s="166" t="s">
        <v>10969</v>
      </c>
    </row>
    <row r="2671" spans="1:11" ht="51" x14ac:dyDescent="0.2">
      <c r="A2671" s="160">
        <v>1014474088</v>
      </c>
      <c r="B2671" s="161" t="s">
        <v>6376</v>
      </c>
      <c r="C2671" s="162" t="s">
        <v>6377</v>
      </c>
      <c r="D2671" s="163">
        <v>7100000</v>
      </c>
      <c r="E2671" s="164">
        <v>44168</v>
      </c>
      <c r="F2671" s="165" t="s">
        <v>16</v>
      </c>
      <c r="G2671" s="165" t="s">
        <v>12</v>
      </c>
      <c r="H2671" s="165" t="s">
        <v>13</v>
      </c>
      <c r="I2671" s="165" t="s">
        <v>22</v>
      </c>
      <c r="J2671" s="165" t="s">
        <v>190</v>
      </c>
      <c r="K2671" s="166" t="s">
        <v>10970</v>
      </c>
    </row>
    <row r="2672" spans="1:11" ht="38.25" x14ac:dyDescent="0.2">
      <c r="A2672" s="160">
        <v>1014406088</v>
      </c>
      <c r="B2672" s="161" t="s">
        <v>6378</v>
      </c>
      <c r="C2672" s="162" t="s">
        <v>6379</v>
      </c>
      <c r="D2672" s="163">
        <v>10619000</v>
      </c>
      <c r="E2672" s="164">
        <v>44168</v>
      </c>
      <c r="F2672" s="165" t="s">
        <v>16</v>
      </c>
      <c r="G2672" s="165" t="s">
        <v>69</v>
      </c>
      <c r="H2672" s="165" t="s">
        <v>13</v>
      </c>
      <c r="I2672" s="165" t="s">
        <v>22</v>
      </c>
      <c r="J2672" s="165" t="s">
        <v>190</v>
      </c>
      <c r="K2672" s="166" t="s">
        <v>10971</v>
      </c>
    </row>
    <row r="2673" spans="1:11" ht="38.25" x14ac:dyDescent="0.2">
      <c r="A2673" s="160">
        <v>1014269088</v>
      </c>
      <c r="B2673" s="161" t="s">
        <v>6380</v>
      </c>
      <c r="C2673" s="162" t="s">
        <v>6381</v>
      </c>
      <c r="D2673" s="163">
        <v>11115000</v>
      </c>
      <c r="E2673" s="164">
        <v>44074</v>
      </c>
      <c r="F2673" s="165" t="s">
        <v>182</v>
      </c>
      <c r="G2673" s="165" t="s">
        <v>278</v>
      </c>
      <c r="H2673" s="165" t="s">
        <v>13</v>
      </c>
      <c r="I2673" s="165" t="s">
        <v>22</v>
      </c>
      <c r="J2673" s="165" t="s">
        <v>190</v>
      </c>
      <c r="K2673" s="166" t="s">
        <v>10972</v>
      </c>
    </row>
    <row r="2674" spans="1:11" ht="51" x14ac:dyDescent="0.2">
      <c r="A2674" s="160">
        <v>1014335088</v>
      </c>
      <c r="B2674" s="161" t="s">
        <v>6382</v>
      </c>
      <c r="C2674" s="162" t="s">
        <v>6383</v>
      </c>
      <c r="D2674" s="163">
        <v>7100000</v>
      </c>
      <c r="E2674" s="164">
        <v>44168</v>
      </c>
      <c r="F2674" s="165" t="s">
        <v>16</v>
      </c>
      <c r="G2674" s="165" t="s">
        <v>12</v>
      </c>
      <c r="H2674" s="165" t="s">
        <v>13</v>
      </c>
      <c r="I2674" s="165" t="s">
        <v>22</v>
      </c>
      <c r="J2674" s="165" t="s">
        <v>190</v>
      </c>
      <c r="K2674" s="166" t="s">
        <v>10973</v>
      </c>
    </row>
    <row r="2675" spans="1:11" ht="25.5" x14ac:dyDescent="0.2">
      <c r="A2675" s="160">
        <v>1002596094</v>
      </c>
      <c r="B2675" s="161" t="s">
        <v>6384</v>
      </c>
      <c r="C2675" s="162" t="s">
        <v>6385</v>
      </c>
      <c r="D2675" s="163">
        <v>7100000</v>
      </c>
      <c r="E2675" s="164">
        <v>44168</v>
      </c>
      <c r="F2675" s="165" t="s">
        <v>182</v>
      </c>
      <c r="G2675" s="165" t="s">
        <v>12</v>
      </c>
      <c r="H2675" s="165" t="s">
        <v>13</v>
      </c>
      <c r="I2675" s="165" t="s">
        <v>22</v>
      </c>
      <c r="J2675" s="165" t="s">
        <v>190</v>
      </c>
      <c r="K2675" s="166" t="s">
        <v>10974</v>
      </c>
    </row>
    <row r="2676" spans="1:11" ht="25.5" x14ac:dyDescent="0.2">
      <c r="A2676" s="160">
        <v>1001033110</v>
      </c>
      <c r="B2676" s="161" t="s">
        <v>6386</v>
      </c>
      <c r="C2676" s="162" t="s">
        <v>6387</v>
      </c>
      <c r="D2676" s="163">
        <v>7410000</v>
      </c>
      <c r="E2676" s="164">
        <v>44074</v>
      </c>
      <c r="F2676" s="165" t="s">
        <v>16</v>
      </c>
      <c r="G2676" s="165" t="s">
        <v>65</v>
      </c>
      <c r="H2676" s="165" t="s">
        <v>13</v>
      </c>
      <c r="I2676" s="165" t="s">
        <v>22</v>
      </c>
      <c r="J2676" s="165" t="s">
        <v>190</v>
      </c>
      <c r="K2676" s="166" t="s">
        <v>10975</v>
      </c>
    </row>
    <row r="2677" spans="1:11" ht="38.25" x14ac:dyDescent="0.2">
      <c r="A2677" s="160">
        <v>1007764090</v>
      </c>
      <c r="B2677" s="161" t="s">
        <v>6388</v>
      </c>
      <c r="C2677" s="162" t="s">
        <v>6389</v>
      </c>
      <c r="D2677" s="163">
        <v>7100000</v>
      </c>
      <c r="E2677" s="164">
        <v>44133</v>
      </c>
      <c r="F2677" s="165" t="s">
        <v>16</v>
      </c>
      <c r="G2677" s="165" t="s">
        <v>12</v>
      </c>
      <c r="H2677" s="165" t="s">
        <v>13</v>
      </c>
      <c r="I2677" s="165" t="s">
        <v>22</v>
      </c>
      <c r="J2677" s="165" t="s">
        <v>190</v>
      </c>
      <c r="K2677" s="166" t="s">
        <v>10976</v>
      </c>
    </row>
    <row r="2678" spans="1:11" ht="51" x14ac:dyDescent="0.2">
      <c r="A2678" s="160">
        <v>1014377088</v>
      </c>
      <c r="B2678" s="161" t="s">
        <v>6390</v>
      </c>
      <c r="C2678" s="162" t="s">
        <v>6391</v>
      </c>
      <c r="D2678" s="163">
        <v>7100000</v>
      </c>
      <c r="E2678" s="164">
        <v>44168</v>
      </c>
      <c r="F2678" s="165" t="s">
        <v>16</v>
      </c>
      <c r="G2678" s="165" t="s">
        <v>12</v>
      </c>
      <c r="H2678" s="165" t="s">
        <v>13</v>
      </c>
      <c r="I2678" s="165" t="s">
        <v>22</v>
      </c>
      <c r="J2678" s="165" t="s">
        <v>190</v>
      </c>
      <c r="K2678" s="166" t="s">
        <v>10977</v>
      </c>
    </row>
    <row r="2679" spans="1:11" ht="38.25" x14ac:dyDescent="0.2">
      <c r="A2679" s="160">
        <v>1006439014</v>
      </c>
      <c r="B2679" s="161" t="s">
        <v>6392</v>
      </c>
      <c r="C2679" s="162" t="s">
        <v>6393</v>
      </c>
      <c r="D2679" s="163">
        <v>7100000</v>
      </c>
      <c r="E2679" s="164">
        <v>44193</v>
      </c>
      <c r="F2679" s="165" t="s">
        <v>16</v>
      </c>
      <c r="G2679" s="165" t="s">
        <v>12</v>
      </c>
      <c r="H2679" s="165" t="s">
        <v>13</v>
      </c>
      <c r="I2679" s="165" t="s">
        <v>22</v>
      </c>
      <c r="J2679" s="165" t="s">
        <v>190</v>
      </c>
      <c r="K2679" s="166" t="s">
        <v>10978</v>
      </c>
    </row>
    <row r="2680" spans="1:11" ht="38.25" x14ac:dyDescent="0.2">
      <c r="A2680" s="160">
        <v>1035934093</v>
      </c>
      <c r="B2680" s="161" t="s">
        <v>6394</v>
      </c>
      <c r="C2680" s="162" t="s">
        <v>6395</v>
      </c>
      <c r="D2680" s="163">
        <v>7100000</v>
      </c>
      <c r="E2680" s="164">
        <v>44133</v>
      </c>
      <c r="F2680" s="165" t="s">
        <v>16</v>
      </c>
      <c r="G2680" s="165" t="s">
        <v>12</v>
      </c>
      <c r="H2680" s="165" t="s">
        <v>13</v>
      </c>
      <c r="I2680" s="165" t="s">
        <v>22</v>
      </c>
      <c r="J2680" s="165" t="s">
        <v>190</v>
      </c>
      <c r="K2680" s="166" t="s">
        <v>10979</v>
      </c>
    </row>
    <row r="2681" spans="1:11" ht="25.5" x14ac:dyDescent="0.2">
      <c r="A2681" s="160">
        <v>1028386004</v>
      </c>
      <c r="B2681" s="161" t="s">
        <v>6396</v>
      </c>
      <c r="C2681" s="162" t="s">
        <v>6397</v>
      </c>
      <c r="D2681" s="163">
        <v>6743000</v>
      </c>
      <c r="E2681" s="164">
        <v>44193</v>
      </c>
      <c r="F2681" s="165" t="s">
        <v>16</v>
      </c>
      <c r="G2681" s="165" t="s">
        <v>12</v>
      </c>
      <c r="H2681" s="165" t="s">
        <v>13</v>
      </c>
      <c r="I2681" s="165" t="s">
        <v>22</v>
      </c>
      <c r="J2681" s="165" t="s">
        <v>190</v>
      </c>
      <c r="K2681" s="166" t="s">
        <v>10980</v>
      </c>
    </row>
    <row r="2682" spans="1:11" ht="38.25" x14ac:dyDescent="0.2">
      <c r="A2682" s="160">
        <v>1007766090</v>
      </c>
      <c r="B2682" s="161" t="s">
        <v>6398</v>
      </c>
      <c r="C2682" s="162" t="s">
        <v>6399</v>
      </c>
      <c r="D2682" s="163">
        <v>6455000</v>
      </c>
      <c r="E2682" s="164">
        <v>44133</v>
      </c>
      <c r="F2682" s="165" t="s">
        <v>16</v>
      </c>
      <c r="G2682" s="165" t="s">
        <v>12</v>
      </c>
      <c r="H2682" s="165" t="s">
        <v>13</v>
      </c>
      <c r="I2682" s="165" t="s">
        <v>22</v>
      </c>
      <c r="J2682" s="165" t="s">
        <v>190</v>
      </c>
      <c r="K2682" s="166" t="s">
        <v>10981</v>
      </c>
    </row>
    <row r="2683" spans="1:11" ht="51" x14ac:dyDescent="0.2">
      <c r="A2683" s="160">
        <v>1014368088</v>
      </c>
      <c r="B2683" s="161" t="s">
        <v>6400</v>
      </c>
      <c r="C2683" s="162" t="s">
        <v>6401</v>
      </c>
      <c r="D2683" s="163">
        <v>10650000</v>
      </c>
      <c r="E2683" s="164">
        <v>44168</v>
      </c>
      <c r="F2683" s="165" t="s">
        <v>16</v>
      </c>
      <c r="G2683" s="165" t="s">
        <v>101</v>
      </c>
      <c r="H2683" s="165" t="s">
        <v>13</v>
      </c>
      <c r="I2683" s="165" t="s">
        <v>22</v>
      </c>
      <c r="J2683" s="165" t="s">
        <v>31</v>
      </c>
      <c r="K2683" s="166" t="s">
        <v>10982</v>
      </c>
    </row>
    <row r="2684" spans="1:11" ht="25.5" x14ac:dyDescent="0.2">
      <c r="A2684" s="160">
        <v>1002574094</v>
      </c>
      <c r="B2684" s="161" t="s">
        <v>6402</v>
      </c>
      <c r="C2684" s="162" t="s">
        <v>6403</v>
      </c>
      <c r="D2684" s="163">
        <v>10650000</v>
      </c>
      <c r="E2684" s="164">
        <v>44168</v>
      </c>
      <c r="F2684" s="165" t="s">
        <v>16</v>
      </c>
      <c r="G2684" s="165" t="s">
        <v>101</v>
      </c>
      <c r="H2684" s="165" t="s">
        <v>13</v>
      </c>
      <c r="I2684" s="165" t="s">
        <v>22</v>
      </c>
      <c r="J2684" s="165" t="s">
        <v>31</v>
      </c>
      <c r="K2684" s="166" t="s">
        <v>10983</v>
      </c>
    </row>
    <row r="2685" spans="1:11" ht="38.25" x14ac:dyDescent="0.2">
      <c r="A2685" s="160">
        <v>1014405088</v>
      </c>
      <c r="B2685" s="161" t="s">
        <v>6404</v>
      </c>
      <c r="C2685" s="162" t="s">
        <v>6405</v>
      </c>
      <c r="D2685" s="163">
        <v>7100000</v>
      </c>
      <c r="E2685" s="164">
        <v>44168</v>
      </c>
      <c r="F2685" s="165" t="s">
        <v>16</v>
      </c>
      <c r="G2685" s="165" t="s">
        <v>12</v>
      </c>
      <c r="H2685" s="165" t="s">
        <v>13</v>
      </c>
      <c r="I2685" s="165" t="s">
        <v>22</v>
      </c>
      <c r="J2685" s="165" t="s">
        <v>31</v>
      </c>
      <c r="K2685" s="166" t="s">
        <v>10984</v>
      </c>
    </row>
    <row r="2686" spans="1:11" ht="25.5" x14ac:dyDescent="0.2">
      <c r="A2686" s="160">
        <v>1007841090</v>
      </c>
      <c r="B2686" s="161" t="s">
        <v>6406</v>
      </c>
      <c r="C2686" s="162" t="s">
        <v>6407</v>
      </c>
      <c r="D2686" s="163">
        <v>7100000</v>
      </c>
      <c r="E2686" s="164">
        <v>44193</v>
      </c>
      <c r="F2686" s="165" t="s">
        <v>16</v>
      </c>
      <c r="G2686" s="165" t="s">
        <v>12</v>
      </c>
      <c r="H2686" s="165" t="s">
        <v>13</v>
      </c>
      <c r="I2686" s="165" t="s">
        <v>22</v>
      </c>
      <c r="J2686" s="165" t="s">
        <v>31</v>
      </c>
      <c r="K2686" s="166" t="s">
        <v>10985</v>
      </c>
    </row>
    <row r="2687" spans="1:11" ht="51" x14ac:dyDescent="0.2">
      <c r="A2687" s="160">
        <v>1014373088</v>
      </c>
      <c r="B2687" s="161" t="s">
        <v>6408</v>
      </c>
      <c r="C2687" s="162" t="s">
        <v>6409</v>
      </c>
      <c r="D2687" s="163">
        <v>7100000</v>
      </c>
      <c r="E2687" s="164">
        <v>44168</v>
      </c>
      <c r="F2687" s="165" t="s">
        <v>16</v>
      </c>
      <c r="G2687" s="165" t="s">
        <v>12</v>
      </c>
      <c r="H2687" s="165" t="s">
        <v>13</v>
      </c>
      <c r="I2687" s="165" t="s">
        <v>22</v>
      </c>
      <c r="J2687" s="165" t="s">
        <v>31</v>
      </c>
      <c r="K2687" s="166" t="s">
        <v>10986</v>
      </c>
    </row>
    <row r="2688" spans="1:11" ht="38.25" x14ac:dyDescent="0.2">
      <c r="A2688" s="160">
        <v>1007782090</v>
      </c>
      <c r="B2688" s="161" t="s">
        <v>6410</v>
      </c>
      <c r="C2688" s="162" t="s">
        <v>6411</v>
      </c>
      <c r="D2688" s="163">
        <v>7100000</v>
      </c>
      <c r="E2688" s="164">
        <v>44111</v>
      </c>
      <c r="F2688" s="165" t="s">
        <v>16</v>
      </c>
      <c r="G2688" s="165" t="s">
        <v>12</v>
      </c>
      <c r="H2688" s="165" t="s">
        <v>13</v>
      </c>
      <c r="I2688" s="165" t="s">
        <v>22</v>
      </c>
      <c r="J2688" s="165" t="s">
        <v>23</v>
      </c>
      <c r="K2688" s="166" t="s">
        <v>10987</v>
      </c>
    </row>
    <row r="2689" spans="1:11" ht="38.25" x14ac:dyDescent="0.2">
      <c r="A2689" s="160">
        <v>1034938093</v>
      </c>
      <c r="B2689" s="161" t="s">
        <v>6412</v>
      </c>
      <c r="C2689" s="162" t="s">
        <v>6413</v>
      </c>
      <c r="D2689" s="163">
        <v>6775000</v>
      </c>
      <c r="E2689" s="164">
        <v>44132</v>
      </c>
      <c r="F2689" s="165" t="s">
        <v>16</v>
      </c>
      <c r="G2689" s="165" t="s">
        <v>12</v>
      </c>
      <c r="H2689" s="165" t="s">
        <v>13</v>
      </c>
      <c r="I2689" s="165" t="s">
        <v>22</v>
      </c>
      <c r="J2689" s="165" t="s">
        <v>23</v>
      </c>
      <c r="K2689" s="166" t="s">
        <v>10988</v>
      </c>
    </row>
    <row r="2690" spans="1:11" ht="25.5" x14ac:dyDescent="0.2">
      <c r="A2690" s="160">
        <v>1014465088</v>
      </c>
      <c r="B2690" s="161" t="s">
        <v>6414</v>
      </c>
      <c r="C2690" s="162" t="s">
        <v>6415</v>
      </c>
      <c r="D2690" s="163">
        <v>7100000</v>
      </c>
      <c r="E2690" s="164">
        <v>44168</v>
      </c>
      <c r="F2690" s="165" t="s">
        <v>16</v>
      </c>
      <c r="G2690" s="165" t="s">
        <v>12</v>
      </c>
      <c r="H2690" s="165" t="s">
        <v>13</v>
      </c>
      <c r="I2690" s="165" t="s">
        <v>22</v>
      </c>
      <c r="J2690" s="165" t="s">
        <v>23</v>
      </c>
      <c r="K2690" s="166" t="s">
        <v>10989</v>
      </c>
    </row>
    <row r="2691" spans="1:11" ht="25.5" x14ac:dyDescent="0.2">
      <c r="A2691" s="160">
        <v>1014464088</v>
      </c>
      <c r="B2691" s="161" t="s">
        <v>6416</v>
      </c>
      <c r="C2691" s="162" t="s">
        <v>6417</v>
      </c>
      <c r="D2691" s="163">
        <v>7100000</v>
      </c>
      <c r="E2691" s="164">
        <v>44168</v>
      </c>
      <c r="F2691" s="165" t="s">
        <v>16</v>
      </c>
      <c r="G2691" s="165" t="s">
        <v>12</v>
      </c>
      <c r="H2691" s="165" t="s">
        <v>13</v>
      </c>
      <c r="I2691" s="165" t="s">
        <v>22</v>
      </c>
      <c r="J2691" s="165" t="s">
        <v>23</v>
      </c>
      <c r="K2691" s="166" t="s">
        <v>10989</v>
      </c>
    </row>
    <row r="2692" spans="1:11" ht="25.5" x14ac:dyDescent="0.2">
      <c r="A2692" s="160">
        <v>1036494093</v>
      </c>
      <c r="B2692" s="161" t="s">
        <v>6418</v>
      </c>
      <c r="C2692" s="162" t="s">
        <v>6419</v>
      </c>
      <c r="D2692" s="163">
        <v>7100000</v>
      </c>
      <c r="E2692" s="164">
        <v>44168</v>
      </c>
      <c r="F2692" s="165" t="s">
        <v>16</v>
      </c>
      <c r="G2692" s="165" t="s">
        <v>12</v>
      </c>
      <c r="H2692" s="165" t="s">
        <v>13</v>
      </c>
      <c r="I2692" s="165" t="s">
        <v>22</v>
      </c>
      <c r="J2692" s="165" t="s">
        <v>23</v>
      </c>
      <c r="K2692" s="166" t="s">
        <v>10990</v>
      </c>
    </row>
    <row r="2693" spans="1:11" ht="25.5" x14ac:dyDescent="0.2">
      <c r="A2693" s="160">
        <v>1027472004</v>
      </c>
      <c r="B2693" s="161" t="s">
        <v>6420</v>
      </c>
      <c r="C2693" s="162" t="s">
        <v>6421</v>
      </c>
      <c r="D2693" s="163">
        <v>10650000</v>
      </c>
      <c r="E2693" s="164">
        <v>44118</v>
      </c>
      <c r="F2693" s="165" t="s">
        <v>16</v>
      </c>
      <c r="G2693" s="165" t="s">
        <v>69</v>
      </c>
      <c r="H2693" s="165" t="s">
        <v>13</v>
      </c>
      <c r="I2693" s="165" t="s">
        <v>22</v>
      </c>
      <c r="J2693" s="165" t="s">
        <v>184</v>
      </c>
      <c r="K2693" s="166" t="s">
        <v>10991</v>
      </c>
    </row>
    <row r="2694" spans="1:11" ht="51" x14ac:dyDescent="0.2">
      <c r="A2694" s="160">
        <v>1018011004</v>
      </c>
      <c r="B2694" s="161" t="s">
        <v>6422</v>
      </c>
      <c r="C2694" s="162" t="s">
        <v>6423</v>
      </c>
      <c r="D2694" s="163">
        <v>7030000</v>
      </c>
      <c r="E2694" s="164">
        <v>44168</v>
      </c>
      <c r="F2694" s="165" t="s">
        <v>16</v>
      </c>
      <c r="G2694" s="165" t="s">
        <v>12</v>
      </c>
      <c r="H2694" s="165" t="s">
        <v>13</v>
      </c>
      <c r="I2694" s="165" t="s">
        <v>22</v>
      </c>
      <c r="J2694" s="165" t="s">
        <v>184</v>
      </c>
      <c r="K2694" s="166" t="s">
        <v>10992</v>
      </c>
    </row>
    <row r="2695" spans="1:11" ht="25.5" x14ac:dyDescent="0.2">
      <c r="A2695" s="160">
        <v>1002598094</v>
      </c>
      <c r="B2695" s="161" t="s">
        <v>6424</v>
      </c>
      <c r="C2695" s="162" t="s">
        <v>6425</v>
      </c>
      <c r="D2695" s="163">
        <v>6615000</v>
      </c>
      <c r="E2695" s="164">
        <v>44168</v>
      </c>
      <c r="F2695" s="165" t="s">
        <v>16</v>
      </c>
      <c r="G2695" s="165" t="s">
        <v>12</v>
      </c>
      <c r="H2695" s="165" t="s">
        <v>13</v>
      </c>
      <c r="I2695" s="165" t="s">
        <v>22</v>
      </c>
      <c r="J2695" s="165" t="s">
        <v>184</v>
      </c>
      <c r="K2695" s="166" t="s">
        <v>10993</v>
      </c>
    </row>
    <row r="2696" spans="1:11" ht="51" x14ac:dyDescent="0.2">
      <c r="A2696" s="160">
        <v>1025678004</v>
      </c>
      <c r="B2696" s="161" t="s">
        <v>6426</v>
      </c>
      <c r="C2696" s="162" t="s">
        <v>6427</v>
      </c>
      <c r="D2696" s="163">
        <v>7100000</v>
      </c>
      <c r="E2696" s="164">
        <v>44168</v>
      </c>
      <c r="F2696" s="165" t="s">
        <v>16</v>
      </c>
      <c r="G2696" s="165" t="s">
        <v>12</v>
      </c>
      <c r="H2696" s="165" t="s">
        <v>13</v>
      </c>
      <c r="I2696" s="165" t="s">
        <v>22</v>
      </c>
      <c r="J2696" s="165" t="s">
        <v>184</v>
      </c>
      <c r="K2696" s="166" t="s">
        <v>10994</v>
      </c>
    </row>
    <row r="2697" spans="1:11" ht="38.25" x14ac:dyDescent="0.2">
      <c r="A2697" s="160">
        <v>1026951004</v>
      </c>
      <c r="B2697" s="161" t="s">
        <v>6428</v>
      </c>
      <c r="C2697" s="162" t="s">
        <v>6429</v>
      </c>
      <c r="D2697" s="163">
        <v>7100000</v>
      </c>
      <c r="E2697" s="164">
        <v>44118</v>
      </c>
      <c r="F2697" s="165" t="s">
        <v>16</v>
      </c>
      <c r="G2697" s="165" t="s">
        <v>12</v>
      </c>
      <c r="H2697" s="165" t="s">
        <v>13</v>
      </c>
      <c r="I2697" s="165" t="s">
        <v>22</v>
      </c>
      <c r="J2697" s="165" t="s">
        <v>184</v>
      </c>
      <c r="K2697" s="166" t="s">
        <v>10995</v>
      </c>
    </row>
    <row r="2698" spans="1:11" ht="38.25" x14ac:dyDescent="0.2">
      <c r="A2698" s="160">
        <v>1007277090</v>
      </c>
      <c r="B2698" s="161" t="s">
        <v>6430</v>
      </c>
      <c r="C2698" s="162" t="s">
        <v>6431</v>
      </c>
      <c r="D2698" s="163">
        <v>7410000</v>
      </c>
      <c r="E2698" s="164">
        <v>43959</v>
      </c>
      <c r="F2698" s="165" t="s">
        <v>16</v>
      </c>
      <c r="G2698" s="165" t="s">
        <v>12</v>
      </c>
      <c r="H2698" s="165" t="s">
        <v>13</v>
      </c>
      <c r="I2698" s="165" t="s">
        <v>22</v>
      </c>
      <c r="J2698" s="165" t="s">
        <v>184</v>
      </c>
      <c r="K2698" s="166" t="s">
        <v>10996</v>
      </c>
    </row>
    <row r="2699" spans="1:11" ht="25.5" x14ac:dyDescent="0.2">
      <c r="A2699" s="160">
        <v>1028389004</v>
      </c>
      <c r="B2699" s="161" t="s">
        <v>6432</v>
      </c>
      <c r="C2699" s="162" t="s">
        <v>6433</v>
      </c>
      <c r="D2699" s="163">
        <v>7100000</v>
      </c>
      <c r="E2699" s="164">
        <v>44193</v>
      </c>
      <c r="F2699" s="165" t="s">
        <v>16</v>
      </c>
      <c r="G2699" s="165" t="s">
        <v>12</v>
      </c>
      <c r="H2699" s="165" t="s">
        <v>13</v>
      </c>
      <c r="I2699" s="165" t="s">
        <v>22</v>
      </c>
      <c r="J2699" s="165" t="s">
        <v>184</v>
      </c>
      <c r="K2699" s="166" t="s">
        <v>10997</v>
      </c>
    </row>
    <row r="2700" spans="1:11" x14ac:dyDescent="0.2">
      <c r="A2700" s="160">
        <v>1024970004</v>
      </c>
      <c r="B2700" s="161" t="s">
        <v>6434</v>
      </c>
      <c r="C2700" s="162" t="s">
        <v>6435</v>
      </c>
      <c r="D2700" s="163">
        <v>10890000</v>
      </c>
      <c r="E2700" s="164">
        <v>44008</v>
      </c>
      <c r="F2700" s="165" t="s">
        <v>182</v>
      </c>
      <c r="G2700" s="165" t="s">
        <v>278</v>
      </c>
      <c r="H2700" s="165" t="s">
        <v>13</v>
      </c>
      <c r="I2700" s="165" t="s">
        <v>110</v>
      </c>
      <c r="J2700" s="165" t="s">
        <v>110</v>
      </c>
      <c r="K2700" s="166" t="s">
        <v>10998</v>
      </c>
    </row>
    <row r="2701" spans="1:11" ht="38.25" x14ac:dyDescent="0.2">
      <c r="A2701" s="160">
        <v>1026793004</v>
      </c>
      <c r="B2701" s="161" t="s">
        <v>6436</v>
      </c>
      <c r="C2701" s="162" t="s">
        <v>6437</v>
      </c>
      <c r="D2701" s="163">
        <v>7100000</v>
      </c>
      <c r="E2701" s="164">
        <v>44118</v>
      </c>
      <c r="F2701" s="165" t="s">
        <v>16</v>
      </c>
      <c r="G2701" s="165" t="s">
        <v>12</v>
      </c>
      <c r="H2701" s="165" t="s">
        <v>13</v>
      </c>
      <c r="I2701" s="165" t="s">
        <v>110</v>
      </c>
      <c r="J2701" s="165" t="s">
        <v>110</v>
      </c>
      <c r="K2701" s="166" t="s">
        <v>10999</v>
      </c>
    </row>
    <row r="2702" spans="1:11" ht="25.5" x14ac:dyDescent="0.2">
      <c r="A2702" s="160">
        <v>1002310101</v>
      </c>
      <c r="B2702" s="161" t="s">
        <v>6438</v>
      </c>
      <c r="C2702" s="162" t="s">
        <v>6439</v>
      </c>
      <c r="D2702" s="163">
        <v>11115000</v>
      </c>
      <c r="E2702" s="164">
        <v>44020</v>
      </c>
      <c r="F2702" s="165" t="s">
        <v>16</v>
      </c>
      <c r="G2702" s="165" t="s">
        <v>101</v>
      </c>
      <c r="H2702" s="165" t="s">
        <v>13</v>
      </c>
      <c r="I2702" s="165" t="s">
        <v>110</v>
      </c>
      <c r="J2702" s="165" t="s">
        <v>110</v>
      </c>
      <c r="K2702" s="166" t="s">
        <v>11000</v>
      </c>
    </row>
    <row r="2703" spans="1:11" ht="51" x14ac:dyDescent="0.2">
      <c r="A2703" s="160">
        <v>1013907088</v>
      </c>
      <c r="B2703" s="161" t="s">
        <v>1029</v>
      </c>
      <c r="C2703" s="162" t="s">
        <v>1030</v>
      </c>
      <c r="D2703" s="163">
        <v>7085000</v>
      </c>
      <c r="E2703" s="164">
        <v>43797</v>
      </c>
      <c r="F2703" s="165" t="s">
        <v>11</v>
      </c>
      <c r="G2703" s="165" t="s">
        <v>12</v>
      </c>
      <c r="H2703" s="165" t="s">
        <v>13</v>
      </c>
      <c r="I2703" s="165" t="s">
        <v>110</v>
      </c>
      <c r="J2703" s="165" t="s">
        <v>110</v>
      </c>
      <c r="K2703" s="166" t="s">
        <v>1031</v>
      </c>
    </row>
    <row r="2704" spans="1:11" ht="51" x14ac:dyDescent="0.2">
      <c r="A2704" s="160">
        <v>1028681004</v>
      </c>
      <c r="B2704" s="161" t="s">
        <v>1026</v>
      </c>
      <c r="C2704" s="162" t="s">
        <v>1027</v>
      </c>
      <c r="D2704" s="163">
        <v>7100000</v>
      </c>
      <c r="E2704" s="164">
        <v>44168</v>
      </c>
      <c r="F2704" s="165" t="s">
        <v>11</v>
      </c>
      <c r="G2704" s="165" t="s">
        <v>12</v>
      </c>
      <c r="H2704" s="165" t="s">
        <v>13</v>
      </c>
      <c r="I2704" s="165" t="s">
        <v>110</v>
      </c>
      <c r="J2704" s="165" t="s">
        <v>110</v>
      </c>
      <c r="K2704" s="166" t="s">
        <v>1028</v>
      </c>
    </row>
    <row r="2705" spans="1:11" ht="38.25" x14ac:dyDescent="0.2">
      <c r="A2705" s="160">
        <v>1002273101</v>
      </c>
      <c r="B2705" s="161" t="s">
        <v>1032</v>
      </c>
      <c r="C2705" s="162" t="s">
        <v>1033</v>
      </c>
      <c r="D2705" s="163">
        <v>7410000</v>
      </c>
      <c r="E2705" s="164">
        <v>43979</v>
      </c>
      <c r="F2705" s="165" t="s">
        <v>11</v>
      </c>
      <c r="G2705" s="165" t="s">
        <v>12</v>
      </c>
      <c r="H2705" s="165" t="s">
        <v>13</v>
      </c>
      <c r="I2705" s="165" t="s">
        <v>110</v>
      </c>
      <c r="J2705" s="165" t="s">
        <v>110</v>
      </c>
      <c r="K2705" s="166" t="s">
        <v>1034</v>
      </c>
    </row>
    <row r="2706" spans="1:11" ht="25.5" x14ac:dyDescent="0.2">
      <c r="A2706" s="160">
        <v>1026795004</v>
      </c>
      <c r="B2706" s="161" t="s">
        <v>6440</v>
      </c>
      <c r="C2706" s="162" t="s">
        <v>6441</v>
      </c>
      <c r="D2706" s="163">
        <v>7035000</v>
      </c>
      <c r="E2706" s="164">
        <v>44123</v>
      </c>
      <c r="F2706" s="165" t="s">
        <v>16</v>
      </c>
      <c r="G2706" s="165" t="s">
        <v>12</v>
      </c>
      <c r="H2706" s="165" t="s">
        <v>13</v>
      </c>
      <c r="I2706" s="165" t="s">
        <v>110</v>
      </c>
      <c r="J2706" s="165" t="s">
        <v>110</v>
      </c>
      <c r="K2706" s="166" t="s">
        <v>11001</v>
      </c>
    </row>
    <row r="2707" spans="1:11" ht="38.25" x14ac:dyDescent="0.2">
      <c r="A2707" s="160">
        <v>1014462088</v>
      </c>
      <c r="B2707" s="161" t="s">
        <v>6442</v>
      </c>
      <c r="C2707" s="162" t="s">
        <v>6443</v>
      </c>
      <c r="D2707" s="163">
        <v>7095000</v>
      </c>
      <c r="E2707" s="164">
        <v>44168</v>
      </c>
      <c r="F2707" s="165" t="s">
        <v>16</v>
      </c>
      <c r="G2707" s="165" t="s">
        <v>12</v>
      </c>
      <c r="H2707" s="165" t="s">
        <v>13</v>
      </c>
      <c r="I2707" s="165" t="s">
        <v>110</v>
      </c>
      <c r="J2707" s="165" t="s">
        <v>110</v>
      </c>
      <c r="K2707" s="166" t="s">
        <v>11002</v>
      </c>
    </row>
    <row r="2708" spans="1:11" ht="51" x14ac:dyDescent="0.2">
      <c r="A2708" s="160">
        <v>1028502004</v>
      </c>
      <c r="B2708" s="161" t="s">
        <v>6444</v>
      </c>
      <c r="C2708" s="162" t="s">
        <v>6445</v>
      </c>
      <c r="D2708" s="163">
        <v>7100000</v>
      </c>
      <c r="E2708" s="164">
        <v>44193</v>
      </c>
      <c r="F2708" s="165" t="s">
        <v>16</v>
      </c>
      <c r="G2708" s="165" t="s">
        <v>12</v>
      </c>
      <c r="H2708" s="165" t="s">
        <v>13</v>
      </c>
      <c r="I2708" s="165" t="s">
        <v>110</v>
      </c>
      <c r="J2708" s="165" t="s">
        <v>110</v>
      </c>
      <c r="K2708" s="166" t="s">
        <v>11003</v>
      </c>
    </row>
    <row r="2709" spans="1:11" ht="38.25" x14ac:dyDescent="0.2">
      <c r="A2709" s="160">
        <v>1028505004</v>
      </c>
      <c r="B2709" s="161" t="s">
        <v>6446</v>
      </c>
      <c r="C2709" s="162" t="s">
        <v>6447</v>
      </c>
      <c r="D2709" s="163">
        <v>7085000</v>
      </c>
      <c r="E2709" s="164">
        <v>44193</v>
      </c>
      <c r="F2709" s="165" t="s">
        <v>16</v>
      </c>
      <c r="G2709" s="165" t="s">
        <v>12</v>
      </c>
      <c r="H2709" s="165" t="s">
        <v>13</v>
      </c>
      <c r="I2709" s="165" t="s">
        <v>110</v>
      </c>
      <c r="J2709" s="165" t="s">
        <v>110</v>
      </c>
      <c r="K2709" s="166" t="s">
        <v>11004</v>
      </c>
    </row>
    <row r="2710" spans="1:11" ht="25.5" x14ac:dyDescent="0.2">
      <c r="A2710" s="160">
        <v>1024968004</v>
      </c>
      <c r="B2710" s="161" t="s">
        <v>6448</v>
      </c>
      <c r="C2710" s="162" t="s">
        <v>6449</v>
      </c>
      <c r="D2710" s="163">
        <v>7100000</v>
      </c>
      <c r="E2710" s="164">
        <v>44133</v>
      </c>
      <c r="F2710" s="165" t="s">
        <v>16</v>
      </c>
      <c r="G2710" s="165" t="s">
        <v>12</v>
      </c>
      <c r="H2710" s="165" t="s">
        <v>13</v>
      </c>
      <c r="I2710" s="165" t="s">
        <v>110</v>
      </c>
      <c r="J2710" s="165" t="s">
        <v>111</v>
      </c>
      <c r="K2710" s="166" t="s">
        <v>11005</v>
      </c>
    </row>
    <row r="2711" spans="1:11" ht="25.5" x14ac:dyDescent="0.2">
      <c r="A2711" s="160">
        <v>1007736090</v>
      </c>
      <c r="B2711" s="161" t="s">
        <v>6450</v>
      </c>
      <c r="C2711" s="162" t="s">
        <v>6451</v>
      </c>
      <c r="D2711" s="163">
        <v>7076000</v>
      </c>
      <c r="E2711" s="164">
        <v>44111</v>
      </c>
      <c r="F2711" s="165" t="s">
        <v>16</v>
      </c>
      <c r="G2711" s="165" t="s">
        <v>12</v>
      </c>
      <c r="H2711" s="165" t="s">
        <v>13</v>
      </c>
      <c r="I2711" s="165" t="s">
        <v>110</v>
      </c>
      <c r="J2711" s="165" t="s">
        <v>111</v>
      </c>
      <c r="K2711" s="166" t="s">
        <v>11006</v>
      </c>
    </row>
    <row r="2712" spans="1:11" ht="25.5" x14ac:dyDescent="0.2">
      <c r="A2712" s="160">
        <v>1007595090</v>
      </c>
      <c r="B2712" s="161" t="s">
        <v>6452</v>
      </c>
      <c r="C2712" s="162" t="s">
        <v>6453</v>
      </c>
      <c r="D2712" s="163">
        <v>7100000</v>
      </c>
      <c r="E2712" s="164">
        <v>44111</v>
      </c>
      <c r="F2712" s="165" t="s">
        <v>16</v>
      </c>
      <c r="G2712" s="165" t="s">
        <v>12</v>
      </c>
      <c r="H2712" s="165" t="s">
        <v>13</v>
      </c>
      <c r="I2712" s="165" t="s">
        <v>110</v>
      </c>
      <c r="J2712" s="165" t="s">
        <v>111</v>
      </c>
      <c r="K2712" s="166" t="s">
        <v>11007</v>
      </c>
    </row>
    <row r="2713" spans="1:11" ht="38.25" x14ac:dyDescent="0.2">
      <c r="A2713" s="160">
        <v>1028679004</v>
      </c>
      <c r="B2713" s="161" t="s">
        <v>6454</v>
      </c>
      <c r="C2713" s="162" t="s">
        <v>6455</v>
      </c>
      <c r="D2713" s="163">
        <v>7100000</v>
      </c>
      <c r="E2713" s="164">
        <v>44168</v>
      </c>
      <c r="F2713" s="165" t="s">
        <v>16</v>
      </c>
      <c r="G2713" s="165" t="s">
        <v>12</v>
      </c>
      <c r="H2713" s="165" t="s">
        <v>13</v>
      </c>
      <c r="I2713" s="165" t="s">
        <v>110</v>
      </c>
      <c r="J2713" s="165" t="s">
        <v>111</v>
      </c>
      <c r="K2713" s="166" t="s">
        <v>11008</v>
      </c>
    </row>
    <row r="2714" spans="1:11" ht="25.5" x14ac:dyDescent="0.2">
      <c r="A2714" s="160">
        <v>1007631090</v>
      </c>
      <c r="B2714" s="161" t="s">
        <v>6456</v>
      </c>
      <c r="C2714" s="162" t="s">
        <v>6457</v>
      </c>
      <c r="D2714" s="163">
        <v>7410000</v>
      </c>
      <c r="E2714" s="164">
        <v>44021</v>
      </c>
      <c r="F2714" s="165" t="s">
        <v>16</v>
      </c>
      <c r="G2714" s="165" t="s">
        <v>12</v>
      </c>
      <c r="H2714" s="165" t="s">
        <v>13</v>
      </c>
      <c r="I2714" s="165" t="s">
        <v>110</v>
      </c>
      <c r="J2714" s="165" t="s">
        <v>111</v>
      </c>
      <c r="K2714" s="166" t="s">
        <v>11009</v>
      </c>
    </row>
    <row r="2715" spans="1:11" ht="51" x14ac:dyDescent="0.2">
      <c r="A2715" s="160">
        <v>1025500004</v>
      </c>
      <c r="B2715" s="161" t="s">
        <v>6458</v>
      </c>
      <c r="C2715" s="162" t="s">
        <v>6459</v>
      </c>
      <c r="D2715" s="163">
        <v>7260000</v>
      </c>
      <c r="E2715" s="164">
        <v>43966</v>
      </c>
      <c r="F2715" s="165" t="s">
        <v>16</v>
      </c>
      <c r="G2715" s="165" t="s">
        <v>12</v>
      </c>
      <c r="H2715" s="165" t="s">
        <v>13</v>
      </c>
      <c r="I2715" s="165" t="s">
        <v>110</v>
      </c>
      <c r="J2715" s="165" t="s">
        <v>111</v>
      </c>
      <c r="K2715" s="166" t="s">
        <v>11010</v>
      </c>
    </row>
    <row r="2716" spans="1:11" ht="25.5" x14ac:dyDescent="0.2">
      <c r="A2716" s="160">
        <v>1025499004</v>
      </c>
      <c r="B2716" s="161" t="s">
        <v>6460</v>
      </c>
      <c r="C2716" s="162" t="s">
        <v>6461</v>
      </c>
      <c r="D2716" s="163">
        <v>7260000</v>
      </c>
      <c r="E2716" s="164">
        <v>43966</v>
      </c>
      <c r="F2716" s="165" t="s">
        <v>16</v>
      </c>
      <c r="G2716" s="165" t="s">
        <v>12</v>
      </c>
      <c r="H2716" s="165" t="s">
        <v>13</v>
      </c>
      <c r="I2716" s="165" t="s">
        <v>110</v>
      </c>
      <c r="J2716" s="165" t="s">
        <v>111</v>
      </c>
      <c r="K2716" s="166" t="s">
        <v>11011</v>
      </c>
    </row>
    <row r="2717" spans="1:11" ht="38.25" x14ac:dyDescent="0.2">
      <c r="A2717" s="160">
        <v>1024966004</v>
      </c>
      <c r="B2717" s="161" t="s">
        <v>6462</v>
      </c>
      <c r="C2717" s="162" t="s">
        <v>6463</v>
      </c>
      <c r="D2717" s="163">
        <v>7260000</v>
      </c>
      <c r="E2717" s="164">
        <v>43966</v>
      </c>
      <c r="F2717" s="165" t="s">
        <v>16</v>
      </c>
      <c r="G2717" s="165" t="s">
        <v>12</v>
      </c>
      <c r="H2717" s="165" t="s">
        <v>13</v>
      </c>
      <c r="I2717" s="165" t="s">
        <v>110</v>
      </c>
      <c r="J2717" s="165" t="s">
        <v>111</v>
      </c>
      <c r="K2717" s="166" t="s">
        <v>11012</v>
      </c>
    </row>
    <row r="2718" spans="1:11" ht="38.25" x14ac:dyDescent="0.2">
      <c r="A2718" s="160">
        <v>1025498004</v>
      </c>
      <c r="B2718" s="161" t="s">
        <v>6464</v>
      </c>
      <c r="C2718" s="162" t="s">
        <v>6465</v>
      </c>
      <c r="D2718" s="163">
        <v>7260000</v>
      </c>
      <c r="E2718" s="164">
        <v>43966</v>
      </c>
      <c r="F2718" s="165" t="s">
        <v>16</v>
      </c>
      <c r="G2718" s="165" t="s">
        <v>12</v>
      </c>
      <c r="H2718" s="165" t="s">
        <v>13</v>
      </c>
      <c r="I2718" s="165" t="s">
        <v>110</v>
      </c>
      <c r="J2718" s="165" t="s">
        <v>111</v>
      </c>
      <c r="K2718" s="166" t="s">
        <v>11013</v>
      </c>
    </row>
    <row r="2719" spans="1:11" ht="25.5" x14ac:dyDescent="0.2">
      <c r="A2719" s="160">
        <v>1007834090</v>
      </c>
      <c r="B2719" s="161" t="s">
        <v>6466</v>
      </c>
      <c r="C2719" s="162" t="s">
        <v>6467</v>
      </c>
      <c r="D2719" s="163">
        <v>7100000</v>
      </c>
      <c r="E2719" s="164">
        <v>44193</v>
      </c>
      <c r="F2719" s="165" t="s">
        <v>16</v>
      </c>
      <c r="G2719" s="165" t="s">
        <v>12</v>
      </c>
      <c r="H2719" s="165" t="s">
        <v>13</v>
      </c>
      <c r="I2719" s="165" t="s">
        <v>110</v>
      </c>
      <c r="J2719" s="165" t="s">
        <v>111</v>
      </c>
      <c r="K2719" s="166" t="s">
        <v>11014</v>
      </c>
    </row>
    <row r="2720" spans="1:11" ht="25.5" x14ac:dyDescent="0.2">
      <c r="A2720" s="160">
        <v>1007827090</v>
      </c>
      <c r="B2720" s="161" t="s">
        <v>6468</v>
      </c>
      <c r="C2720" s="162" t="s">
        <v>6469</v>
      </c>
      <c r="D2720" s="163">
        <v>7100000</v>
      </c>
      <c r="E2720" s="164">
        <v>44193</v>
      </c>
      <c r="F2720" s="165" t="s">
        <v>16</v>
      </c>
      <c r="G2720" s="165" t="s">
        <v>12</v>
      </c>
      <c r="H2720" s="165" t="s">
        <v>13</v>
      </c>
      <c r="I2720" s="165" t="s">
        <v>110</v>
      </c>
      <c r="J2720" s="165" t="s">
        <v>111</v>
      </c>
      <c r="K2720" s="166" t="s">
        <v>11015</v>
      </c>
    </row>
    <row r="2721" spans="1:11" ht="38.25" x14ac:dyDescent="0.2">
      <c r="A2721" s="160">
        <v>1025337004</v>
      </c>
      <c r="B2721" s="161" t="s">
        <v>6470</v>
      </c>
      <c r="C2721" s="162" t="s">
        <v>6471</v>
      </c>
      <c r="D2721" s="163">
        <v>7020000</v>
      </c>
      <c r="E2721" s="164">
        <v>44152</v>
      </c>
      <c r="F2721" s="165" t="s">
        <v>16</v>
      </c>
      <c r="G2721" s="165" t="s">
        <v>12</v>
      </c>
      <c r="H2721" s="165" t="s">
        <v>13</v>
      </c>
      <c r="I2721" s="165" t="s">
        <v>110</v>
      </c>
      <c r="J2721" s="165" t="s">
        <v>111</v>
      </c>
      <c r="K2721" s="166" t="s">
        <v>11016</v>
      </c>
    </row>
    <row r="2722" spans="1:11" ht="25.5" x14ac:dyDescent="0.2">
      <c r="A2722" s="160">
        <v>1007795090</v>
      </c>
      <c r="B2722" s="161" t="s">
        <v>6472</v>
      </c>
      <c r="C2722" s="162" t="s">
        <v>6473</v>
      </c>
      <c r="D2722" s="163">
        <v>7100000</v>
      </c>
      <c r="E2722" s="164">
        <v>44133</v>
      </c>
      <c r="F2722" s="165" t="s">
        <v>16</v>
      </c>
      <c r="G2722" s="165" t="s">
        <v>12</v>
      </c>
      <c r="H2722" s="165" t="s">
        <v>13</v>
      </c>
      <c r="I2722" s="165" t="s">
        <v>110</v>
      </c>
      <c r="J2722" s="165" t="s">
        <v>111</v>
      </c>
      <c r="K2722" s="166" t="s">
        <v>11017</v>
      </c>
    </row>
    <row r="2723" spans="1:11" ht="25.5" x14ac:dyDescent="0.2">
      <c r="A2723" s="160">
        <v>1028506004</v>
      </c>
      <c r="B2723" s="161" t="s">
        <v>6474</v>
      </c>
      <c r="C2723" s="162" t="s">
        <v>6475</v>
      </c>
      <c r="D2723" s="163">
        <v>7100000</v>
      </c>
      <c r="E2723" s="164">
        <v>44193</v>
      </c>
      <c r="F2723" s="165" t="s">
        <v>16</v>
      </c>
      <c r="G2723" s="165" t="s">
        <v>12</v>
      </c>
      <c r="H2723" s="165" t="s">
        <v>13</v>
      </c>
      <c r="I2723" s="165" t="s">
        <v>110</v>
      </c>
      <c r="J2723" s="165" t="s">
        <v>111</v>
      </c>
      <c r="K2723" s="166" t="s">
        <v>11018</v>
      </c>
    </row>
    <row r="2724" spans="1:11" ht="38.25" x14ac:dyDescent="0.2">
      <c r="A2724" s="160">
        <v>1007772090</v>
      </c>
      <c r="B2724" s="161" t="s">
        <v>6476</v>
      </c>
      <c r="C2724" s="162" t="s">
        <v>6477</v>
      </c>
      <c r="D2724" s="163">
        <v>7100000</v>
      </c>
      <c r="E2724" s="164">
        <v>44133</v>
      </c>
      <c r="F2724" s="165" t="s">
        <v>16</v>
      </c>
      <c r="G2724" s="165" t="s">
        <v>12</v>
      </c>
      <c r="H2724" s="165" t="s">
        <v>13</v>
      </c>
      <c r="I2724" s="165" t="s">
        <v>110</v>
      </c>
      <c r="J2724" s="165" t="s">
        <v>111</v>
      </c>
      <c r="K2724" s="166" t="s">
        <v>11019</v>
      </c>
    </row>
    <row r="2725" spans="1:11" ht="25.5" x14ac:dyDescent="0.2">
      <c r="A2725" s="160">
        <v>1000435105</v>
      </c>
      <c r="B2725" s="161" t="s">
        <v>6478</v>
      </c>
      <c r="C2725" s="162" t="s">
        <v>6479</v>
      </c>
      <c r="D2725" s="163">
        <v>7100000</v>
      </c>
      <c r="E2725" s="164">
        <v>44168</v>
      </c>
      <c r="F2725" s="165" t="s">
        <v>16</v>
      </c>
      <c r="G2725" s="165" t="s">
        <v>12</v>
      </c>
      <c r="H2725" s="165" t="s">
        <v>13</v>
      </c>
      <c r="I2725" s="165" t="s">
        <v>110</v>
      </c>
      <c r="J2725" s="165" t="s">
        <v>111</v>
      </c>
      <c r="K2725" s="166" t="s">
        <v>11020</v>
      </c>
    </row>
    <row r="2726" spans="1:11" ht="25.5" x14ac:dyDescent="0.2">
      <c r="A2726" s="160">
        <v>1000331105</v>
      </c>
      <c r="B2726" s="161" t="s">
        <v>6480</v>
      </c>
      <c r="C2726" s="162" t="s">
        <v>6481</v>
      </c>
      <c r="D2726" s="163">
        <v>7100000</v>
      </c>
      <c r="E2726" s="164">
        <v>44133</v>
      </c>
      <c r="F2726" s="165" t="s">
        <v>16</v>
      </c>
      <c r="G2726" s="165" t="s">
        <v>12</v>
      </c>
      <c r="H2726" s="165" t="s">
        <v>13</v>
      </c>
      <c r="I2726" s="165" t="s">
        <v>110</v>
      </c>
      <c r="J2726" s="165" t="s">
        <v>205</v>
      </c>
      <c r="K2726" s="166" t="s">
        <v>11021</v>
      </c>
    </row>
    <row r="2727" spans="1:11" ht="25.5" x14ac:dyDescent="0.2">
      <c r="A2727" s="160">
        <v>1007826090</v>
      </c>
      <c r="B2727" s="161" t="s">
        <v>6482</v>
      </c>
      <c r="C2727" s="162" t="s">
        <v>6483</v>
      </c>
      <c r="D2727" s="163">
        <v>7076000</v>
      </c>
      <c r="E2727" s="164">
        <v>44193</v>
      </c>
      <c r="F2727" s="165" t="s">
        <v>16</v>
      </c>
      <c r="G2727" s="165" t="s">
        <v>12</v>
      </c>
      <c r="H2727" s="165" t="s">
        <v>13</v>
      </c>
      <c r="I2727" s="165" t="s">
        <v>110</v>
      </c>
      <c r="J2727" s="165" t="s">
        <v>205</v>
      </c>
      <c r="K2727" s="166" t="s">
        <v>11022</v>
      </c>
    </row>
    <row r="2728" spans="1:11" ht="25.5" x14ac:dyDescent="0.2">
      <c r="A2728" s="160">
        <v>1026796004</v>
      </c>
      <c r="B2728" s="161" t="s">
        <v>6484</v>
      </c>
      <c r="C2728" s="162" t="s">
        <v>6485</v>
      </c>
      <c r="D2728" s="163">
        <v>7100000</v>
      </c>
      <c r="E2728" s="164">
        <v>44193</v>
      </c>
      <c r="F2728" s="165" t="s">
        <v>16</v>
      </c>
      <c r="G2728" s="165" t="s">
        <v>12</v>
      </c>
      <c r="H2728" s="165" t="s">
        <v>13</v>
      </c>
      <c r="I2728" s="165" t="s">
        <v>110</v>
      </c>
      <c r="J2728" s="165" t="s">
        <v>205</v>
      </c>
      <c r="K2728" s="166" t="s">
        <v>11023</v>
      </c>
    </row>
    <row r="2729" spans="1:11" ht="51" x14ac:dyDescent="0.2">
      <c r="A2729" s="160">
        <v>1028503004</v>
      </c>
      <c r="B2729" s="161" t="s">
        <v>6486</v>
      </c>
      <c r="C2729" s="162" t="s">
        <v>6487</v>
      </c>
      <c r="D2729" s="163">
        <v>7090000</v>
      </c>
      <c r="E2729" s="164">
        <v>44193</v>
      </c>
      <c r="F2729" s="165" t="s">
        <v>16</v>
      </c>
      <c r="G2729" s="165" t="s">
        <v>12</v>
      </c>
      <c r="H2729" s="165" t="s">
        <v>13</v>
      </c>
      <c r="I2729" s="165" t="s">
        <v>110</v>
      </c>
      <c r="J2729" s="165" t="s">
        <v>205</v>
      </c>
      <c r="K2729" s="166" t="s">
        <v>11024</v>
      </c>
    </row>
    <row r="2730" spans="1:11" ht="25.5" x14ac:dyDescent="0.2">
      <c r="A2730" s="160">
        <v>1026792004</v>
      </c>
      <c r="B2730" s="161" t="s">
        <v>6488</v>
      </c>
      <c r="C2730" s="162" t="s">
        <v>6489</v>
      </c>
      <c r="D2730" s="163">
        <v>10890000</v>
      </c>
      <c r="E2730" s="164">
        <v>44074</v>
      </c>
      <c r="F2730" s="165" t="s">
        <v>16</v>
      </c>
      <c r="G2730" s="165" t="s">
        <v>101</v>
      </c>
      <c r="H2730" s="165" t="s">
        <v>13</v>
      </c>
      <c r="I2730" s="165" t="s">
        <v>110</v>
      </c>
      <c r="J2730" s="165" t="s">
        <v>205</v>
      </c>
      <c r="K2730" s="166" t="s">
        <v>11025</v>
      </c>
    </row>
    <row r="2731" spans="1:11" ht="25.5" x14ac:dyDescent="0.2">
      <c r="A2731" s="160">
        <v>1026777004</v>
      </c>
      <c r="B2731" s="161" t="s">
        <v>6490</v>
      </c>
      <c r="C2731" s="162" t="s">
        <v>6491</v>
      </c>
      <c r="D2731" s="163">
        <v>7100000</v>
      </c>
      <c r="E2731" s="164">
        <v>44193</v>
      </c>
      <c r="F2731" s="165" t="s">
        <v>16</v>
      </c>
      <c r="G2731" s="165" t="s">
        <v>12</v>
      </c>
      <c r="H2731" s="165" t="s">
        <v>13</v>
      </c>
      <c r="I2731" s="165" t="s">
        <v>110</v>
      </c>
      <c r="J2731" s="165" t="s">
        <v>205</v>
      </c>
      <c r="K2731" s="166" t="s">
        <v>11026</v>
      </c>
    </row>
    <row r="2732" spans="1:11" ht="25.5" x14ac:dyDescent="0.2">
      <c r="A2732" s="160">
        <v>1026776004</v>
      </c>
      <c r="B2732" s="161" t="s">
        <v>6492</v>
      </c>
      <c r="C2732" s="162" t="s">
        <v>6493</v>
      </c>
      <c r="D2732" s="163">
        <v>7100000</v>
      </c>
      <c r="E2732" s="164">
        <v>44168</v>
      </c>
      <c r="F2732" s="165" t="s">
        <v>16</v>
      </c>
      <c r="G2732" s="165" t="s">
        <v>12</v>
      </c>
      <c r="H2732" s="165" t="s">
        <v>13</v>
      </c>
      <c r="I2732" s="165" t="s">
        <v>110</v>
      </c>
      <c r="J2732" s="165" t="s">
        <v>205</v>
      </c>
      <c r="K2732" s="166" t="s">
        <v>11027</v>
      </c>
    </row>
    <row r="2733" spans="1:11" ht="38.25" x14ac:dyDescent="0.2">
      <c r="A2733" s="160">
        <v>1026705004</v>
      </c>
      <c r="B2733" s="161" t="s">
        <v>6494</v>
      </c>
      <c r="C2733" s="162" t="s">
        <v>6495</v>
      </c>
      <c r="D2733" s="163">
        <v>7410000</v>
      </c>
      <c r="E2733" s="164">
        <v>44026</v>
      </c>
      <c r="F2733" s="165" t="s">
        <v>16</v>
      </c>
      <c r="G2733" s="165" t="s">
        <v>12</v>
      </c>
      <c r="H2733" s="165" t="s">
        <v>13</v>
      </c>
      <c r="I2733" s="165" t="s">
        <v>27</v>
      </c>
      <c r="J2733" s="165" t="s">
        <v>27</v>
      </c>
      <c r="K2733" s="166" t="s">
        <v>11028</v>
      </c>
    </row>
    <row r="2734" spans="1:11" ht="38.25" x14ac:dyDescent="0.2">
      <c r="A2734" s="160">
        <v>1027244004</v>
      </c>
      <c r="B2734" s="161" t="s">
        <v>6496</v>
      </c>
      <c r="C2734" s="162" t="s">
        <v>6497</v>
      </c>
      <c r="D2734" s="163">
        <v>7070000</v>
      </c>
      <c r="E2734" s="164">
        <v>44133</v>
      </c>
      <c r="F2734" s="165" t="s">
        <v>16</v>
      </c>
      <c r="G2734" s="165" t="s">
        <v>12</v>
      </c>
      <c r="H2734" s="165" t="s">
        <v>13</v>
      </c>
      <c r="I2734" s="165" t="s">
        <v>27</v>
      </c>
      <c r="J2734" s="165" t="s">
        <v>27</v>
      </c>
      <c r="K2734" s="166" t="s">
        <v>11029</v>
      </c>
    </row>
    <row r="2735" spans="1:11" ht="38.25" x14ac:dyDescent="0.2">
      <c r="A2735" s="160">
        <v>1008536087</v>
      </c>
      <c r="B2735" s="161" t="s">
        <v>6498</v>
      </c>
      <c r="C2735" s="162" t="s">
        <v>6499</v>
      </c>
      <c r="D2735" s="163">
        <v>7100000</v>
      </c>
      <c r="E2735" s="164">
        <v>44147</v>
      </c>
      <c r="F2735" s="165" t="s">
        <v>16</v>
      </c>
      <c r="G2735" s="165" t="s">
        <v>12</v>
      </c>
      <c r="H2735" s="165" t="s">
        <v>13</v>
      </c>
      <c r="I2735" s="165" t="s">
        <v>27</v>
      </c>
      <c r="J2735" s="165" t="s">
        <v>27</v>
      </c>
      <c r="K2735" s="166" t="s">
        <v>11030</v>
      </c>
    </row>
    <row r="2736" spans="1:11" ht="38.25" x14ac:dyDescent="0.2">
      <c r="A2736" s="160">
        <v>1026754004</v>
      </c>
      <c r="B2736" s="161" t="s">
        <v>6500</v>
      </c>
      <c r="C2736" s="162" t="s">
        <v>6501</v>
      </c>
      <c r="D2736" s="163">
        <v>11115000</v>
      </c>
      <c r="E2736" s="164">
        <v>44026</v>
      </c>
      <c r="F2736" s="165" t="s">
        <v>16</v>
      </c>
      <c r="G2736" s="165" t="s">
        <v>101</v>
      </c>
      <c r="H2736" s="165" t="s">
        <v>13</v>
      </c>
      <c r="I2736" s="165" t="s">
        <v>27</v>
      </c>
      <c r="J2736" s="165" t="s">
        <v>27</v>
      </c>
      <c r="K2736" s="166" t="s">
        <v>11031</v>
      </c>
    </row>
    <row r="2737" spans="1:11" ht="51" x14ac:dyDescent="0.2">
      <c r="A2737" s="160">
        <v>1027475004</v>
      </c>
      <c r="B2737" s="161" t="s">
        <v>6502</v>
      </c>
      <c r="C2737" s="162" t="s">
        <v>6503</v>
      </c>
      <c r="D2737" s="163">
        <v>10650000</v>
      </c>
      <c r="E2737" s="164">
        <v>44152</v>
      </c>
      <c r="F2737" s="165" t="s">
        <v>182</v>
      </c>
      <c r="G2737" s="165" t="s">
        <v>278</v>
      </c>
      <c r="H2737" s="165" t="s">
        <v>13</v>
      </c>
      <c r="I2737" s="165" t="s">
        <v>27</v>
      </c>
      <c r="J2737" s="165" t="s">
        <v>27</v>
      </c>
      <c r="K2737" s="166" t="s">
        <v>11032</v>
      </c>
    </row>
    <row r="2738" spans="1:11" ht="25.5" x14ac:dyDescent="0.2">
      <c r="A2738" s="160">
        <v>1001052110</v>
      </c>
      <c r="B2738" s="161" t="s">
        <v>6504</v>
      </c>
      <c r="C2738" s="162" t="s">
        <v>6505</v>
      </c>
      <c r="D2738" s="163">
        <v>11115000</v>
      </c>
      <c r="E2738" s="164">
        <v>44074</v>
      </c>
      <c r="F2738" s="165" t="s">
        <v>16</v>
      </c>
      <c r="G2738" s="165" t="s">
        <v>69</v>
      </c>
      <c r="H2738" s="165" t="s">
        <v>13</v>
      </c>
      <c r="I2738" s="165" t="s">
        <v>27</v>
      </c>
      <c r="J2738" s="165" t="s">
        <v>27</v>
      </c>
      <c r="K2738" s="166" t="s">
        <v>11033</v>
      </c>
    </row>
    <row r="2739" spans="1:11" ht="38.25" x14ac:dyDescent="0.2">
      <c r="A2739" s="160">
        <v>1037423093</v>
      </c>
      <c r="B2739" s="161" t="s">
        <v>6506</v>
      </c>
      <c r="C2739" s="162" t="s">
        <v>6507</v>
      </c>
      <c r="D2739" s="163">
        <v>7100000</v>
      </c>
      <c r="E2739" s="164">
        <v>44193</v>
      </c>
      <c r="F2739" s="165" t="s">
        <v>16</v>
      </c>
      <c r="G2739" s="165" t="s">
        <v>12</v>
      </c>
      <c r="H2739" s="165" t="s">
        <v>13</v>
      </c>
      <c r="I2739" s="165" t="s">
        <v>27</v>
      </c>
      <c r="J2739" s="165" t="s">
        <v>27</v>
      </c>
      <c r="K2739" s="166" t="s">
        <v>11034</v>
      </c>
    </row>
    <row r="2740" spans="1:11" ht="25.5" x14ac:dyDescent="0.2">
      <c r="A2740" s="160">
        <v>1007809090</v>
      </c>
      <c r="B2740" s="161" t="s">
        <v>6508</v>
      </c>
      <c r="C2740" s="162" t="s">
        <v>6509</v>
      </c>
      <c r="D2740" s="163">
        <v>6953000</v>
      </c>
      <c r="E2740" s="164">
        <v>44133</v>
      </c>
      <c r="F2740" s="165" t="s">
        <v>16</v>
      </c>
      <c r="G2740" s="165" t="s">
        <v>12</v>
      </c>
      <c r="H2740" s="165" t="s">
        <v>13</v>
      </c>
      <c r="I2740" s="165" t="s">
        <v>27</v>
      </c>
      <c r="J2740" s="165" t="s">
        <v>27</v>
      </c>
      <c r="K2740" s="166" t="s">
        <v>11035</v>
      </c>
    </row>
    <row r="2741" spans="1:11" ht="51" x14ac:dyDescent="0.2">
      <c r="A2741" s="160">
        <v>1024109004</v>
      </c>
      <c r="B2741" s="161" t="s">
        <v>6510</v>
      </c>
      <c r="C2741" s="162" t="s">
        <v>6511</v>
      </c>
      <c r="D2741" s="163">
        <v>7100000</v>
      </c>
      <c r="E2741" s="164">
        <v>44152</v>
      </c>
      <c r="F2741" s="165" t="s">
        <v>11</v>
      </c>
      <c r="G2741" s="165" t="s">
        <v>12</v>
      </c>
      <c r="H2741" s="165" t="s">
        <v>13</v>
      </c>
      <c r="I2741" s="165" t="s">
        <v>27</v>
      </c>
      <c r="J2741" s="165" t="s">
        <v>27</v>
      </c>
      <c r="K2741" s="166" t="s">
        <v>11036</v>
      </c>
    </row>
    <row r="2742" spans="1:11" ht="38.25" x14ac:dyDescent="0.2">
      <c r="A2742" s="160">
        <v>1026952004</v>
      </c>
      <c r="B2742" s="161" t="s">
        <v>6512</v>
      </c>
      <c r="C2742" s="162" t="s">
        <v>6513</v>
      </c>
      <c r="D2742" s="163">
        <v>7100000</v>
      </c>
      <c r="E2742" s="164">
        <v>44118</v>
      </c>
      <c r="F2742" s="165" t="s">
        <v>16</v>
      </c>
      <c r="G2742" s="165" t="s">
        <v>12</v>
      </c>
      <c r="H2742" s="165" t="s">
        <v>13</v>
      </c>
      <c r="I2742" s="165" t="s">
        <v>27</v>
      </c>
      <c r="J2742" s="165" t="s">
        <v>216</v>
      </c>
      <c r="K2742" s="166" t="s">
        <v>11037</v>
      </c>
    </row>
    <row r="2743" spans="1:11" ht="25.5" x14ac:dyDescent="0.2">
      <c r="A2743" s="160">
        <v>1028130004</v>
      </c>
      <c r="B2743" s="161" t="s">
        <v>6514</v>
      </c>
      <c r="C2743" s="162" t="s">
        <v>6515</v>
      </c>
      <c r="D2743" s="163">
        <v>7100000</v>
      </c>
      <c r="E2743" s="164">
        <v>44168</v>
      </c>
      <c r="F2743" s="165" t="s">
        <v>11</v>
      </c>
      <c r="G2743" s="165" t="s">
        <v>12</v>
      </c>
      <c r="H2743" s="165" t="s">
        <v>13</v>
      </c>
      <c r="I2743" s="165" t="s">
        <v>27</v>
      </c>
      <c r="J2743" s="165" t="s">
        <v>216</v>
      </c>
      <c r="K2743" s="166" t="s">
        <v>11038</v>
      </c>
    </row>
    <row r="2744" spans="1:11" ht="25.5" x14ac:dyDescent="0.2">
      <c r="A2744" s="160">
        <v>1028887004</v>
      </c>
      <c r="B2744" s="161" t="s">
        <v>6516</v>
      </c>
      <c r="C2744" s="162" t="s">
        <v>6517</v>
      </c>
      <c r="D2744" s="163">
        <v>6551000</v>
      </c>
      <c r="E2744" s="164">
        <v>44188</v>
      </c>
      <c r="F2744" s="165" t="s">
        <v>35</v>
      </c>
      <c r="G2744" s="165" t="s">
        <v>720</v>
      </c>
      <c r="H2744" s="165" t="s">
        <v>13</v>
      </c>
      <c r="I2744" s="165" t="s">
        <v>27</v>
      </c>
      <c r="J2744" s="165" t="s">
        <v>216</v>
      </c>
      <c r="K2744" s="166" t="s">
        <v>11039</v>
      </c>
    </row>
    <row r="2745" spans="1:11" ht="25.5" x14ac:dyDescent="0.2">
      <c r="A2745" s="160">
        <v>1028683004</v>
      </c>
      <c r="B2745" s="161" t="s">
        <v>6518</v>
      </c>
      <c r="C2745" s="162" t="s">
        <v>6519</v>
      </c>
      <c r="D2745" s="163">
        <v>7100000</v>
      </c>
      <c r="E2745" s="164">
        <v>44168</v>
      </c>
      <c r="F2745" s="165" t="s">
        <v>16</v>
      </c>
      <c r="G2745" s="165" t="s">
        <v>12</v>
      </c>
      <c r="H2745" s="165" t="s">
        <v>13</v>
      </c>
      <c r="I2745" s="165" t="s">
        <v>27</v>
      </c>
      <c r="J2745" s="165" t="s">
        <v>216</v>
      </c>
      <c r="K2745" s="166" t="s">
        <v>11040</v>
      </c>
    </row>
    <row r="2746" spans="1:11" ht="38.25" x14ac:dyDescent="0.2">
      <c r="A2746" s="160">
        <v>1007526090</v>
      </c>
      <c r="B2746" s="161" t="s">
        <v>6520</v>
      </c>
      <c r="C2746" s="162" t="s">
        <v>6521</v>
      </c>
      <c r="D2746" s="163">
        <v>7410000</v>
      </c>
      <c r="E2746" s="164">
        <v>44021</v>
      </c>
      <c r="F2746" s="165" t="s">
        <v>16</v>
      </c>
      <c r="G2746" s="165" t="s">
        <v>12</v>
      </c>
      <c r="H2746" s="165" t="s">
        <v>13</v>
      </c>
      <c r="I2746" s="165" t="s">
        <v>27</v>
      </c>
      <c r="J2746" s="165" t="s">
        <v>216</v>
      </c>
      <c r="K2746" s="166" t="s">
        <v>11041</v>
      </c>
    </row>
    <row r="2747" spans="1:11" ht="38.25" x14ac:dyDescent="0.2">
      <c r="A2747" s="160">
        <v>1002317101</v>
      </c>
      <c r="B2747" s="161" t="s">
        <v>6522</v>
      </c>
      <c r="C2747" s="162" t="s">
        <v>6523</v>
      </c>
      <c r="D2747" s="163">
        <v>7020000</v>
      </c>
      <c r="E2747" s="164">
        <v>44147</v>
      </c>
      <c r="F2747" s="165" t="s">
        <v>16</v>
      </c>
      <c r="G2747" s="165" t="s">
        <v>12</v>
      </c>
      <c r="H2747" s="165" t="s">
        <v>13</v>
      </c>
      <c r="I2747" s="165" t="s">
        <v>27</v>
      </c>
      <c r="J2747" s="165" t="s">
        <v>216</v>
      </c>
      <c r="K2747" s="166" t="s">
        <v>11042</v>
      </c>
    </row>
    <row r="2748" spans="1:11" ht="38.25" x14ac:dyDescent="0.2">
      <c r="A2748" s="160">
        <v>1014295088</v>
      </c>
      <c r="B2748" s="161" t="s">
        <v>6524</v>
      </c>
      <c r="C2748" s="162" t="s">
        <v>6525</v>
      </c>
      <c r="D2748" s="163">
        <v>7100000</v>
      </c>
      <c r="E2748" s="164">
        <v>44148</v>
      </c>
      <c r="F2748" s="165" t="s">
        <v>320</v>
      </c>
      <c r="G2748" s="165" t="s">
        <v>12</v>
      </c>
      <c r="H2748" s="165" t="s">
        <v>13</v>
      </c>
      <c r="I2748" s="165" t="s">
        <v>27</v>
      </c>
      <c r="J2748" s="165" t="s">
        <v>216</v>
      </c>
      <c r="K2748" s="166" t="s">
        <v>11043</v>
      </c>
    </row>
    <row r="2749" spans="1:11" ht="38.25" x14ac:dyDescent="0.2">
      <c r="A2749" s="160">
        <v>1014311088</v>
      </c>
      <c r="B2749" s="161" t="s">
        <v>6526</v>
      </c>
      <c r="C2749" s="162" t="s">
        <v>6527</v>
      </c>
      <c r="D2749" s="163">
        <v>10644000</v>
      </c>
      <c r="E2749" s="164">
        <v>44148</v>
      </c>
      <c r="F2749" s="165" t="s">
        <v>320</v>
      </c>
      <c r="G2749" s="165" t="s">
        <v>278</v>
      </c>
      <c r="H2749" s="165" t="s">
        <v>13</v>
      </c>
      <c r="I2749" s="165" t="s">
        <v>27</v>
      </c>
      <c r="J2749" s="165" t="s">
        <v>216</v>
      </c>
      <c r="K2749" s="166" t="s">
        <v>11043</v>
      </c>
    </row>
    <row r="2750" spans="1:11" ht="25.5" x14ac:dyDescent="0.2">
      <c r="A2750" s="160">
        <v>1026750004</v>
      </c>
      <c r="B2750" s="161" t="s">
        <v>6528</v>
      </c>
      <c r="C2750" s="162" t="s">
        <v>6529</v>
      </c>
      <c r="D2750" s="163">
        <v>11115000</v>
      </c>
      <c r="E2750" s="164">
        <v>44026</v>
      </c>
      <c r="F2750" s="165" t="s">
        <v>16</v>
      </c>
      <c r="G2750" s="165" t="s">
        <v>69</v>
      </c>
      <c r="H2750" s="165" t="s">
        <v>13</v>
      </c>
      <c r="I2750" s="165" t="s">
        <v>27</v>
      </c>
      <c r="J2750" s="165" t="s">
        <v>216</v>
      </c>
      <c r="K2750" s="166" t="s">
        <v>11044</v>
      </c>
    </row>
    <row r="2751" spans="1:11" ht="25.5" x14ac:dyDescent="0.2">
      <c r="A2751" s="160">
        <v>1007770090</v>
      </c>
      <c r="B2751" s="161" t="s">
        <v>6530</v>
      </c>
      <c r="C2751" s="162" t="s">
        <v>6531</v>
      </c>
      <c r="D2751" s="163">
        <v>7069000</v>
      </c>
      <c r="E2751" s="164">
        <v>44111</v>
      </c>
      <c r="F2751" s="165" t="s">
        <v>16</v>
      </c>
      <c r="G2751" s="165" t="s">
        <v>12</v>
      </c>
      <c r="H2751" s="165" t="s">
        <v>13</v>
      </c>
      <c r="I2751" s="165" t="s">
        <v>27</v>
      </c>
      <c r="J2751" s="165" t="s">
        <v>216</v>
      </c>
      <c r="K2751" s="166" t="s">
        <v>11045</v>
      </c>
    </row>
    <row r="2752" spans="1:11" x14ac:dyDescent="0.2">
      <c r="A2752" s="160">
        <v>1027512004</v>
      </c>
      <c r="B2752" s="161" t="s">
        <v>6532</v>
      </c>
      <c r="C2752" s="162" t="s">
        <v>6533</v>
      </c>
      <c r="D2752" s="163">
        <v>7100000</v>
      </c>
      <c r="E2752" s="164">
        <v>44152</v>
      </c>
      <c r="F2752" s="165" t="s">
        <v>16</v>
      </c>
      <c r="G2752" s="165" t="s">
        <v>12</v>
      </c>
      <c r="H2752" s="165" t="s">
        <v>13</v>
      </c>
      <c r="I2752" s="165" t="s">
        <v>27</v>
      </c>
      <c r="J2752" s="165" t="s">
        <v>216</v>
      </c>
      <c r="K2752" s="166" t="s">
        <v>11046</v>
      </c>
    </row>
    <row r="2753" spans="1:11" ht="38.25" x14ac:dyDescent="0.2">
      <c r="A2753" s="160">
        <v>1026949004</v>
      </c>
      <c r="B2753" s="161" t="s">
        <v>6534</v>
      </c>
      <c r="C2753" s="162" t="s">
        <v>6535</v>
      </c>
      <c r="D2753" s="163">
        <v>7090000</v>
      </c>
      <c r="E2753" s="164">
        <v>44123</v>
      </c>
      <c r="F2753" s="165" t="s">
        <v>16</v>
      </c>
      <c r="G2753" s="165" t="s">
        <v>12</v>
      </c>
      <c r="H2753" s="165" t="s">
        <v>13</v>
      </c>
      <c r="I2753" s="165" t="s">
        <v>27</v>
      </c>
      <c r="J2753" s="165" t="s">
        <v>216</v>
      </c>
      <c r="K2753" s="166" t="s">
        <v>11047</v>
      </c>
    </row>
    <row r="2754" spans="1:11" ht="25.5" x14ac:dyDescent="0.2">
      <c r="A2754" s="160">
        <v>1027784004</v>
      </c>
      <c r="B2754" s="161" t="s">
        <v>6536</v>
      </c>
      <c r="C2754" s="162" t="s">
        <v>6537</v>
      </c>
      <c r="D2754" s="163">
        <v>7100000</v>
      </c>
      <c r="E2754" s="164">
        <v>44168</v>
      </c>
      <c r="F2754" s="165" t="s">
        <v>16</v>
      </c>
      <c r="G2754" s="165" t="s">
        <v>12</v>
      </c>
      <c r="H2754" s="165" t="s">
        <v>13</v>
      </c>
      <c r="I2754" s="165" t="s">
        <v>27</v>
      </c>
      <c r="J2754" s="165" t="s">
        <v>216</v>
      </c>
      <c r="K2754" s="166" t="s">
        <v>11048</v>
      </c>
    </row>
    <row r="2755" spans="1:11" ht="38.25" x14ac:dyDescent="0.2">
      <c r="A2755" s="160">
        <v>1024276004</v>
      </c>
      <c r="B2755" s="161" t="s">
        <v>6538</v>
      </c>
      <c r="C2755" s="162" t="s">
        <v>6539</v>
      </c>
      <c r="D2755" s="163">
        <v>6903000</v>
      </c>
      <c r="E2755" s="164">
        <v>44133</v>
      </c>
      <c r="F2755" s="165" t="s">
        <v>16</v>
      </c>
      <c r="G2755" s="165" t="s">
        <v>12</v>
      </c>
      <c r="H2755" s="165" t="s">
        <v>13</v>
      </c>
      <c r="I2755" s="165" t="s">
        <v>27</v>
      </c>
      <c r="J2755" s="165" t="s">
        <v>216</v>
      </c>
      <c r="K2755" s="166" t="s">
        <v>11049</v>
      </c>
    </row>
    <row r="2756" spans="1:11" ht="25.5" x14ac:dyDescent="0.2">
      <c r="A2756" s="160">
        <v>1007739090</v>
      </c>
      <c r="B2756" s="161" t="s">
        <v>6540</v>
      </c>
      <c r="C2756" s="162" t="s">
        <v>6541</v>
      </c>
      <c r="D2756" s="163">
        <v>11115000</v>
      </c>
      <c r="E2756" s="164">
        <v>44074</v>
      </c>
      <c r="F2756" s="165" t="s">
        <v>16</v>
      </c>
      <c r="G2756" s="165" t="s">
        <v>69</v>
      </c>
      <c r="H2756" s="165" t="s">
        <v>13</v>
      </c>
      <c r="I2756" s="165" t="s">
        <v>27</v>
      </c>
      <c r="J2756" s="165" t="s">
        <v>216</v>
      </c>
      <c r="K2756" s="166" t="s">
        <v>11050</v>
      </c>
    </row>
    <row r="2757" spans="1:11" ht="25.5" x14ac:dyDescent="0.2">
      <c r="A2757" s="160">
        <v>1027397004</v>
      </c>
      <c r="B2757" s="161" t="s">
        <v>6542</v>
      </c>
      <c r="C2757" s="162" t="s">
        <v>6543</v>
      </c>
      <c r="D2757" s="163">
        <v>7070000</v>
      </c>
      <c r="E2757" s="164">
        <v>44110</v>
      </c>
      <c r="F2757" s="165" t="s">
        <v>35</v>
      </c>
      <c r="G2757" s="165" t="s">
        <v>12</v>
      </c>
      <c r="H2757" s="165" t="s">
        <v>13</v>
      </c>
      <c r="I2757" s="165" t="s">
        <v>27</v>
      </c>
      <c r="J2757" s="165" t="s">
        <v>216</v>
      </c>
      <c r="K2757" s="166" t="s">
        <v>11051</v>
      </c>
    </row>
    <row r="2758" spans="1:11" ht="25.5" x14ac:dyDescent="0.2">
      <c r="A2758" s="160">
        <v>1028023004</v>
      </c>
      <c r="B2758" s="161" t="s">
        <v>6544</v>
      </c>
      <c r="C2758" s="162" t="s">
        <v>6545</v>
      </c>
      <c r="D2758" s="163">
        <v>7100000</v>
      </c>
      <c r="E2758" s="164">
        <v>44168</v>
      </c>
      <c r="F2758" s="165" t="s">
        <v>16</v>
      </c>
      <c r="G2758" s="165" t="s">
        <v>12</v>
      </c>
      <c r="H2758" s="165" t="s">
        <v>13</v>
      </c>
      <c r="I2758" s="165" t="s">
        <v>27</v>
      </c>
      <c r="J2758" s="165" t="s">
        <v>216</v>
      </c>
      <c r="K2758" s="166" t="s">
        <v>11052</v>
      </c>
    </row>
    <row r="2759" spans="1:11" ht="25.5" x14ac:dyDescent="0.2">
      <c r="A2759" s="160">
        <v>1021487004</v>
      </c>
      <c r="B2759" s="161" t="s">
        <v>1035</v>
      </c>
      <c r="C2759" s="162" t="s">
        <v>1036</v>
      </c>
      <c r="D2759" s="163">
        <v>7100000</v>
      </c>
      <c r="E2759" s="164">
        <v>43584</v>
      </c>
      <c r="F2759" s="165" t="s">
        <v>16</v>
      </c>
      <c r="G2759" s="165" t="s">
        <v>12</v>
      </c>
      <c r="H2759" s="165" t="s">
        <v>13</v>
      </c>
      <c r="I2759" s="165" t="s">
        <v>27</v>
      </c>
      <c r="J2759" s="165" t="s">
        <v>216</v>
      </c>
      <c r="K2759" s="166" t="s">
        <v>1037</v>
      </c>
    </row>
    <row r="2760" spans="1:11" ht="25.5" x14ac:dyDescent="0.2">
      <c r="A2760" s="160">
        <v>1037264093</v>
      </c>
      <c r="B2760" s="161" t="s">
        <v>6546</v>
      </c>
      <c r="C2760" s="162" t="s">
        <v>6547</v>
      </c>
      <c r="D2760" s="163">
        <v>7035000</v>
      </c>
      <c r="E2760" s="164">
        <v>44193</v>
      </c>
      <c r="F2760" s="165" t="s">
        <v>16</v>
      </c>
      <c r="G2760" s="165" t="s">
        <v>12</v>
      </c>
      <c r="H2760" s="165" t="s">
        <v>13</v>
      </c>
      <c r="I2760" s="165" t="s">
        <v>27</v>
      </c>
      <c r="J2760" s="165" t="s">
        <v>216</v>
      </c>
      <c r="K2760" s="166" t="s">
        <v>11053</v>
      </c>
    </row>
    <row r="2761" spans="1:11" ht="25.5" x14ac:dyDescent="0.2">
      <c r="A2761" s="160">
        <v>1007762090</v>
      </c>
      <c r="B2761" s="161" t="s">
        <v>6548</v>
      </c>
      <c r="C2761" s="162" t="s">
        <v>6549</v>
      </c>
      <c r="D2761" s="163">
        <v>7100000</v>
      </c>
      <c r="E2761" s="164">
        <v>44133</v>
      </c>
      <c r="F2761" s="165" t="s">
        <v>16</v>
      </c>
      <c r="G2761" s="165" t="s">
        <v>12</v>
      </c>
      <c r="H2761" s="165" t="s">
        <v>13</v>
      </c>
      <c r="I2761" s="165" t="s">
        <v>27</v>
      </c>
      <c r="J2761" s="165" t="s">
        <v>216</v>
      </c>
      <c r="K2761" s="166" t="s">
        <v>11054</v>
      </c>
    </row>
    <row r="2762" spans="1:11" ht="25.5" x14ac:dyDescent="0.2">
      <c r="A2762" s="160">
        <v>1027356004</v>
      </c>
      <c r="B2762" s="161" t="s">
        <v>6550</v>
      </c>
      <c r="C2762" s="162" t="s">
        <v>6551</v>
      </c>
      <c r="D2762" s="163">
        <v>7100000</v>
      </c>
      <c r="E2762" s="164">
        <v>44152</v>
      </c>
      <c r="F2762" s="165" t="s">
        <v>16</v>
      </c>
      <c r="G2762" s="165" t="s">
        <v>12</v>
      </c>
      <c r="H2762" s="165" t="s">
        <v>13</v>
      </c>
      <c r="I2762" s="165" t="s">
        <v>27</v>
      </c>
      <c r="J2762" s="165" t="s">
        <v>216</v>
      </c>
      <c r="K2762" s="166" t="s">
        <v>11055</v>
      </c>
    </row>
    <row r="2763" spans="1:11" ht="38.25" x14ac:dyDescent="0.2">
      <c r="A2763" s="160">
        <v>1007754090</v>
      </c>
      <c r="B2763" s="161" t="s">
        <v>6552</v>
      </c>
      <c r="C2763" s="162" t="s">
        <v>6553</v>
      </c>
      <c r="D2763" s="163">
        <v>7037000</v>
      </c>
      <c r="E2763" s="164">
        <v>44133</v>
      </c>
      <c r="F2763" s="165" t="s">
        <v>16</v>
      </c>
      <c r="G2763" s="165" t="s">
        <v>12</v>
      </c>
      <c r="H2763" s="165" t="s">
        <v>13</v>
      </c>
      <c r="I2763" s="165" t="s">
        <v>27</v>
      </c>
      <c r="J2763" s="165" t="s">
        <v>216</v>
      </c>
      <c r="K2763" s="166" t="s">
        <v>11056</v>
      </c>
    </row>
    <row r="2764" spans="1:11" ht="25.5" x14ac:dyDescent="0.2">
      <c r="A2764" s="160">
        <v>1036382093</v>
      </c>
      <c r="B2764" s="161" t="s">
        <v>6554</v>
      </c>
      <c r="C2764" s="162" t="s">
        <v>6555</v>
      </c>
      <c r="D2764" s="163">
        <v>7100000</v>
      </c>
      <c r="E2764" s="164">
        <v>44168</v>
      </c>
      <c r="F2764" s="165" t="s">
        <v>16</v>
      </c>
      <c r="G2764" s="165" t="s">
        <v>12</v>
      </c>
      <c r="H2764" s="165" t="s">
        <v>13</v>
      </c>
      <c r="I2764" s="165" t="s">
        <v>27</v>
      </c>
      <c r="J2764" s="165" t="s">
        <v>216</v>
      </c>
      <c r="K2764" s="166" t="s">
        <v>11057</v>
      </c>
    </row>
    <row r="2765" spans="1:11" x14ac:dyDescent="0.2">
      <c r="A2765" s="160">
        <v>1028580004</v>
      </c>
      <c r="B2765" s="161" t="s">
        <v>6556</v>
      </c>
      <c r="C2765" s="162" t="s">
        <v>6557</v>
      </c>
      <c r="D2765" s="163">
        <v>7055000</v>
      </c>
      <c r="E2765" s="164">
        <v>44193</v>
      </c>
      <c r="F2765" s="165" t="s">
        <v>16</v>
      </c>
      <c r="G2765" s="165" t="s">
        <v>12</v>
      </c>
      <c r="H2765" s="165" t="s">
        <v>13</v>
      </c>
      <c r="I2765" s="165" t="s">
        <v>27</v>
      </c>
      <c r="J2765" s="165" t="s">
        <v>216</v>
      </c>
      <c r="K2765" s="166" t="s">
        <v>11058</v>
      </c>
    </row>
    <row r="2766" spans="1:11" ht="25.5" x14ac:dyDescent="0.2">
      <c r="A2766" s="160">
        <v>1027514004</v>
      </c>
      <c r="B2766" s="161" t="s">
        <v>6558</v>
      </c>
      <c r="C2766" s="162" t="s">
        <v>6559</v>
      </c>
      <c r="D2766" s="163">
        <v>7100000</v>
      </c>
      <c r="E2766" s="164">
        <v>44152</v>
      </c>
      <c r="F2766" s="165" t="s">
        <v>16</v>
      </c>
      <c r="G2766" s="165" t="s">
        <v>12</v>
      </c>
      <c r="H2766" s="165" t="s">
        <v>13</v>
      </c>
      <c r="I2766" s="165" t="s">
        <v>27</v>
      </c>
      <c r="J2766" s="165" t="s">
        <v>216</v>
      </c>
      <c r="K2766" s="166" t="s">
        <v>11059</v>
      </c>
    </row>
    <row r="2767" spans="1:11" ht="25.5" x14ac:dyDescent="0.2">
      <c r="A2767" s="160">
        <v>1027965004</v>
      </c>
      <c r="B2767" s="161" t="s">
        <v>6560</v>
      </c>
      <c r="C2767" s="162" t="s">
        <v>6561</v>
      </c>
      <c r="D2767" s="163">
        <v>7100000</v>
      </c>
      <c r="E2767" s="164">
        <v>44168</v>
      </c>
      <c r="F2767" s="165" t="s">
        <v>16</v>
      </c>
      <c r="G2767" s="165" t="s">
        <v>12</v>
      </c>
      <c r="H2767" s="165" t="s">
        <v>13</v>
      </c>
      <c r="I2767" s="165" t="s">
        <v>27</v>
      </c>
      <c r="J2767" s="165" t="s">
        <v>216</v>
      </c>
      <c r="K2767" s="166" t="s">
        <v>11060</v>
      </c>
    </row>
    <row r="2768" spans="1:11" ht="25.5" x14ac:dyDescent="0.2">
      <c r="A2768" s="160">
        <v>1027795004</v>
      </c>
      <c r="B2768" s="161" t="s">
        <v>6562</v>
      </c>
      <c r="C2768" s="162" t="s">
        <v>6563</v>
      </c>
      <c r="D2768" s="163">
        <v>7100000</v>
      </c>
      <c r="E2768" s="164">
        <v>44168</v>
      </c>
      <c r="F2768" s="165" t="s">
        <v>16</v>
      </c>
      <c r="G2768" s="165" t="s">
        <v>12</v>
      </c>
      <c r="H2768" s="165" t="s">
        <v>13</v>
      </c>
      <c r="I2768" s="165" t="s">
        <v>27</v>
      </c>
      <c r="J2768" s="165" t="s">
        <v>216</v>
      </c>
      <c r="K2768" s="166" t="s">
        <v>11061</v>
      </c>
    </row>
    <row r="2769" spans="1:11" ht="25.5" x14ac:dyDescent="0.2">
      <c r="A2769" s="160">
        <v>1007842090</v>
      </c>
      <c r="B2769" s="161" t="s">
        <v>6564</v>
      </c>
      <c r="C2769" s="162" t="s">
        <v>6565</v>
      </c>
      <c r="D2769" s="163">
        <v>7065000</v>
      </c>
      <c r="E2769" s="164">
        <v>44193</v>
      </c>
      <c r="F2769" s="165" t="s">
        <v>16</v>
      </c>
      <c r="G2769" s="165" t="s">
        <v>12</v>
      </c>
      <c r="H2769" s="165" t="s">
        <v>13</v>
      </c>
      <c r="I2769" s="165" t="s">
        <v>27</v>
      </c>
      <c r="J2769" s="165" t="s">
        <v>216</v>
      </c>
      <c r="K2769" s="166" t="s">
        <v>11062</v>
      </c>
    </row>
    <row r="2770" spans="1:11" x14ac:dyDescent="0.2">
      <c r="A2770" s="160">
        <v>1027794004</v>
      </c>
      <c r="B2770" s="161" t="s">
        <v>6566</v>
      </c>
      <c r="C2770" s="162" t="s">
        <v>6567</v>
      </c>
      <c r="D2770" s="163">
        <v>7100000</v>
      </c>
      <c r="E2770" s="164">
        <v>44168</v>
      </c>
      <c r="F2770" s="165" t="s">
        <v>16</v>
      </c>
      <c r="G2770" s="165" t="s">
        <v>12</v>
      </c>
      <c r="H2770" s="165" t="s">
        <v>13</v>
      </c>
      <c r="I2770" s="165" t="s">
        <v>27</v>
      </c>
      <c r="J2770" s="165" t="s">
        <v>216</v>
      </c>
      <c r="K2770" s="166" t="s">
        <v>11063</v>
      </c>
    </row>
    <row r="2771" spans="1:11" ht="25.5" x14ac:dyDescent="0.2">
      <c r="A2771" s="160">
        <v>1028025004</v>
      </c>
      <c r="B2771" s="161" t="s">
        <v>6568</v>
      </c>
      <c r="C2771" s="162" t="s">
        <v>6569</v>
      </c>
      <c r="D2771" s="163">
        <v>7025000</v>
      </c>
      <c r="E2771" s="164">
        <v>44168</v>
      </c>
      <c r="F2771" s="165" t="s">
        <v>16</v>
      </c>
      <c r="G2771" s="165" t="s">
        <v>12</v>
      </c>
      <c r="H2771" s="165" t="s">
        <v>13</v>
      </c>
      <c r="I2771" s="165" t="s">
        <v>27</v>
      </c>
      <c r="J2771" s="165" t="s">
        <v>216</v>
      </c>
      <c r="K2771" s="166" t="s">
        <v>11064</v>
      </c>
    </row>
    <row r="2772" spans="1:11" x14ac:dyDescent="0.2">
      <c r="A2772" s="160">
        <v>1027797004</v>
      </c>
      <c r="B2772" s="161" t="s">
        <v>6570</v>
      </c>
      <c r="C2772" s="162" t="s">
        <v>6571</v>
      </c>
      <c r="D2772" s="163">
        <v>7095000</v>
      </c>
      <c r="E2772" s="164">
        <v>44168</v>
      </c>
      <c r="F2772" s="165" t="s">
        <v>16</v>
      </c>
      <c r="G2772" s="165" t="s">
        <v>12</v>
      </c>
      <c r="H2772" s="165" t="s">
        <v>13</v>
      </c>
      <c r="I2772" s="165" t="s">
        <v>27</v>
      </c>
      <c r="J2772" s="165" t="s">
        <v>216</v>
      </c>
      <c r="K2772" s="166" t="s">
        <v>11065</v>
      </c>
    </row>
    <row r="2773" spans="1:11" ht="38.25" x14ac:dyDescent="0.2">
      <c r="A2773" s="160">
        <v>1027943004</v>
      </c>
      <c r="B2773" s="161" t="s">
        <v>6572</v>
      </c>
      <c r="C2773" s="162" t="s">
        <v>6573</v>
      </c>
      <c r="D2773" s="163">
        <v>7100000</v>
      </c>
      <c r="E2773" s="164">
        <v>44168</v>
      </c>
      <c r="F2773" s="165" t="s">
        <v>16</v>
      </c>
      <c r="G2773" s="165" t="s">
        <v>12</v>
      </c>
      <c r="H2773" s="165" t="s">
        <v>13</v>
      </c>
      <c r="I2773" s="165" t="s">
        <v>27</v>
      </c>
      <c r="J2773" s="165" t="s">
        <v>216</v>
      </c>
      <c r="K2773" s="166" t="s">
        <v>11066</v>
      </c>
    </row>
    <row r="2774" spans="1:11" ht="25.5" x14ac:dyDescent="0.2">
      <c r="A2774" s="160">
        <v>1028018004</v>
      </c>
      <c r="B2774" s="161" t="s">
        <v>6574</v>
      </c>
      <c r="C2774" s="162" t="s">
        <v>6575</v>
      </c>
      <c r="D2774" s="163">
        <v>7025000</v>
      </c>
      <c r="E2774" s="164">
        <v>44168</v>
      </c>
      <c r="F2774" s="165" t="s">
        <v>16</v>
      </c>
      <c r="G2774" s="165" t="s">
        <v>12</v>
      </c>
      <c r="H2774" s="165" t="s">
        <v>13</v>
      </c>
      <c r="I2774" s="165" t="s">
        <v>27</v>
      </c>
      <c r="J2774" s="165" t="s">
        <v>216</v>
      </c>
      <c r="K2774" s="166" t="s">
        <v>11067</v>
      </c>
    </row>
    <row r="2775" spans="1:11" ht="25.5" x14ac:dyDescent="0.2">
      <c r="A2775" s="160">
        <v>1007768090</v>
      </c>
      <c r="B2775" s="161" t="s">
        <v>6576</v>
      </c>
      <c r="C2775" s="162" t="s">
        <v>6577</v>
      </c>
      <c r="D2775" s="163">
        <v>7100000</v>
      </c>
      <c r="E2775" s="164">
        <v>44111</v>
      </c>
      <c r="F2775" s="165" t="s">
        <v>11</v>
      </c>
      <c r="G2775" s="165" t="s">
        <v>12</v>
      </c>
      <c r="H2775" s="165" t="s">
        <v>13</v>
      </c>
      <c r="I2775" s="165" t="s">
        <v>27</v>
      </c>
      <c r="J2775" s="165" t="s">
        <v>28</v>
      </c>
      <c r="K2775" s="166" t="s">
        <v>11068</v>
      </c>
    </row>
    <row r="2776" spans="1:11" ht="38.25" x14ac:dyDescent="0.2">
      <c r="A2776" s="160">
        <v>1008378087</v>
      </c>
      <c r="B2776" s="161" t="s">
        <v>6578</v>
      </c>
      <c r="C2776" s="162" t="s">
        <v>6579</v>
      </c>
      <c r="D2776" s="163">
        <v>7080000</v>
      </c>
      <c r="E2776" s="164">
        <v>44133</v>
      </c>
      <c r="F2776" s="165" t="s">
        <v>16</v>
      </c>
      <c r="G2776" s="165" t="s">
        <v>12</v>
      </c>
      <c r="H2776" s="165" t="s">
        <v>13</v>
      </c>
      <c r="I2776" s="165" t="s">
        <v>27</v>
      </c>
      <c r="J2776" s="165" t="s">
        <v>28</v>
      </c>
      <c r="K2776" s="166" t="s">
        <v>11069</v>
      </c>
    </row>
    <row r="2777" spans="1:11" ht="51" x14ac:dyDescent="0.2">
      <c r="A2777" s="160">
        <v>1026228004</v>
      </c>
      <c r="B2777" s="161" t="s">
        <v>6580</v>
      </c>
      <c r="C2777" s="162" t="s">
        <v>6581</v>
      </c>
      <c r="D2777" s="163">
        <v>7410000</v>
      </c>
      <c r="E2777" s="164">
        <v>43986</v>
      </c>
      <c r="F2777" s="165" t="s">
        <v>16</v>
      </c>
      <c r="G2777" s="165" t="s">
        <v>12</v>
      </c>
      <c r="H2777" s="165" t="s">
        <v>13</v>
      </c>
      <c r="I2777" s="165" t="s">
        <v>27</v>
      </c>
      <c r="J2777" s="165" t="s">
        <v>28</v>
      </c>
      <c r="K2777" s="166" t="s">
        <v>11070</v>
      </c>
    </row>
    <row r="2778" spans="1:11" ht="38.25" x14ac:dyDescent="0.2">
      <c r="A2778" s="160">
        <v>1026950004</v>
      </c>
      <c r="B2778" s="161" t="s">
        <v>6582</v>
      </c>
      <c r="C2778" s="162" t="s">
        <v>6583</v>
      </c>
      <c r="D2778" s="163">
        <v>7100000</v>
      </c>
      <c r="E2778" s="164">
        <v>44118</v>
      </c>
      <c r="F2778" s="165" t="s">
        <v>16</v>
      </c>
      <c r="G2778" s="165" t="s">
        <v>12</v>
      </c>
      <c r="H2778" s="165" t="s">
        <v>13</v>
      </c>
      <c r="I2778" s="165" t="s">
        <v>27</v>
      </c>
      <c r="J2778" s="165" t="s">
        <v>28</v>
      </c>
      <c r="K2778" s="166" t="s">
        <v>11071</v>
      </c>
    </row>
    <row r="2779" spans="1:11" ht="25.5" x14ac:dyDescent="0.2">
      <c r="A2779" s="160">
        <v>1006731027</v>
      </c>
      <c r="B2779" s="161" t="s">
        <v>6584</v>
      </c>
      <c r="C2779" s="162" t="s">
        <v>6585</v>
      </c>
      <c r="D2779" s="163">
        <v>7410000</v>
      </c>
      <c r="E2779" s="164">
        <v>44019</v>
      </c>
      <c r="F2779" s="165" t="s">
        <v>16</v>
      </c>
      <c r="G2779" s="165" t="s">
        <v>12</v>
      </c>
      <c r="H2779" s="165" t="s">
        <v>13</v>
      </c>
      <c r="I2779" s="165" t="s">
        <v>27</v>
      </c>
      <c r="J2779" s="165" t="s">
        <v>28</v>
      </c>
      <c r="K2779" s="166" t="s">
        <v>11072</v>
      </c>
    </row>
    <row r="2780" spans="1:11" ht="38.25" x14ac:dyDescent="0.2">
      <c r="A2780" s="160">
        <v>1027243004</v>
      </c>
      <c r="B2780" s="161" t="s">
        <v>6586</v>
      </c>
      <c r="C2780" s="162" t="s">
        <v>6587</v>
      </c>
      <c r="D2780" s="163">
        <v>7100000</v>
      </c>
      <c r="E2780" s="164">
        <v>44118</v>
      </c>
      <c r="F2780" s="165" t="s">
        <v>16</v>
      </c>
      <c r="G2780" s="165" t="s">
        <v>12</v>
      </c>
      <c r="H2780" s="165" t="s">
        <v>13</v>
      </c>
      <c r="I2780" s="165" t="s">
        <v>27</v>
      </c>
      <c r="J2780" s="165" t="s">
        <v>28</v>
      </c>
      <c r="K2780" s="166" t="s">
        <v>11073</v>
      </c>
    </row>
    <row r="2781" spans="1:11" ht="38.25" x14ac:dyDescent="0.2">
      <c r="A2781" s="160">
        <v>1027051004</v>
      </c>
      <c r="B2781" s="161" t="s">
        <v>6588</v>
      </c>
      <c r="C2781" s="162" t="s">
        <v>6589</v>
      </c>
      <c r="D2781" s="163">
        <v>10650000</v>
      </c>
      <c r="E2781" s="164">
        <v>44168</v>
      </c>
      <c r="F2781" s="165" t="s">
        <v>16</v>
      </c>
      <c r="G2781" s="165" t="s">
        <v>101</v>
      </c>
      <c r="H2781" s="165" t="s">
        <v>13</v>
      </c>
      <c r="I2781" s="165" t="s">
        <v>27</v>
      </c>
      <c r="J2781" s="165" t="s">
        <v>28</v>
      </c>
      <c r="K2781" s="166" t="s">
        <v>11074</v>
      </c>
    </row>
    <row r="2782" spans="1:11" ht="38.25" x14ac:dyDescent="0.2">
      <c r="A2782" s="160">
        <v>1002775022</v>
      </c>
      <c r="B2782" s="161" t="s">
        <v>6590</v>
      </c>
      <c r="C2782" s="162" t="s">
        <v>6591</v>
      </c>
      <c r="D2782" s="163">
        <v>7060000</v>
      </c>
      <c r="E2782" s="164">
        <v>44168</v>
      </c>
      <c r="F2782" s="165" t="s">
        <v>16</v>
      </c>
      <c r="G2782" s="165" t="s">
        <v>12</v>
      </c>
      <c r="H2782" s="165" t="s">
        <v>13</v>
      </c>
      <c r="I2782" s="165" t="s">
        <v>27</v>
      </c>
      <c r="J2782" s="165" t="s">
        <v>28</v>
      </c>
      <c r="K2782" s="166" t="s">
        <v>11075</v>
      </c>
    </row>
    <row r="2783" spans="1:11" ht="51" x14ac:dyDescent="0.2">
      <c r="A2783" s="160">
        <v>1029159004</v>
      </c>
      <c r="B2783" s="161" t="s">
        <v>6592</v>
      </c>
      <c r="C2783" s="162" t="s">
        <v>6593</v>
      </c>
      <c r="D2783" s="163">
        <v>6070000</v>
      </c>
      <c r="E2783" s="164">
        <v>44188</v>
      </c>
      <c r="F2783" s="165" t="s">
        <v>16</v>
      </c>
      <c r="G2783" s="165" t="s">
        <v>720</v>
      </c>
      <c r="H2783" s="165" t="s">
        <v>13</v>
      </c>
      <c r="I2783" s="165" t="s">
        <v>27</v>
      </c>
      <c r="J2783" s="165" t="s">
        <v>28</v>
      </c>
      <c r="K2783" s="166" t="s">
        <v>11076</v>
      </c>
    </row>
    <row r="2784" spans="1:11" ht="25.5" x14ac:dyDescent="0.2">
      <c r="A2784" s="160">
        <v>1028872004</v>
      </c>
      <c r="B2784" s="161" t="s">
        <v>6594</v>
      </c>
      <c r="C2784" s="162" t="s">
        <v>6595</v>
      </c>
      <c r="D2784" s="163">
        <v>7060000</v>
      </c>
      <c r="E2784" s="164">
        <v>44188</v>
      </c>
      <c r="F2784" s="165" t="s">
        <v>35</v>
      </c>
      <c r="G2784" s="165" t="s">
        <v>720</v>
      </c>
      <c r="H2784" s="165" t="s">
        <v>13</v>
      </c>
      <c r="I2784" s="165" t="s">
        <v>27</v>
      </c>
      <c r="J2784" s="165" t="s">
        <v>28</v>
      </c>
      <c r="K2784" s="166" t="s">
        <v>11077</v>
      </c>
    </row>
    <row r="2785" spans="1:11" ht="25.5" x14ac:dyDescent="0.2">
      <c r="A2785" s="160">
        <v>1028757004</v>
      </c>
      <c r="B2785" s="161" t="s">
        <v>6596</v>
      </c>
      <c r="C2785" s="162" t="s">
        <v>6597</v>
      </c>
      <c r="D2785" s="163">
        <v>7100000</v>
      </c>
      <c r="E2785" s="164">
        <v>44168</v>
      </c>
      <c r="F2785" s="165" t="s">
        <v>16</v>
      </c>
      <c r="G2785" s="165" t="s">
        <v>12</v>
      </c>
      <c r="H2785" s="165" t="s">
        <v>13</v>
      </c>
      <c r="I2785" s="165" t="s">
        <v>27</v>
      </c>
      <c r="J2785" s="165" t="s">
        <v>28</v>
      </c>
      <c r="K2785" s="166" t="s">
        <v>11078</v>
      </c>
    </row>
    <row r="2786" spans="1:11" ht="25.5" x14ac:dyDescent="0.2">
      <c r="A2786" s="160">
        <v>1006995027</v>
      </c>
      <c r="B2786" s="161" t="s">
        <v>6598</v>
      </c>
      <c r="C2786" s="162" t="s">
        <v>6599</v>
      </c>
      <c r="D2786" s="163">
        <v>4501000</v>
      </c>
      <c r="E2786" s="164">
        <v>44145</v>
      </c>
      <c r="F2786" s="165" t="s">
        <v>16</v>
      </c>
      <c r="G2786" s="165" t="s">
        <v>720</v>
      </c>
      <c r="H2786" s="165" t="s">
        <v>13</v>
      </c>
      <c r="I2786" s="165" t="s">
        <v>27</v>
      </c>
      <c r="J2786" s="165" t="s">
        <v>28</v>
      </c>
      <c r="K2786" s="166" t="s">
        <v>11079</v>
      </c>
    </row>
    <row r="2787" spans="1:11" ht="51" x14ac:dyDescent="0.2">
      <c r="A2787" s="160">
        <v>1008568087</v>
      </c>
      <c r="B2787" s="161" t="s">
        <v>6600</v>
      </c>
      <c r="C2787" s="162" t="s">
        <v>6601</v>
      </c>
      <c r="D2787" s="163">
        <v>6199000</v>
      </c>
      <c r="E2787" s="164">
        <v>44147</v>
      </c>
      <c r="F2787" s="165" t="s">
        <v>16</v>
      </c>
      <c r="G2787" s="165" t="s">
        <v>12</v>
      </c>
      <c r="H2787" s="165" t="s">
        <v>13</v>
      </c>
      <c r="I2787" s="165" t="s">
        <v>27</v>
      </c>
      <c r="J2787" s="165" t="s">
        <v>28</v>
      </c>
      <c r="K2787" s="166" t="s">
        <v>11080</v>
      </c>
    </row>
    <row r="2788" spans="1:11" ht="51" x14ac:dyDescent="0.2">
      <c r="A2788" s="160">
        <v>1000297026</v>
      </c>
      <c r="B2788" s="161" t="s">
        <v>6602</v>
      </c>
      <c r="C2788" s="162" t="s">
        <v>6603</v>
      </c>
      <c r="D2788" s="163">
        <v>6839000</v>
      </c>
      <c r="E2788" s="164">
        <v>44174</v>
      </c>
      <c r="F2788" s="165" t="s">
        <v>118</v>
      </c>
      <c r="G2788" s="165" t="s">
        <v>720</v>
      </c>
      <c r="H2788" s="165" t="s">
        <v>13</v>
      </c>
      <c r="I2788" s="165" t="s">
        <v>27</v>
      </c>
      <c r="J2788" s="165" t="s">
        <v>28</v>
      </c>
      <c r="K2788" s="166" t="s">
        <v>11081</v>
      </c>
    </row>
    <row r="2789" spans="1:11" ht="25.5" x14ac:dyDescent="0.2">
      <c r="A2789" s="160">
        <v>1027931004</v>
      </c>
      <c r="B2789" s="161" t="s">
        <v>6604</v>
      </c>
      <c r="C2789" s="162" t="s">
        <v>6605</v>
      </c>
      <c r="D2789" s="163">
        <v>7100000</v>
      </c>
      <c r="E2789" s="164">
        <v>44168</v>
      </c>
      <c r="F2789" s="165" t="s">
        <v>16</v>
      </c>
      <c r="G2789" s="165" t="s">
        <v>12</v>
      </c>
      <c r="H2789" s="165" t="s">
        <v>13</v>
      </c>
      <c r="I2789" s="165" t="s">
        <v>27</v>
      </c>
      <c r="J2789" s="165" t="s">
        <v>28</v>
      </c>
      <c r="K2789" s="166" t="s">
        <v>11082</v>
      </c>
    </row>
    <row r="2790" spans="1:11" ht="25.5" x14ac:dyDescent="0.2">
      <c r="A2790" s="160">
        <v>1007309090</v>
      </c>
      <c r="B2790" s="161" t="s">
        <v>1041</v>
      </c>
      <c r="C2790" s="162" t="s">
        <v>1042</v>
      </c>
      <c r="D2790" s="163">
        <v>7100000</v>
      </c>
      <c r="E2790" s="164">
        <v>43815</v>
      </c>
      <c r="F2790" s="165" t="s">
        <v>16</v>
      </c>
      <c r="G2790" s="165" t="s">
        <v>12</v>
      </c>
      <c r="H2790" s="165" t="s">
        <v>13</v>
      </c>
      <c r="I2790" s="165" t="s">
        <v>27</v>
      </c>
      <c r="J2790" s="165" t="s">
        <v>28</v>
      </c>
      <c r="K2790" s="166" t="s">
        <v>1043</v>
      </c>
    </row>
    <row r="2791" spans="1:11" ht="51" x14ac:dyDescent="0.2">
      <c r="A2791" s="160">
        <v>1014392088</v>
      </c>
      <c r="B2791" s="161" t="s">
        <v>6606</v>
      </c>
      <c r="C2791" s="162" t="s">
        <v>6607</v>
      </c>
      <c r="D2791" s="163">
        <v>7025000</v>
      </c>
      <c r="E2791" s="164">
        <v>44168</v>
      </c>
      <c r="F2791" s="165" t="s">
        <v>16</v>
      </c>
      <c r="G2791" s="165" t="s">
        <v>12</v>
      </c>
      <c r="H2791" s="165" t="s">
        <v>13</v>
      </c>
      <c r="I2791" s="165" t="s">
        <v>27</v>
      </c>
      <c r="J2791" s="165" t="s">
        <v>28</v>
      </c>
      <c r="K2791" s="166" t="s">
        <v>11083</v>
      </c>
    </row>
    <row r="2792" spans="1:11" ht="51" x14ac:dyDescent="0.2">
      <c r="A2792" s="160">
        <v>1022508004</v>
      </c>
      <c r="B2792" s="161" t="s">
        <v>1038</v>
      </c>
      <c r="C2792" s="162" t="s">
        <v>1039</v>
      </c>
      <c r="D2792" s="163">
        <v>7100000</v>
      </c>
      <c r="E2792" s="164">
        <v>43749</v>
      </c>
      <c r="F2792" s="165" t="s">
        <v>16</v>
      </c>
      <c r="G2792" s="165" t="s">
        <v>12</v>
      </c>
      <c r="H2792" s="165" t="s">
        <v>13</v>
      </c>
      <c r="I2792" s="165" t="s">
        <v>27</v>
      </c>
      <c r="J2792" s="165" t="s">
        <v>28</v>
      </c>
      <c r="K2792" s="166" t="s">
        <v>1040</v>
      </c>
    </row>
    <row r="2793" spans="1:11" ht="51" x14ac:dyDescent="0.2">
      <c r="A2793" s="160">
        <v>1025674004</v>
      </c>
      <c r="B2793" s="161" t="s">
        <v>6608</v>
      </c>
      <c r="C2793" s="162" t="s">
        <v>6609</v>
      </c>
      <c r="D2793" s="163">
        <v>7404000</v>
      </c>
      <c r="E2793" s="164">
        <v>43966</v>
      </c>
      <c r="F2793" s="165" t="s">
        <v>16</v>
      </c>
      <c r="G2793" s="165" t="s">
        <v>12</v>
      </c>
      <c r="H2793" s="165" t="s">
        <v>13</v>
      </c>
      <c r="I2793" s="165" t="s">
        <v>27</v>
      </c>
      <c r="J2793" s="165" t="s">
        <v>28</v>
      </c>
      <c r="K2793" s="166" t="s">
        <v>11084</v>
      </c>
    </row>
    <row r="2794" spans="1:11" x14ac:dyDescent="0.2">
      <c r="A2794" s="160">
        <v>1027937004</v>
      </c>
      <c r="B2794" s="161" t="s">
        <v>6610</v>
      </c>
      <c r="C2794" s="162" t="s">
        <v>6611</v>
      </c>
      <c r="D2794" s="163">
        <v>7100000</v>
      </c>
      <c r="E2794" s="164">
        <v>44168</v>
      </c>
      <c r="F2794" s="165" t="s">
        <v>16</v>
      </c>
      <c r="G2794" s="165" t="s">
        <v>12</v>
      </c>
      <c r="H2794" s="165" t="s">
        <v>13</v>
      </c>
      <c r="I2794" s="165" t="s">
        <v>27</v>
      </c>
      <c r="J2794" s="165" t="s">
        <v>28</v>
      </c>
      <c r="K2794" s="166" t="s">
        <v>11085</v>
      </c>
    </row>
    <row r="2795" spans="1:11" ht="51" x14ac:dyDescent="0.2">
      <c r="A2795" s="160">
        <v>1008638087</v>
      </c>
      <c r="B2795" s="161" t="s">
        <v>6612</v>
      </c>
      <c r="C2795" s="162" t="s">
        <v>6613</v>
      </c>
      <c r="D2795" s="163">
        <v>6743000</v>
      </c>
      <c r="E2795" s="164">
        <v>44193</v>
      </c>
      <c r="F2795" s="165" t="s">
        <v>16</v>
      </c>
      <c r="G2795" s="165" t="s">
        <v>12</v>
      </c>
      <c r="H2795" s="165" t="s">
        <v>13</v>
      </c>
      <c r="I2795" s="165" t="s">
        <v>27</v>
      </c>
      <c r="J2795" s="165" t="s">
        <v>28</v>
      </c>
      <c r="K2795" s="166" t="s">
        <v>11086</v>
      </c>
    </row>
    <row r="2796" spans="1:11" ht="51" x14ac:dyDescent="0.2">
      <c r="A2796" s="160">
        <v>1008636087</v>
      </c>
      <c r="B2796" s="161" t="s">
        <v>6614</v>
      </c>
      <c r="C2796" s="162" t="s">
        <v>6615</v>
      </c>
      <c r="D2796" s="163">
        <v>6583000</v>
      </c>
      <c r="E2796" s="164">
        <v>44193</v>
      </c>
      <c r="F2796" s="165" t="s">
        <v>16</v>
      </c>
      <c r="G2796" s="165" t="s">
        <v>12</v>
      </c>
      <c r="H2796" s="165" t="s">
        <v>13</v>
      </c>
      <c r="I2796" s="165" t="s">
        <v>27</v>
      </c>
      <c r="J2796" s="165" t="s">
        <v>28</v>
      </c>
      <c r="K2796" s="166" t="s">
        <v>11087</v>
      </c>
    </row>
    <row r="2797" spans="1:11" ht="51" x14ac:dyDescent="0.2">
      <c r="A2797" s="160">
        <v>1008459087</v>
      </c>
      <c r="B2797" s="161" t="s">
        <v>6616</v>
      </c>
      <c r="C2797" s="162" t="s">
        <v>6617</v>
      </c>
      <c r="D2797" s="163">
        <v>5878000</v>
      </c>
      <c r="E2797" s="164">
        <v>44133</v>
      </c>
      <c r="F2797" s="165" t="s">
        <v>16</v>
      </c>
      <c r="G2797" s="165" t="s">
        <v>12</v>
      </c>
      <c r="H2797" s="165" t="s">
        <v>13</v>
      </c>
      <c r="I2797" s="165" t="s">
        <v>27</v>
      </c>
      <c r="J2797" s="165" t="s">
        <v>28</v>
      </c>
      <c r="K2797" s="166" t="s">
        <v>11088</v>
      </c>
    </row>
    <row r="2798" spans="1:11" ht="25.5" x14ac:dyDescent="0.2">
      <c r="A2798" s="160">
        <v>1001042110</v>
      </c>
      <c r="B2798" s="161" t="s">
        <v>6618</v>
      </c>
      <c r="C2798" s="162" t="s">
        <v>6619</v>
      </c>
      <c r="D2798" s="163">
        <v>7100000</v>
      </c>
      <c r="E2798" s="164">
        <v>44119</v>
      </c>
      <c r="F2798" s="165" t="s">
        <v>16</v>
      </c>
      <c r="G2798" s="165" t="s">
        <v>12</v>
      </c>
      <c r="H2798" s="165" t="s">
        <v>13</v>
      </c>
      <c r="I2798" s="165" t="s">
        <v>27</v>
      </c>
      <c r="J2798" s="165" t="s">
        <v>28</v>
      </c>
      <c r="K2798" s="166" t="s">
        <v>11089</v>
      </c>
    </row>
    <row r="2799" spans="1:11" ht="25.5" x14ac:dyDescent="0.2">
      <c r="A2799" s="160">
        <v>1027962004</v>
      </c>
      <c r="B2799" s="161" t="s">
        <v>6620</v>
      </c>
      <c r="C2799" s="162" t="s">
        <v>6621</v>
      </c>
      <c r="D2799" s="163">
        <v>7100000</v>
      </c>
      <c r="E2799" s="164">
        <v>44168</v>
      </c>
      <c r="F2799" s="165" t="s">
        <v>16</v>
      </c>
      <c r="G2799" s="165" t="s">
        <v>12</v>
      </c>
      <c r="H2799" s="165" t="s">
        <v>13</v>
      </c>
      <c r="I2799" s="165" t="s">
        <v>27</v>
      </c>
      <c r="J2799" s="165" t="s">
        <v>28</v>
      </c>
      <c r="K2799" s="166" t="s">
        <v>11090</v>
      </c>
    </row>
    <row r="2800" spans="1:11" ht="38.25" x14ac:dyDescent="0.2">
      <c r="A2800" s="160">
        <v>1006444014</v>
      </c>
      <c r="B2800" s="161" t="s">
        <v>6622</v>
      </c>
      <c r="C2800" s="162" t="s">
        <v>6623</v>
      </c>
      <c r="D2800" s="163">
        <v>7100000</v>
      </c>
      <c r="E2800" s="164">
        <v>44193</v>
      </c>
      <c r="F2800" s="165" t="s">
        <v>16</v>
      </c>
      <c r="G2800" s="165" t="s">
        <v>12</v>
      </c>
      <c r="H2800" s="165" t="s">
        <v>13</v>
      </c>
      <c r="I2800" s="165" t="s">
        <v>27</v>
      </c>
      <c r="J2800" s="165" t="s">
        <v>28</v>
      </c>
      <c r="K2800" s="166" t="s">
        <v>11091</v>
      </c>
    </row>
    <row r="2801" spans="1:11" ht="25.5" x14ac:dyDescent="0.2">
      <c r="A2801" s="160">
        <v>1027791004</v>
      </c>
      <c r="B2801" s="161" t="s">
        <v>6624</v>
      </c>
      <c r="C2801" s="162" t="s">
        <v>6625</v>
      </c>
      <c r="D2801" s="163">
        <v>7100000</v>
      </c>
      <c r="E2801" s="164">
        <v>44168</v>
      </c>
      <c r="F2801" s="165" t="s">
        <v>16</v>
      </c>
      <c r="G2801" s="165" t="s">
        <v>12</v>
      </c>
      <c r="H2801" s="165" t="s">
        <v>13</v>
      </c>
      <c r="I2801" s="165" t="s">
        <v>27</v>
      </c>
      <c r="J2801" s="165" t="s">
        <v>28</v>
      </c>
      <c r="K2801" s="166" t="s">
        <v>11092</v>
      </c>
    </row>
    <row r="2802" spans="1:11" ht="38.25" x14ac:dyDescent="0.2">
      <c r="A2802" s="160">
        <v>1014296088</v>
      </c>
      <c r="B2802" s="161" t="s">
        <v>6626</v>
      </c>
      <c r="C2802" s="162" t="s">
        <v>6627</v>
      </c>
      <c r="D2802" s="163">
        <v>7100000</v>
      </c>
      <c r="E2802" s="164">
        <v>44168</v>
      </c>
      <c r="F2802" s="165" t="s">
        <v>16</v>
      </c>
      <c r="G2802" s="165" t="s">
        <v>12</v>
      </c>
      <c r="H2802" s="165" t="s">
        <v>13</v>
      </c>
      <c r="I2802" s="165" t="s">
        <v>27</v>
      </c>
      <c r="J2802" s="165" t="s">
        <v>28</v>
      </c>
      <c r="K2802" s="166" t="s">
        <v>11093</v>
      </c>
    </row>
    <row r="2803" spans="1:11" ht="25.5" x14ac:dyDescent="0.2">
      <c r="A2803" s="160">
        <v>1002493101</v>
      </c>
      <c r="B2803" s="161" t="s">
        <v>6628</v>
      </c>
      <c r="C2803" s="162" t="s">
        <v>6629</v>
      </c>
      <c r="D2803" s="163">
        <v>7100000</v>
      </c>
      <c r="E2803" s="164">
        <v>44168</v>
      </c>
      <c r="F2803" s="165" t="s">
        <v>16</v>
      </c>
      <c r="G2803" s="165" t="s">
        <v>12</v>
      </c>
      <c r="H2803" s="165" t="s">
        <v>13</v>
      </c>
      <c r="I2803" s="165" t="s">
        <v>27</v>
      </c>
      <c r="J2803" s="165" t="s">
        <v>28</v>
      </c>
      <c r="K2803" s="166" t="s">
        <v>11094</v>
      </c>
    </row>
    <row r="2804" spans="1:11" ht="25.5" x14ac:dyDescent="0.2">
      <c r="A2804" s="160">
        <v>1027845004</v>
      </c>
      <c r="B2804" s="161" t="s">
        <v>6630</v>
      </c>
      <c r="C2804" s="162" t="s">
        <v>6631</v>
      </c>
      <c r="D2804" s="163">
        <v>7100000</v>
      </c>
      <c r="E2804" s="164">
        <v>44168</v>
      </c>
      <c r="F2804" s="165" t="s">
        <v>16</v>
      </c>
      <c r="G2804" s="165" t="s">
        <v>12</v>
      </c>
      <c r="H2804" s="165" t="s">
        <v>13</v>
      </c>
      <c r="I2804" s="165" t="s">
        <v>27</v>
      </c>
      <c r="J2804" s="165" t="s">
        <v>28</v>
      </c>
      <c r="K2804" s="166" t="s">
        <v>11095</v>
      </c>
    </row>
    <row r="2805" spans="1:11" ht="25.5" x14ac:dyDescent="0.2">
      <c r="A2805" s="160">
        <v>1000344105</v>
      </c>
      <c r="B2805" s="161" t="s">
        <v>6632</v>
      </c>
      <c r="C2805" s="162" t="s">
        <v>6633</v>
      </c>
      <c r="D2805" s="163">
        <v>7100000</v>
      </c>
      <c r="E2805" s="164">
        <v>44168</v>
      </c>
      <c r="F2805" s="165" t="s">
        <v>16</v>
      </c>
      <c r="G2805" s="165" t="s">
        <v>12</v>
      </c>
      <c r="H2805" s="165" t="s">
        <v>13</v>
      </c>
      <c r="I2805" s="165" t="s">
        <v>27</v>
      </c>
      <c r="J2805" s="165" t="s">
        <v>28</v>
      </c>
      <c r="K2805" s="166" t="s">
        <v>11096</v>
      </c>
    </row>
    <row r="2806" spans="1:11" ht="38.25" x14ac:dyDescent="0.2">
      <c r="A2806" s="160">
        <v>1028391004</v>
      </c>
      <c r="B2806" s="161" t="s">
        <v>6634</v>
      </c>
      <c r="C2806" s="162" t="s">
        <v>6635</v>
      </c>
      <c r="D2806" s="163">
        <v>7100000</v>
      </c>
      <c r="E2806" s="164">
        <v>44193</v>
      </c>
      <c r="F2806" s="165" t="s">
        <v>16</v>
      </c>
      <c r="G2806" s="165" t="s">
        <v>12</v>
      </c>
      <c r="H2806" s="165" t="s">
        <v>13</v>
      </c>
      <c r="I2806" s="165" t="s">
        <v>27</v>
      </c>
      <c r="J2806" s="165" t="s">
        <v>28</v>
      </c>
      <c r="K2806" s="166" t="s">
        <v>11097</v>
      </c>
    </row>
    <row r="2807" spans="1:11" ht="25.5" x14ac:dyDescent="0.2">
      <c r="A2807" s="160">
        <v>1027883004</v>
      </c>
      <c r="B2807" s="161" t="s">
        <v>6636</v>
      </c>
      <c r="C2807" s="162" t="s">
        <v>6637</v>
      </c>
      <c r="D2807" s="163">
        <v>10650000</v>
      </c>
      <c r="E2807" s="164">
        <v>44152</v>
      </c>
      <c r="F2807" s="165" t="s">
        <v>16</v>
      </c>
      <c r="G2807" s="165" t="s">
        <v>69</v>
      </c>
      <c r="H2807" s="165" t="s">
        <v>13</v>
      </c>
      <c r="I2807" s="165" t="s">
        <v>27</v>
      </c>
      <c r="J2807" s="165" t="s">
        <v>28</v>
      </c>
      <c r="K2807" s="166" t="s">
        <v>11098</v>
      </c>
    </row>
    <row r="2808" spans="1:11" ht="25.5" x14ac:dyDescent="0.2">
      <c r="A2808" s="160">
        <v>1002490101</v>
      </c>
      <c r="B2808" s="161" t="s">
        <v>6638</v>
      </c>
      <c r="C2808" s="162" t="s">
        <v>6639</v>
      </c>
      <c r="D2808" s="163">
        <v>7100000</v>
      </c>
      <c r="E2808" s="164">
        <v>44168</v>
      </c>
      <c r="F2808" s="165" t="s">
        <v>16</v>
      </c>
      <c r="G2808" s="165" t="s">
        <v>12</v>
      </c>
      <c r="H2808" s="165" t="s">
        <v>13</v>
      </c>
      <c r="I2808" s="165" t="s">
        <v>27</v>
      </c>
      <c r="J2808" s="165" t="s">
        <v>28</v>
      </c>
      <c r="K2808" s="166" t="s">
        <v>11094</v>
      </c>
    </row>
    <row r="2809" spans="1:11" ht="25.5" x14ac:dyDescent="0.2">
      <c r="A2809" s="160">
        <v>1028717004</v>
      </c>
      <c r="B2809" s="161" t="s">
        <v>6640</v>
      </c>
      <c r="C2809" s="162" t="s">
        <v>6641</v>
      </c>
      <c r="D2809" s="163">
        <v>7100000</v>
      </c>
      <c r="E2809" s="164">
        <v>44168</v>
      </c>
      <c r="F2809" s="165" t="s">
        <v>16</v>
      </c>
      <c r="G2809" s="165" t="s">
        <v>12</v>
      </c>
      <c r="H2809" s="165" t="s">
        <v>13</v>
      </c>
      <c r="I2809" s="165" t="s">
        <v>27</v>
      </c>
      <c r="J2809" s="165" t="s">
        <v>209</v>
      </c>
      <c r="K2809" s="166" t="s">
        <v>11099</v>
      </c>
    </row>
    <row r="2810" spans="1:11" x14ac:dyDescent="0.2">
      <c r="A2810" s="160">
        <v>1002495101</v>
      </c>
      <c r="B2810" s="161" t="s">
        <v>6642</v>
      </c>
      <c r="C2810" s="162" t="s">
        <v>6643</v>
      </c>
      <c r="D2810" s="163">
        <v>10650000</v>
      </c>
      <c r="E2810" s="164">
        <v>44147</v>
      </c>
      <c r="F2810" s="165" t="s">
        <v>16</v>
      </c>
      <c r="G2810" s="165" t="s">
        <v>101</v>
      </c>
      <c r="H2810" s="165" t="s">
        <v>13</v>
      </c>
      <c r="I2810" s="165" t="s">
        <v>27</v>
      </c>
      <c r="J2810" s="165" t="s">
        <v>209</v>
      </c>
      <c r="K2810" s="166" t="s">
        <v>11100</v>
      </c>
    </row>
    <row r="2811" spans="1:11" ht="25.5" x14ac:dyDescent="0.2">
      <c r="A2811" s="160">
        <v>1026996004</v>
      </c>
      <c r="B2811" s="161" t="s">
        <v>6644</v>
      </c>
      <c r="C2811" s="162" t="s">
        <v>6645</v>
      </c>
      <c r="D2811" s="163">
        <v>7100000</v>
      </c>
      <c r="E2811" s="164">
        <v>44118</v>
      </c>
      <c r="F2811" s="165" t="s">
        <v>16</v>
      </c>
      <c r="G2811" s="165" t="s">
        <v>12</v>
      </c>
      <c r="H2811" s="165" t="s">
        <v>13</v>
      </c>
      <c r="I2811" s="165" t="s">
        <v>27</v>
      </c>
      <c r="J2811" s="165" t="s">
        <v>209</v>
      </c>
      <c r="K2811" s="166" t="s">
        <v>11101</v>
      </c>
    </row>
    <row r="2812" spans="1:11" ht="25.5" x14ac:dyDescent="0.2">
      <c r="A2812" s="160">
        <v>1025461004</v>
      </c>
      <c r="B2812" s="161" t="s">
        <v>6646</v>
      </c>
      <c r="C2812" s="162" t="s">
        <v>6647</v>
      </c>
      <c r="D2812" s="163">
        <v>7410000</v>
      </c>
      <c r="E2812" s="164">
        <v>43943</v>
      </c>
      <c r="F2812" s="165" t="s">
        <v>16</v>
      </c>
      <c r="G2812" s="165" t="s">
        <v>12</v>
      </c>
      <c r="H2812" s="165" t="s">
        <v>13</v>
      </c>
      <c r="I2812" s="165" t="s">
        <v>27</v>
      </c>
      <c r="J2812" s="165" t="s">
        <v>209</v>
      </c>
      <c r="K2812" s="166" t="s">
        <v>11102</v>
      </c>
    </row>
    <row r="2813" spans="1:11" ht="25.5" x14ac:dyDescent="0.2">
      <c r="A2813" s="160">
        <v>1027788004</v>
      </c>
      <c r="B2813" s="161" t="s">
        <v>6648</v>
      </c>
      <c r="C2813" s="162" t="s">
        <v>6649</v>
      </c>
      <c r="D2813" s="163">
        <v>7100000</v>
      </c>
      <c r="E2813" s="164">
        <v>44168</v>
      </c>
      <c r="F2813" s="165" t="s">
        <v>16</v>
      </c>
      <c r="G2813" s="165" t="s">
        <v>12</v>
      </c>
      <c r="H2813" s="165" t="s">
        <v>13</v>
      </c>
      <c r="I2813" s="165" t="s">
        <v>27</v>
      </c>
      <c r="J2813" s="165" t="s">
        <v>209</v>
      </c>
      <c r="K2813" s="166" t="s">
        <v>11103</v>
      </c>
    </row>
    <row r="2814" spans="1:11" ht="25.5" x14ac:dyDescent="0.2">
      <c r="A2814" s="160">
        <v>1025778004</v>
      </c>
      <c r="B2814" s="161" t="s">
        <v>6650</v>
      </c>
      <c r="C2814" s="162" t="s">
        <v>6651</v>
      </c>
      <c r="D2814" s="163">
        <v>7410000</v>
      </c>
      <c r="E2814" s="164">
        <v>43966</v>
      </c>
      <c r="F2814" s="165" t="s">
        <v>16</v>
      </c>
      <c r="G2814" s="165" t="s">
        <v>12</v>
      </c>
      <c r="H2814" s="165" t="s">
        <v>13</v>
      </c>
      <c r="I2814" s="165" t="s">
        <v>27</v>
      </c>
      <c r="J2814" s="165" t="s">
        <v>209</v>
      </c>
      <c r="K2814" s="166" t="s">
        <v>11104</v>
      </c>
    </row>
    <row r="2815" spans="1:11" ht="25.5" x14ac:dyDescent="0.2">
      <c r="A2815" s="160">
        <v>1002494101</v>
      </c>
      <c r="B2815" s="161" t="s">
        <v>6652</v>
      </c>
      <c r="C2815" s="162" t="s">
        <v>6653</v>
      </c>
      <c r="D2815" s="163">
        <v>7100000</v>
      </c>
      <c r="E2815" s="164">
        <v>44168</v>
      </c>
      <c r="F2815" s="165" t="s">
        <v>16</v>
      </c>
      <c r="G2815" s="165" t="s">
        <v>12</v>
      </c>
      <c r="H2815" s="165" t="s">
        <v>13</v>
      </c>
      <c r="I2815" s="165" t="s">
        <v>27</v>
      </c>
      <c r="J2815" s="165" t="s">
        <v>209</v>
      </c>
      <c r="K2815" s="166" t="s">
        <v>11105</v>
      </c>
    </row>
    <row r="2816" spans="1:11" ht="25.5" x14ac:dyDescent="0.2">
      <c r="A2816" s="160">
        <v>1027843004</v>
      </c>
      <c r="B2816" s="161" t="s">
        <v>6654</v>
      </c>
      <c r="C2816" s="162" t="s">
        <v>6655</v>
      </c>
      <c r="D2816" s="163">
        <v>10650000</v>
      </c>
      <c r="E2816" s="164">
        <v>44152</v>
      </c>
      <c r="F2816" s="165" t="s">
        <v>16</v>
      </c>
      <c r="G2816" s="165" t="s">
        <v>101</v>
      </c>
      <c r="H2816" s="165" t="s">
        <v>13</v>
      </c>
      <c r="I2816" s="165" t="s">
        <v>27</v>
      </c>
      <c r="J2816" s="165" t="s">
        <v>209</v>
      </c>
      <c r="K2816" s="166" t="s">
        <v>11106</v>
      </c>
    </row>
    <row r="2817" spans="1:11" ht="51" x14ac:dyDescent="0.2">
      <c r="A2817" s="160">
        <v>1025709004</v>
      </c>
      <c r="B2817" s="161" t="s">
        <v>6656</v>
      </c>
      <c r="C2817" s="162" t="s">
        <v>6657</v>
      </c>
      <c r="D2817" s="163">
        <v>7100000</v>
      </c>
      <c r="E2817" s="164">
        <v>44168</v>
      </c>
      <c r="F2817" s="165" t="s">
        <v>16</v>
      </c>
      <c r="G2817" s="165" t="s">
        <v>12</v>
      </c>
      <c r="H2817" s="165" t="s">
        <v>13</v>
      </c>
      <c r="I2817" s="165" t="s">
        <v>27</v>
      </c>
      <c r="J2817" s="165" t="s">
        <v>209</v>
      </c>
      <c r="K2817" s="166" t="s">
        <v>11107</v>
      </c>
    </row>
    <row r="2818" spans="1:11" ht="25.5" x14ac:dyDescent="0.2">
      <c r="A2818" s="160">
        <v>1028720004</v>
      </c>
      <c r="B2818" s="161" t="s">
        <v>6658</v>
      </c>
      <c r="C2818" s="162" t="s">
        <v>6659</v>
      </c>
      <c r="D2818" s="163">
        <v>7025000</v>
      </c>
      <c r="E2818" s="164">
        <v>44168</v>
      </c>
      <c r="F2818" s="165" t="s">
        <v>16</v>
      </c>
      <c r="G2818" s="165" t="s">
        <v>12</v>
      </c>
      <c r="H2818" s="165" t="s">
        <v>13</v>
      </c>
      <c r="I2818" s="165" t="s">
        <v>14</v>
      </c>
      <c r="J2818" s="165" t="s">
        <v>15</v>
      </c>
      <c r="K2818" s="166" t="s">
        <v>11108</v>
      </c>
    </row>
    <row r="2819" spans="1:11" ht="25.5" x14ac:dyDescent="0.2">
      <c r="A2819" s="160">
        <v>1008377087</v>
      </c>
      <c r="B2819" s="161" t="s">
        <v>6660</v>
      </c>
      <c r="C2819" s="162" t="s">
        <v>6661</v>
      </c>
      <c r="D2819" s="163">
        <v>7100000</v>
      </c>
      <c r="E2819" s="164">
        <v>44133</v>
      </c>
      <c r="F2819" s="165" t="s">
        <v>16</v>
      </c>
      <c r="G2819" s="165" t="s">
        <v>12</v>
      </c>
      <c r="H2819" s="165" t="s">
        <v>13</v>
      </c>
      <c r="I2819" s="165" t="s">
        <v>14</v>
      </c>
      <c r="J2819" s="165" t="s">
        <v>15</v>
      </c>
      <c r="K2819" s="166" t="s">
        <v>11109</v>
      </c>
    </row>
    <row r="2820" spans="1:11" ht="38.25" x14ac:dyDescent="0.2">
      <c r="A2820" s="160">
        <v>1008417087</v>
      </c>
      <c r="B2820" s="161" t="s">
        <v>6662</v>
      </c>
      <c r="C2820" s="162" t="s">
        <v>6663</v>
      </c>
      <c r="D2820" s="163">
        <v>7100000</v>
      </c>
      <c r="E2820" s="164">
        <v>44133</v>
      </c>
      <c r="F2820" s="165" t="s">
        <v>16</v>
      </c>
      <c r="G2820" s="165" t="s">
        <v>12</v>
      </c>
      <c r="H2820" s="165" t="s">
        <v>13</v>
      </c>
      <c r="I2820" s="165" t="s">
        <v>14</v>
      </c>
      <c r="J2820" s="165" t="s">
        <v>15</v>
      </c>
      <c r="K2820" s="166" t="s">
        <v>11110</v>
      </c>
    </row>
    <row r="2821" spans="1:11" ht="25.5" x14ac:dyDescent="0.2">
      <c r="A2821" s="160">
        <v>1026992004</v>
      </c>
      <c r="B2821" s="161" t="s">
        <v>6664</v>
      </c>
      <c r="C2821" s="162" t="s">
        <v>6665</v>
      </c>
      <c r="D2821" s="163">
        <v>7100000</v>
      </c>
      <c r="E2821" s="164">
        <v>44118</v>
      </c>
      <c r="F2821" s="165" t="s">
        <v>11</v>
      </c>
      <c r="G2821" s="165" t="s">
        <v>12</v>
      </c>
      <c r="H2821" s="165" t="s">
        <v>13</v>
      </c>
      <c r="I2821" s="165" t="s">
        <v>14</v>
      </c>
      <c r="J2821" s="165" t="s">
        <v>15</v>
      </c>
      <c r="K2821" s="166" t="s">
        <v>11111</v>
      </c>
    </row>
    <row r="2822" spans="1:11" ht="38.25" x14ac:dyDescent="0.2">
      <c r="A2822" s="160">
        <v>1026576004</v>
      </c>
      <c r="B2822" s="161" t="s">
        <v>6666</v>
      </c>
      <c r="C2822" s="162" t="s">
        <v>6667</v>
      </c>
      <c r="D2822" s="163">
        <v>7085000</v>
      </c>
      <c r="E2822" s="164">
        <v>44133</v>
      </c>
      <c r="F2822" s="165" t="s">
        <v>16</v>
      </c>
      <c r="G2822" s="165" t="s">
        <v>12</v>
      </c>
      <c r="H2822" s="165" t="s">
        <v>13</v>
      </c>
      <c r="I2822" s="165" t="s">
        <v>14</v>
      </c>
      <c r="J2822" s="165" t="s">
        <v>15</v>
      </c>
      <c r="K2822" s="166" t="s">
        <v>11112</v>
      </c>
    </row>
    <row r="2823" spans="1:11" ht="25.5" x14ac:dyDescent="0.2">
      <c r="A2823" s="160">
        <v>1026998004</v>
      </c>
      <c r="B2823" s="161" t="s">
        <v>6668</v>
      </c>
      <c r="C2823" s="162" t="s">
        <v>6669</v>
      </c>
      <c r="D2823" s="163">
        <v>7100000</v>
      </c>
      <c r="E2823" s="164">
        <v>44118</v>
      </c>
      <c r="F2823" s="165" t="s">
        <v>16</v>
      </c>
      <c r="G2823" s="165" t="s">
        <v>12</v>
      </c>
      <c r="H2823" s="165" t="s">
        <v>13</v>
      </c>
      <c r="I2823" s="165" t="s">
        <v>14</v>
      </c>
      <c r="J2823" s="165" t="s">
        <v>15</v>
      </c>
      <c r="K2823" s="166" t="s">
        <v>11113</v>
      </c>
    </row>
    <row r="2824" spans="1:11" ht="25.5" x14ac:dyDescent="0.2">
      <c r="A2824" s="160">
        <v>1002321101</v>
      </c>
      <c r="B2824" s="161" t="s">
        <v>6670</v>
      </c>
      <c r="C2824" s="162" t="s">
        <v>6671</v>
      </c>
      <c r="D2824" s="163">
        <v>7100000</v>
      </c>
      <c r="E2824" s="164">
        <v>44147</v>
      </c>
      <c r="F2824" s="165" t="s">
        <v>16</v>
      </c>
      <c r="G2824" s="165" t="s">
        <v>12</v>
      </c>
      <c r="H2824" s="165" t="s">
        <v>13</v>
      </c>
      <c r="I2824" s="165" t="s">
        <v>14</v>
      </c>
      <c r="J2824" s="165" t="s">
        <v>15</v>
      </c>
      <c r="K2824" s="166" t="s">
        <v>11114</v>
      </c>
    </row>
    <row r="2825" spans="1:11" ht="25.5" x14ac:dyDescent="0.2">
      <c r="A2825" s="160">
        <v>1028787004</v>
      </c>
      <c r="B2825" s="161" t="s">
        <v>6672</v>
      </c>
      <c r="C2825" s="162" t="s">
        <v>6673</v>
      </c>
      <c r="D2825" s="163">
        <v>7000000</v>
      </c>
      <c r="E2825" s="164">
        <v>44188</v>
      </c>
      <c r="F2825" s="165" t="s">
        <v>35</v>
      </c>
      <c r="G2825" s="165" t="s">
        <v>720</v>
      </c>
      <c r="H2825" s="165" t="s">
        <v>13</v>
      </c>
      <c r="I2825" s="165" t="s">
        <v>14</v>
      </c>
      <c r="J2825" s="165" t="s">
        <v>15</v>
      </c>
      <c r="K2825" s="166" t="s">
        <v>11115</v>
      </c>
    </row>
    <row r="2826" spans="1:11" ht="25.5" x14ac:dyDescent="0.2">
      <c r="A2826" s="160">
        <v>1008524087</v>
      </c>
      <c r="B2826" s="161" t="s">
        <v>6674</v>
      </c>
      <c r="C2826" s="162" t="s">
        <v>6675</v>
      </c>
      <c r="D2826" s="163">
        <v>5750000</v>
      </c>
      <c r="E2826" s="164">
        <v>44168</v>
      </c>
      <c r="F2826" s="165" t="s">
        <v>16</v>
      </c>
      <c r="G2826" s="165" t="s">
        <v>12</v>
      </c>
      <c r="H2826" s="165" t="s">
        <v>13</v>
      </c>
      <c r="I2826" s="165" t="s">
        <v>14</v>
      </c>
      <c r="J2826" s="165" t="s">
        <v>15</v>
      </c>
      <c r="K2826" s="166" t="s">
        <v>11116</v>
      </c>
    </row>
    <row r="2827" spans="1:11" ht="25.5" x14ac:dyDescent="0.2">
      <c r="A2827" s="160">
        <v>1000336105</v>
      </c>
      <c r="B2827" s="161" t="s">
        <v>6676</v>
      </c>
      <c r="C2827" s="162" t="s">
        <v>6677</v>
      </c>
      <c r="D2827" s="163">
        <v>7100000</v>
      </c>
      <c r="E2827" s="164">
        <v>44133</v>
      </c>
      <c r="F2827" s="165" t="s">
        <v>16</v>
      </c>
      <c r="G2827" s="165" t="s">
        <v>12</v>
      </c>
      <c r="H2827" s="165" t="s">
        <v>13</v>
      </c>
      <c r="I2827" s="165" t="s">
        <v>14</v>
      </c>
      <c r="J2827" s="165" t="s">
        <v>15</v>
      </c>
      <c r="K2827" s="166" t="s">
        <v>11117</v>
      </c>
    </row>
    <row r="2828" spans="1:11" ht="25.5" x14ac:dyDescent="0.2">
      <c r="A2828" s="160">
        <v>1002315101</v>
      </c>
      <c r="B2828" s="161" t="s">
        <v>6678</v>
      </c>
      <c r="C2828" s="162" t="s">
        <v>6679</v>
      </c>
      <c r="D2828" s="163">
        <v>7010000</v>
      </c>
      <c r="E2828" s="164">
        <v>44147</v>
      </c>
      <c r="F2828" s="165" t="s">
        <v>16</v>
      </c>
      <c r="G2828" s="165" t="s">
        <v>12</v>
      </c>
      <c r="H2828" s="165" t="s">
        <v>13</v>
      </c>
      <c r="I2828" s="165" t="s">
        <v>14</v>
      </c>
      <c r="J2828" s="165" t="s">
        <v>15</v>
      </c>
      <c r="K2828" s="166" t="s">
        <v>11118</v>
      </c>
    </row>
    <row r="2829" spans="1:11" ht="38.25" x14ac:dyDescent="0.2">
      <c r="A2829" s="160">
        <v>1008415087</v>
      </c>
      <c r="B2829" s="161" t="s">
        <v>6680</v>
      </c>
      <c r="C2829" s="162" t="s">
        <v>6681</v>
      </c>
      <c r="D2829" s="163">
        <v>7100000</v>
      </c>
      <c r="E2829" s="164">
        <v>44133</v>
      </c>
      <c r="F2829" s="165" t="s">
        <v>16</v>
      </c>
      <c r="G2829" s="165" t="s">
        <v>12</v>
      </c>
      <c r="H2829" s="165" t="s">
        <v>13</v>
      </c>
      <c r="I2829" s="165" t="s">
        <v>14</v>
      </c>
      <c r="J2829" s="165" t="s">
        <v>15</v>
      </c>
      <c r="K2829" s="166" t="s">
        <v>11119</v>
      </c>
    </row>
    <row r="2830" spans="1:11" ht="38.25" x14ac:dyDescent="0.2">
      <c r="A2830" s="160">
        <v>1008404087</v>
      </c>
      <c r="B2830" s="161" t="s">
        <v>6682</v>
      </c>
      <c r="C2830" s="162" t="s">
        <v>6683</v>
      </c>
      <c r="D2830" s="163">
        <v>7100000</v>
      </c>
      <c r="E2830" s="164">
        <v>44119</v>
      </c>
      <c r="F2830" s="165" t="s">
        <v>16</v>
      </c>
      <c r="G2830" s="165" t="s">
        <v>12</v>
      </c>
      <c r="H2830" s="165" t="s">
        <v>13</v>
      </c>
      <c r="I2830" s="165" t="s">
        <v>14</v>
      </c>
      <c r="J2830" s="165" t="s">
        <v>15</v>
      </c>
      <c r="K2830" s="166" t="s">
        <v>11120</v>
      </c>
    </row>
    <row r="2831" spans="1:11" ht="25.5" x14ac:dyDescent="0.2">
      <c r="A2831" s="160">
        <v>1008523087</v>
      </c>
      <c r="B2831" s="161" t="s">
        <v>6684</v>
      </c>
      <c r="C2831" s="162" t="s">
        <v>6685</v>
      </c>
      <c r="D2831" s="163">
        <v>7100000</v>
      </c>
      <c r="E2831" s="164">
        <v>44147</v>
      </c>
      <c r="F2831" s="165" t="s">
        <v>16</v>
      </c>
      <c r="G2831" s="165" t="s">
        <v>12</v>
      </c>
      <c r="H2831" s="165" t="s">
        <v>13</v>
      </c>
      <c r="I2831" s="165" t="s">
        <v>14</v>
      </c>
      <c r="J2831" s="165" t="s">
        <v>15</v>
      </c>
      <c r="K2831" s="166" t="s">
        <v>11121</v>
      </c>
    </row>
    <row r="2832" spans="1:11" ht="51" x14ac:dyDescent="0.2">
      <c r="A2832" s="160">
        <v>1008587087</v>
      </c>
      <c r="B2832" s="161" t="s">
        <v>6686</v>
      </c>
      <c r="C2832" s="162" t="s">
        <v>6687</v>
      </c>
      <c r="D2832" s="163">
        <v>7100000</v>
      </c>
      <c r="E2832" s="164">
        <v>44147</v>
      </c>
      <c r="F2832" s="165" t="s">
        <v>16</v>
      </c>
      <c r="G2832" s="165" t="s">
        <v>12</v>
      </c>
      <c r="H2832" s="165" t="s">
        <v>13</v>
      </c>
      <c r="I2832" s="165" t="s">
        <v>14</v>
      </c>
      <c r="J2832" s="165" t="s">
        <v>15</v>
      </c>
      <c r="K2832" s="166" t="s">
        <v>11122</v>
      </c>
    </row>
    <row r="2833" spans="1:11" ht="38.25" x14ac:dyDescent="0.2">
      <c r="A2833" s="160">
        <v>1008575087</v>
      </c>
      <c r="B2833" s="161" t="s">
        <v>6688</v>
      </c>
      <c r="C2833" s="162" t="s">
        <v>6689</v>
      </c>
      <c r="D2833" s="163">
        <v>7100000</v>
      </c>
      <c r="E2833" s="164">
        <v>44147</v>
      </c>
      <c r="F2833" s="165" t="s">
        <v>16</v>
      </c>
      <c r="G2833" s="165" t="s">
        <v>12</v>
      </c>
      <c r="H2833" s="165" t="s">
        <v>13</v>
      </c>
      <c r="I2833" s="165" t="s">
        <v>14</v>
      </c>
      <c r="J2833" s="165" t="s">
        <v>15</v>
      </c>
      <c r="K2833" s="166" t="s">
        <v>11123</v>
      </c>
    </row>
    <row r="2834" spans="1:11" ht="25.5" x14ac:dyDescent="0.2">
      <c r="A2834" s="160">
        <v>1014353088</v>
      </c>
      <c r="B2834" s="161" t="s">
        <v>6690</v>
      </c>
      <c r="C2834" s="162" t="s">
        <v>6691</v>
      </c>
      <c r="D2834" s="163">
        <v>7065000</v>
      </c>
      <c r="E2834" s="164">
        <v>44168</v>
      </c>
      <c r="F2834" s="165" t="s">
        <v>16</v>
      </c>
      <c r="G2834" s="165" t="s">
        <v>12</v>
      </c>
      <c r="H2834" s="165" t="s">
        <v>13</v>
      </c>
      <c r="I2834" s="165" t="s">
        <v>14</v>
      </c>
      <c r="J2834" s="165" t="s">
        <v>15</v>
      </c>
      <c r="K2834" s="166" t="s">
        <v>11124</v>
      </c>
    </row>
    <row r="2835" spans="1:11" ht="25.5" x14ac:dyDescent="0.2">
      <c r="A2835" s="160">
        <v>1028703004</v>
      </c>
      <c r="B2835" s="161" t="s">
        <v>6692</v>
      </c>
      <c r="C2835" s="162" t="s">
        <v>6693</v>
      </c>
      <c r="D2835" s="163">
        <v>5334000</v>
      </c>
      <c r="E2835" s="164">
        <v>44181</v>
      </c>
      <c r="F2835" s="165" t="s">
        <v>118</v>
      </c>
      <c r="G2835" s="165" t="s">
        <v>720</v>
      </c>
      <c r="H2835" s="165" t="s">
        <v>13</v>
      </c>
      <c r="I2835" s="165" t="s">
        <v>14</v>
      </c>
      <c r="J2835" s="165" t="s">
        <v>15</v>
      </c>
      <c r="K2835" s="166" t="s">
        <v>11125</v>
      </c>
    </row>
    <row r="2836" spans="1:11" ht="25.5" x14ac:dyDescent="0.2">
      <c r="A2836" s="160">
        <v>1002492101</v>
      </c>
      <c r="B2836" s="161" t="s">
        <v>6694</v>
      </c>
      <c r="C2836" s="162" t="s">
        <v>6695</v>
      </c>
      <c r="D2836" s="163">
        <v>7100000</v>
      </c>
      <c r="E2836" s="164">
        <v>44168</v>
      </c>
      <c r="F2836" s="165" t="s">
        <v>16</v>
      </c>
      <c r="G2836" s="165" t="s">
        <v>12</v>
      </c>
      <c r="H2836" s="165" t="s">
        <v>13</v>
      </c>
      <c r="I2836" s="165" t="s">
        <v>14</v>
      </c>
      <c r="J2836" s="165" t="s">
        <v>15</v>
      </c>
      <c r="K2836" s="166" t="s">
        <v>11126</v>
      </c>
    </row>
    <row r="2837" spans="1:11" ht="25.5" x14ac:dyDescent="0.2">
      <c r="A2837" s="160">
        <v>1028875004</v>
      </c>
      <c r="B2837" s="161" t="s">
        <v>6696</v>
      </c>
      <c r="C2837" s="162" t="s">
        <v>6697</v>
      </c>
      <c r="D2837" s="163">
        <v>6903000</v>
      </c>
      <c r="E2837" s="164">
        <v>44181</v>
      </c>
      <c r="F2837" s="165" t="s">
        <v>35</v>
      </c>
      <c r="G2837" s="165" t="s">
        <v>720</v>
      </c>
      <c r="H2837" s="165" t="s">
        <v>13</v>
      </c>
      <c r="I2837" s="165" t="s">
        <v>14</v>
      </c>
      <c r="J2837" s="165" t="s">
        <v>15</v>
      </c>
      <c r="K2837" s="166" t="s">
        <v>11127</v>
      </c>
    </row>
    <row r="2838" spans="1:11" ht="25.5" x14ac:dyDescent="0.2">
      <c r="A2838" s="160">
        <v>1007641090</v>
      </c>
      <c r="B2838" s="161" t="s">
        <v>6698</v>
      </c>
      <c r="C2838" s="162" t="s">
        <v>6699</v>
      </c>
      <c r="D2838" s="163">
        <v>7410000</v>
      </c>
      <c r="E2838" s="164">
        <v>44020</v>
      </c>
      <c r="F2838" s="165" t="s">
        <v>16</v>
      </c>
      <c r="G2838" s="165" t="s">
        <v>12</v>
      </c>
      <c r="H2838" s="165" t="s">
        <v>13</v>
      </c>
      <c r="I2838" s="165" t="s">
        <v>14</v>
      </c>
      <c r="J2838" s="165" t="s">
        <v>15</v>
      </c>
      <c r="K2838" s="166" t="s">
        <v>11128</v>
      </c>
    </row>
    <row r="2839" spans="1:11" ht="51" x14ac:dyDescent="0.2">
      <c r="A2839" s="160">
        <v>1008643087</v>
      </c>
      <c r="B2839" s="161" t="s">
        <v>6700</v>
      </c>
      <c r="C2839" s="162" t="s">
        <v>6701</v>
      </c>
      <c r="D2839" s="163">
        <v>7100000</v>
      </c>
      <c r="E2839" s="164">
        <v>44193</v>
      </c>
      <c r="F2839" s="165" t="s">
        <v>16</v>
      </c>
      <c r="G2839" s="165" t="s">
        <v>12</v>
      </c>
      <c r="H2839" s="165" t="s">
        <v>13</v>
      </c>
      <c r="I2839" s="165" t="s">
        <v>14</v>
      </c>
      <c r="J2839" s="165" t="s">
        <v>15</v>
      </c>
      <c r="K2839" s="166" t="s">
        <v>11129</v>
      </c>
    </row>
    <row r="2840" spans="1:11" ht="51" x14ac:dyDescent="0.2">
      <c r="A2840" s="160">
        <v>1008642087</v>
      </c>
      <c r="B2840" s="161" t="s">
        <v>6702</v>
      </c>
      <c r="C2840" s="162" t="s">
        <v>6703</v>
      </c>
      <c r="D2840" s="163">
        <v>7100000</v>
      </c>
      <c r="E2840" s="164">
        <v>44193</v>
      </c>
      <c r="F2840" s="165" t="s">
        <v>16</v>
      </c>
      <c r="G2840" s="165" t="s">
        <v>12</v>
      </c>
      <c r="H2840" s="165" t="s">
        <v>13</v>
      </c>
      <c r="I2840" s="165" t="s">
        <v>14</v>
      </c>
      <c r="J2840" s="165" t="s">
        <v>15</v>
      </c>
      <c r="K2840" s="166" t="s">
        <v>11130</v>
      </c>
    </row>
    <row r="2841" spans="1:11" ht="25.5" x14ac:dyDescent="0.2">
      <c r="A2841" s="160">
        <v>1007835090</v>
      </c>
      <c r="B2841" s="161" t="s">
        <v>6704</v>
      </c>
      <c r="C2841" s="162" t="s">
        <v>6705</v>
      </c>
      <c r="D2841" s="163">
        <v>7100000</v>
      </c>
      <c r="E2841" s="164">
        <v>44193</v>
      </c>
      <c r="F2841" s="165" t="s">
        <v>16</v>
      </c>
      <c r="G2841" s="165" t="s">
        <v>12</v>
      </c>
      <c r="H2841" s="165" t="s">
        <v>13</v>
      </c>
      <c r="I2841" s="165" t="s">
        <v>14</v>
      </c>
      <c r="J2841" s="165" t="s">
        <v>15</v>
      </c>
      <c r="K2841" s="166" t="s">
        <v>11131</v>
      </c>
    </row>
    <row r="2842" spans="1:11" ht="25.5" x14ac:dyDescent="0.2">
      <c r="A2842" s="160">
        <v>1008649087</v>
      </c>
      <c r="B2842" s="161" t="s">
        <v>6706</v>
      </c>
      <c r="C2842" s="162" t="s">
        <v>6707</v>
      </c>
      <c r="D2842" s="163">
        <v>6455000</v>
      </c>
      <c r="E2842" s="164">
        <v>44193</v>
      </c>
      <c r="F2842" s="165" t="s">
        <v>16</v>
      </c>
      <c r="G2842" s="165" t="s">
        <v>12</v>
      </c>
      <c r="H2842" s="165" t="s">
        <v>13</v>
      </c>
      <c r="I2842" s="165" t="s">
        <v>14</v>
      </c>
      <c r="J2842" s="165" t="s">
        <v>15</v>
      </c>
      <c r="K2842" s="166" t="s">
        <v>11132</v>
      </c>
    </row>
    <row r="2843" spans="1:11" ht="38.25" x14ac:dyDescent="0.2">
      <c r="A2843" s="160">
        <v>1008652087</v>
      </c>
      <c r="B2843" s="161" t="s">
        <v>6708</v>
      </c>
      <c r="C2843" s="162" t="s">
        <v>6709</v>
      </c>
      <c r="D2843" s="163">
        <v>7100000</v>
      </c>
      <c r="E2843" s="164">
        <v>44193</v>
      </c>
      <c r="F2843" s="165" t="s">
        <v>16</v>
      </c>
      <c r="G2843" s="165" t="s">
        <v>12</v>
      </c>
      <c r="H2843" s="165" t="s">
        <v>13</v>
      </c>
      <c r="I2843" s="165" t="s">
        <v>14</v>
      </c>
      <c r="J2843" s="165" t="s">
        <v>15</v>
      </c>
      <c r="K2843" s="166" t="s">
        <v>11133</v>
      </c>
    </row>
    <row r="2844" spans="1:11" ht="25.5" x14ac:dyDescent="0.2">
      <c r="A2844" s="160">
        <v>1002476101</v>
      </c>
      <c r="B2844" s="161" t="s">
        <v>6710</v>
      </c>
      <c r="C2844" s="162" t="s">
        <v>6711</v>
      </c>
      <c r="D2844" s="163">
        <v>10650000</v>
      </c>
      <c r="E2844" s="164">
        <v>44147</v>
      </c>
      <c r="F2844" s="165" t="s">
        <v>16</v>
      </c>
      <c r="G2844" s="165" t="s">
        <v>101</v>
      </c>
      <c r="H2844" s="165" t="s">
        <v>13</v>
      </c>
      <c r="I2844" s="165" t="s">
        <v>14</v>
      </c>
      <c r="J2844" s="165" t="s">
        <v>15</v>
      </c>
      <c r="K2844" s="166" t="s">
        <v>11134</v>
      </c>
    </row>
    <row r="2845" spans="1:11" ht="25.5" x14ac:dyDescent="0.2">
      <c r="A2845" s="160">
        <v>1014355088</v>
      </c>
      <c r="B2845" s="161" t="s">
        <v>6712</v>
      </c>
      <c r="C2845" s="162" t="s">
        <v>6713</v>
      </c>
      <c r="D2845" s="163">
        <v>7100000</v>
      </c>
      <c r="E2845" s="164">
        <v>44168</v>
      </c>
      <c r="F2845" s="165" t="s">
        <v>16</v>
      </c>
      <c r="G2845" s="165" t="s">
        <v>12</v>
      </c>
      <c r="H2845" s="165" t="s">
        <v>13</v>
      </c>
      <c r="I2845" s="165" t="s">
        <v>14</v>
      </c>
      <c r="J2845" s="165" t="s">
        <v>15</v>
      </c>
      <c r="K2845" s="166" t="s">
        <v>11135</v>
      </c>
    </row>
    <row r="2846" spans="1:11" ht="25.5" x14ac:dyDescent="0.2">
      <c r="A2846" s="160">
        <v>1014228088</v>
      </c>
      <c r="B2846" s="161" t="s">
        <v>6714</v>
      </c>
      <c r="C2846" s="162" t="s">
        <v>6715</v>
      </c>
      <c r="D2846" s="163">
        <v>7050000</v>
      </c>
      <c r="E2846" s="164">
        <v>44168</v>
      </c>
      <c r="F2846" s="165" t="s">
        <v>16</v>
      </c>
      <c r="G2846" s="165" t="s">
        <v>12</v>
      </c>
      <c r="H2846" s="165" t="s">
        <v>13</v>
      </c>
      <c r="I2846" s="165" t="s">
        <v>14</v>
      </c>
      <c r="J2846" s="165" t="s">
        <v>15</v>
      </c>
      <c r="K2846" s="166" t="s">
        <v>11136</v>
      </c>
    </row>
    <row r="2847" spans="1:11" ht="25.5" x14ac:dyDescent="0.2">
      <c r="A2847" s="160">
        <v>1007617090</v>
      </c>
      <c r="B2847" s="161" t="s">
        <v>6716</v>
      </c>
      <c r="C2847" s="162" t="s">
        <v>6717</v>
      </c>
      <c r="D2847" s="163">
        <v>7100000</v>
      </c>
      <c r="E2847" s="164">
        <v>44133</v>
      </c>
      <c r="F2847" s="165" t="s">
        <v>16</v>
      </c>
      <c r="G2847" s="165" t="s">
        <v>12</v>
      </c>
      <c r="H2847" s="165" t="s">
        <v>13</v>
      </c>
      <c r="I2847" s="165" t="s">
        <v>14</v>
      </c>
      <c r="J2847" s="165" t="s">
        <v>15</v>
      </c>
      <c r="K2847" s="166" t="s">
        <v>11137</v>
      </c>
    </row>
    <row r="2848" spans="1:11" ht="25.5" x14ac:dyDescent="0.2">
      <c r="A2848" s="160">
        <v>1028387004</v>
      </c>
      <c r="B2848" s="161" t="s">
        <v>6718</v>
      </c>
      <c r="C2848" s="162" t="s">
        <v>6719</v>
      </c>
      <c r="D2848" s="163">
        <v>7100000</v>
      </c>
      <c r="E2848" s="164">
        <v>44193</v>
      </c>
      <c r="F2848" s="165" t="s">
        <v>16</v>
      </c>
      <c r="G2848" s="165" t="s">
        <v>12</v>
      </c>
      <c r="H2848" s="165" t="s">
        <v>13</v>
      </c>
      <c r="I2848" s="165" t="s">
        <v>14</v>
      </c>
      <c r="J2848" s="165" t="s">
        <v>15</v>
      </c>
      <c r="K2848" s="166" t="s">
        <v>11138</v>
      </c>
    </row>
    <row r="2849" spans="1:11" ht="25.5" x14ac:dyDescent="0.2">
      <c r="A2849" s="160">
        <v>1000431105</v>
      </c>
      <c r="B2849" s="161" t="s">
        <v>6720</v>
      </c>
      <c r="C2849" s="162" t="s">
        <v>6721</v>
      </c>
      <c r="D2849" s="163">
        <v>10650000</v>
      </c>
      <c r="E2849" s="164">
        <v>44168</v>
      </c>
      <c r="F2849" s="165" t="s">
        <v>16</v>
      </c>
      <c r="G2849" s="165" t="s">
        <v>101</v>
      </c>
      <c r="H2849" s="165" t="s">
        <v>13</v>
      </c>
      <c r="I2849" s="165" t="s">
        <v>14</v>
      </c>
      <c r="J2849" s="165" t="s">
        <v>15</v>
      </c>
      <c r="K2849" s="166" t="s">
        <v>11139</v>
      </c>
    </row>
    <row r="2850" spans="1:11" ht="25.5" x14ac:dyDescent="0.2">
      <c r="A2850" s="160">
        <v>1002486101</v>
      </c>
      <c r="B2850" s="161" t="s">
        <v>6722</v>
      </c>
      <c r="C2850" s="162" t="s">
        <v>6723</v>
      </c>
      <c r="D2850" s="163">
        <v>7100000</v>
      </c>
      <c r="E2850" s="164">
        <v>44168</v>
      </c>
      <c r="F2850" s="165" t="s">
        <v>11</v>
      </c>
      <c r="G2850" s="165" t="s">
        <v>12</v>
      </c>
      <c r="H2850" s="165" t="s">
        <v>13</v>
      </c>
      <c r="I2850" s="165" t="s">
        <v>14</v>
      </c>
      <c r="J2850" s="165" t="s">
        <v>15</v>
      </c>
      <c r="K2850" s="166" t="s">
        <v>11140</v>
      </c>
    </row>
    <row r="2851" spans="1:11" ht="38.25" x14ac:dyDescent="0.2">
      <c r="A2851" s="160">
        <v>1007621090</v>
      </c>
      <c r="B2851" s="161" t="s">
        <v>6724</v>
      </c>
      <c r="C2851" s="162" t="s">
        <v>6725</v>
      </c>
      <c r="D2851" s="163">
        <v>11115000</v>
      </c>
      <c r="E2851" s="164">
        <v>44074</v>
      </c>
      <c r="F2851" s="165" t="s">
        <v>16</v>
      </c>
      <c r="G2851" s="165" t="s">
        <v>69</v>
      </c>
      <c r="H2851" s="165" t="s">
        <v>13</v>
      </c>
      <c r="I2851" s="165" t="s">
        <v>14</v>
      </c>
      <c r="J2851" s="165" t="s">
        <v>15</v>
      </c>
      <c r="K2851" s="166" t="s">
        <v>11141</v>
      </c>
    </row>
    <row r="2852" spans="1:11" x14ac:dyDescent="0.2">
      <c r="A2852" s="160">
        <v>1027361004</v>
      </c>
      <c r="B2852" s="161" t="s">
        <v>6726</v>
      </c>
      <c r="C2852" s="162" t="s">
        <v>6727</v>
      </c>
      <c r="D2852" s="163">
        <v>7100000</v>
      </c>
      <c r="E2852" s="164">
        <v>44152</v>
      </c>
      <c r="F2852" s="165" t="s">
        <v>11</v>
      </c>
      <c r="G2852" s="165" t="s">
        <v>12</v>
      </c>
      <c r="H2852" s="165" t="s">
        <v>13</v>
      </c>
      <c r="I2852" s="165" t="s">
        <v>14</v>
      </c>
      <c r="J2852" s="165" t="s">
        <v>15</v>
      </c>
      <c r="K2852" s="166" t="s">
        <v>11142</v>
      </c>
    </row>
    <row r="2853" spans="1:11" ht="38.25" x14ac:dyDescent="0.2">
      <c r="A2853" s="160">
        <v>1008663087</v>
      </c>
      <c r="B2853" s="161" t="s">
        <v>6728</v>
      </c>
      <c r="C2853" s="162" t="s">
        <v>6729</v>
      </c>
      <c r="D2853" s="163">
        <v>7100000</v>
      </c>
      <c r="E2853" s="164">
        <v>44193</v>
      </c>
      <c r="F2853" s="165" t="s">
        <v>16</v>
      </c>
      <c r="G2853" s="165" t="s">
        <v>12</v>
      </c>
      <c r="H2853" s="165" t="s">
        <v>13</v>
      </c>
      <c r="I2853" s="165" t="s">
        <v>14</v>
      </c>
      <c r="J2853" s="165" t="s">
        <v>15</v>
      </c>
      <c r="K2853" s="166" t="s">
        <v>11143</v>
      </c>
    </row>
    <row r="2854" spans="1:11" ht="25.5" x14ac:dyDescent="0.2">
      <c r="A2854" s="160">
        <v>1007620090</v>
      </c>
      <c r="B2854" s="161" t="s">
        <v>6730</v>
      </c>
      <c r="C2854" s="162" t="s">
        <v>6731</v>
      </c>
      <c r="D2854" s="163">
        <v>7100000</v>
      </c>
      <c r="E2854" s="164">
        <v>44133</v>
      </c>
      <c r="F2854" s="165" t="s">
        <v>16</v>
      </c>
      <c r="G2854" s="165" t="s">
        <v>12</v>
      </c>
      <c r="H2854" s="165" t="s">
        <v>13</v>
      </c>
      <c r="I2854" s="165" t="s">
        <v>14</v>
      </c>
      <c r="J2854" s="165" t="s">
        <v>15</v>
      </c>
      <c r="K2854" s="166" t="s">
        <v>11144</v>
      </c>
    </row>
    <row r="2855" spans="1:11" ht="38.25" x14ac:dyDescent="0.2">
      <c r="A2855" s="160">
        <v>1037514093</v>
      </c>
      <c r="B2855" s="161" t="s">
        <v>6732</v>
      </c>
      <c r="C2855" s="162" t="s">
        <v>6733</v>
      </c>
      <c r="D2855" s="163">
        <v>7100000</v>
      </c>
      <c r="E2855" s="164">
        <v>44168</v>
      </c>
      <c r="F2855" s="165" t="s">
        <v>16</v>
      </c>
      <c r="G2855" s="165" t="s">
        <v>12</v>
      </c>
      <c r="H2855" s="165" t="s">
        <v>13</v>
      </c>
      <c r="I2855" s="165" t="s">
        <v>14</v>
      </c>
      <c r="J2855" s="165" t="s">
        <v>15</v>
      </c>
      <c r="K2855" s="166" t="s">
        <v>11145</v>
      </c>
    </row>
    <row r="2856" spans="1:11" ht="25.5" x14ac:dyDescent="0.2">
      <c r="A2856" s="160">
        <v>1008531087</v>
      </c>
      <c r="B2856" s="161" t="s">
        <v>6734</v>
      </c>
      <c r="C2856" s="162" t="s">
        <v>6735</v>
      </c>
      <c r="D2856" s="163">
        <v>7100000</v>
      </c>
      <c r="E2856" s="164">
        <v>44168</v>
      </c>
      <c r="F2856" s="165" t="s">
        <v>16</v>
      </c>
      <c r="G2856" s="165" t="s">
        <v>12</v>
      </c>
      <c r="H2856" s="165" t="s">
        <v>13</v>
      </c>
      <c r="I2856" s="165" t="s">
        <v>14</v>
      </c>
      <c r="J2856" s="165" t="s">
        <v>51</v>
      </c>
      <c r="K2856" s="166" t="s">
        <v>11146</v>
      </c>
    </row>
    <row r="2857" spans="1:11" ht="38.25" x14ac:dyDescent="0.2">
      <c r="A2857" s="160">
        <v>1008443087</v>
      </c>
      <c r="B2857" s="161" t="s">
        <v>6736</v>
      </c>
      <c r="C2857" s="162" t="s">
        <v>6737</v>
      </c>
      <c r="D2857" s="163">
        <v>7100000</v>
      </c>
      <c r="E2857" s="164">
        <v>44133</v>
      </c>
      <c r="F2857" s="165" t="s">
        <v>16</v>
      </c>
      <c r="G2857" s="165" t="s">
        <v>12</v>
      </c>
      <c r="H2857" s="165" t="s">
        <v>13</v>
      </c>
      <c r="I2857" s="165" t="s">
        <v>14</v>
      </c>
      <c r="J2857" s="165" t="s">
        <v>51</v>
      </c>
      <c r="K2857" s="166" t="s">
        <v>11147</v>
      </c>
    </row>
    <row r="2858" spans="1:11" ht="25.5" x14ac:dyDescent="0.2">
      <c r="A2858" s="160">
        <v>1002371101</v>
      </c>
      <c r="B2858" s="161" t="s">
        <v>6738</v>
      </c>
      <c r="C2858" s="162" t="s">
        <v>6739</v>
      </c>
      <c r="D2858" s="163">
        <v>6984000</v>
      </c>
      <c r="E2858" s="164">
        <v>44147</v>
      </c>
      <c r="F2858" s="165" t="s">
        <v>16</v>
      </c>
      <c r="G2858" s="165" t="s">
        <v>12</v>
      </c>
      <c r="H2858" s="165" t="s">
        <v>13</v>
      </c>
      <c r="I2858" s="165" t="s">
        <v>14</v>
      </c>
      <c r="J2858" s="165" t="s">
        <v>51</v>
      </c>
      <c r="K2858" s="166" t="s">
        <v>11148</v>
      </c>
    </row>
    <row r="2859" spans="1:11" ht="25.5" x14ac:dyDescent="0.2">
      <c r="A2859" s="160">
        <v>1025780004</v>
      </c>
      <c r="B2859" s="161" t="s">
        <v>6740</v>
      </c>
      <c r="C2859" s="162" t="s">
        <v>6741</v>
      </c>
      <c r="D2859" s="163">
        <v>7100000</v>
      </c>
      <c r="E2859" s="164">
        <v>44118</v>
      </c>
      <c r="F2859" s="165" t="s">
        <v>11</v>
      </c>
      <c r="G2859" s="165" t="s">
        <v>12</v>
      </c>
      <c r="H2859" s="165" t="s">
        <v>13</v>
      </c>
      <c r="I2859" s="165" t="s">
        <v>14</v>
      </c>
      <c r="J2859" s="165" t="s">
        <v>51</v>
      </c>
      <c r="K2859" s="166" t="s">
        <v>11149</v>
      </c>
    </row>
    <row r="2860" spans="1:11" ht="38.25" x14ac:dyDescent="0.2">
      <c r="A2860" s="160">
        <v>1008384087</v>
      </c>
      <c r="B2860" s="161" t="s">
        <v>6742</v>
      </c>
      <c r="C2860" s="162" t="s">
        <v>6743</v>
      </c>
      <c r="D2860" s="163">
        <v>7100000</v>
      </c>
      <c r="E2860" s="164">
        <v>44133</v>
      </c>
      <c r="F2860" s="165" t="s">
        <v>16</v>
      </c>
      <c r="G2860" s="165" t="s">
        <v>12</v>
      </c>
      <c r="H2860" s="165" t="s">
        <v>13</v>
      </c>
      <c r="I2860" s="165" t="s">
        <v>14</v>
      </c>
      <c r="J2860" s="165" t="s">
        <v>51</v>
      </c>
      <c r="K2860" s="166" t="s">
        <v>11150</v>
      </c>
    </row>
    <row r="2861" spans="1:11" ht="25.5" x14ac:dyDescent="0.2">
      <c r="A2861" s="160">
        <v>1026991004</v>
      </c>
      <c r="B2861" s="161" t="s">
        <v>6744</v>
      </c>
      <c r="C2861" s="162" t="s">
        <v>6745</v>
      </c>
      <c r="D2861" s="163">
        <v>7100000</v>
      </c>
      <c r="E2861" s="164">
        <v>44118</v>
      </c>
      <c r="F2861" s="165" t="s">
        <v>16</v>
      </c>
      <c r="G2861" s="165" t="s">
        <v>12</v>
      </c>
      <c r="H2861" s="165" t="s">
        <v>13</v>
      </c>
      <c r="I2861" s="165" t="s">
        <v>14</v>
      </c>
      <c r="J2861" s="165" t="s">
        <v>51</v>
      </c>
      <c r="K2861" s="166" t="s">
        <v>11151</v>
      </c>
    </row>
    <row r="2862" spans="1:11" ht="51" x14ac:dyDescent="0.2">
      <c r="A2862" s="160">
        <v>1008413087</v>
      </c>
      <c r="B2862" s="161" t="s">
        <v>6746</v>
      </c>
      <c r="C2862" s="162" t="s">
        <v>6747</v>
      </c>
      <c r="D2862" s="163">
        <v>7100000</v>
      </c>
      <c r="E2862" s="164">
        <v>44133</v>
      </c>
      <c r="F2862" s="165" t="s">
        <v>16</v>
      </c>
      <c r="G2862" s="165" t="s">
        <v>12</v>
      </c>
      <c r="H2862" s="165" t="s">
        <v>13</v>
      </c>
      <c r="I2862" s="165" t="s">
        <v>14</v>
      </c>
      <c r="J2862" s="165" t="s">
        <v>51</v>
      </c>
      <c r="K2862" s="166" t="s">
        <v>11152</v>
      </c>
    </row>
    <row r="2863" spans="1:11" ht="25.5" x14ac:dyDescent="0.2">
      <c r="A2863" s="160">
        <v>1008525087</v>
      </c>
      <c r="B2863" s="161" t="s">
        <v>6748</v>
      </c>
      <c r="C2863" s="162" t="s">
        <v>6749</v>
      </c>
      <c r="D2863" s="163">
        <v>7100000</v>
      </c>
      <c r="E2863" s="164">
        <v>44147</v>
      </c>
      <c r="F2863" s="165" t="s">
        <v>16</v>
      </c>
      <c r="G2863" s="165" t="s">
        <v>12</v>
      </c>
      <c r="H2863" s="165" t="s">
        <v>13</v>
      </c>
      <c r="I2863" s="165" t="s">
        <v>14</v>
      </c>
      <c r="J2863" s="165" t="s">
        <v>51</v>
      </c>
      <c r="K2863" s="166" t="s">
        <v>11153</v>
      </c>
    </row>
    <row r="2864" spans="1:11" ht="38.25" x14ac:dyDescent="0.2">
      <c r="A2864" s="160">
        <v>1008527087</v>
      </c>
      <c r="B2864" s="161" t="s">
        <v>6750</v>
      </c>
      <c r="C2864" s="162" t="s">
        <v>6751</v>
      </c>
      <c r="D2864" s="163">
        <v>7100000</v>
      </c>
      <c r="E2864" s="164">
        <v>44147</v>
      </c>
      <c r="F2864" s="165" t="s">
        <v>16</v>
      </c>
      <c r="G2864" s="165" t="s">
        <v>12</v>
      </c>
      <c r="H2864" s="165" t="s">
        <v>13</v>
      </c>
      <c r="I2864" s="165" t="s">
        <v>14</v>
      </c>
      <c r="J2864" s="165" t="s">
        <v>51</v>
      </c>
      <c r="K2864" s="166" t="s">
        <v>11154</v>
      </c>
    </row>
    <row r="2865" spans="1:11" ht="38.25" x14ac:dyDescent="0.2">
      <c r="A2865" s="160">
        <v>1008534087</v>
      </c>
      <c r="B2865" s="161" t="s">
        <v>6752</v>
      </c>
      <c r="C2865" s="162" t="s">
        <v>6753</v>
      </c>
      <c r="D2865" s="163">
        <v>10650000</v>
      </c>
      <c r="E2865" s="164">
        <v>44147</v>
      </c>
      <c r="F2865" s="165" t="s">
        <v>16</v>
      </c>
      <c r="G2865" s="165" t="s">
        <v>69</v>
      </c>
      <c r="H2865" s="165" t="s">
        <v>13</v>
      </c>
      <c r="I2865" s="165" t="s">
        <v>14</v>
      </c>
      <c r="J2865" s="165" t="s">
        <v>51</v>
      </c>
      <c r="K2865" s="166" t="s">
        <v>11155</v>
      </c>
    </row>
    <row r="2866" spans="1:11" ht="25.5" x14ac:dyDescent="0.2">
      <c r="A2866" s="160">
        <v>1008530087</v>
      </c>
      <c r="B2866" s="161" t="s">
        <v>6754</v>
      </c>
      <c r="C2866" s="162" t="s">
        <v>6755</v>
      </c>
      <c r="D2866" s="163">
        <v>7100000</v>
      </c>
      <c r="E2866" s="164">
        <v>44148</v>
      </c>
      <c r="F2866" s="165" t="s">
        <v>16</v>
      </c>
      <c r="G2866" s="165" t="s">
        <v>12</v>
      </c>
      <c r="H2866" s="165" t="s">
        <v>13</v>
      </c>
      <c r="I2866" s="165" t="s">
        <v>14</v>
      </c>
      <c r="J2866" s="165" t="s">
        <v>51</v>
      </c>
      <c r="K2866" s="166" t="s">
        <v>11156</v>
      </c>
    </row>
    <row r="2867" spans="1:11" ht="25.5" x14ac:dyDescent="0.2">
      <c r="A2867" s="160">
        <v>1008398087</v>
      </c>
      <c r="B2867" s="161" t="s">
        <v>6756</v>
      </c>
      <c r="C2867" s="162" t="s">
        <v>6757</v>
      </c>
      <c r="D2867" s="163">
        <v>7100000</v>
      </c>
      <c r="E2867" s="164">
        <v>44119</v>
      </c>
      <c r="F2867" s="165" t="s">
        <v>16</v>
      </c>
      <c r="G2867" s="165" t="s">
        <v>12</v>
      </c>
      <c r="H2867" s="165" t="s">
        <v>13</v>
      </c>
      <c r="I2867" s="165" t="s">
        <v>14</v>
      </c>
      <c r="J2867" s="165" t="s">
        <v>51</v>
      </c>
      <c r="K2867" s="166" t="s">
        <v>11157</v>
      </c>
    </row>
    <row r="2868" spans="1:11" ht="38.25" x14ac:dyDescent="0.2">
      <c r="A2868" s="160">
        <v>1008532087</v>
      </c>
      <c r="B2868" s="161" t="s">
        <v>6758</v>
      </c>
      <c r="C2868" s="162" t="s">
        <v>6759</v>
      </c>
      <c r="D2868" s="163">
        <v>7100000</v>
      </c>
      <c r="E2868" s="164">
        <v>44147</v>
      </c>
      <c r="F2868" s="165" t="s">
        <v>16</v>
      </c>
      <c r="G2868" s="165" t="s">
        <v>12</v>
      </c>
      <c r="H2868" s="165" t="s">
        <v>13</v>
      </c>
      <c r="I2868" s="165" t="s">
        <v>14</v>
      </c>
      <c r="J2868" s="165" t="s">
        <v>51</v>
      </c>
      <c r="K2868" s="166" t="s">
        <v>11158</v>
      </c>
    </row>
    <row r="2869" spans="1:11" ht="51" x14ac:dyDescent="0.2">
      <c r="A2869" s="160">
        <v>1014399088</v>
      </c>
      <c r="B2869" s="161" t="s">
        <v>6760</v>
      </c>
      <c r="C2869" s="162" t="s">
        <v>6761</v>
      </c>
      <c r="D2869" s="163">
        <v>7100000</v>
      </c>
      <c r="E2869" s="164">
        <v>44168</v>
      </c>
      <c r="F2869" s="165" t="s">
        <v>16</v>
      </c>
      <c r="G2869" s="165" t="s">
        <v>12</v>
      </c>
      <c r="H2869" s="165" t="s">
        <v>13</v>
      </c>
      <c r="I2869" s="165" t="s">
        <v>14</v>
      </c>
      <c r="J2869" s="165" t="s">
        <v>51</v>
      </c>
      <c r="K2869" s="166" t="s">
        <v>11159</v>
      </c>
    </row>
    <row r="2870" spans="1:11" ht="25.5" x14ac:dyDescent="0.2">
      <c r="A2870" s="160">
        <v>1010253088</v>
      </c>
      <c r="B2870" s="161" t="s">
        <v>6762</v>
      </c>
      <c r="C2870" s="162" t="s">
        <v>6763</v>
      </c>
      <c r="D2870" s="163">
        <v>7100000</v>
      </c>
      <c r="E2870" s="164">
        <v>44168</v>
      </c>
      <c r="F2870" s="165" t="s">
        <v>16</v>
      </c>
      <c r="G2870" s="165" t="s">
        <v>12</v>
      </c>
      <c r="H2870" s="165" t="s">
        <v>13</v>
      </c>
      <c r="I2870" s="165" t="s">
        <v>14</v>
      </c>
      <c r="J2870" s="165" t="s">
        <v>51</v>
      </c>
      <c r="K2870" s="166" t="s">
        <v>11160</v>
      </c>
    </row>
    <row r="2871" spans="1:11" ht="38.25" x14ac:dyDescent="0.2">
      <c r="A2871" s="160">
        <v>1014419088</v>
      </c>
      <c r="B2871" s="161" t="s">
        <v>6764</v>
      </c>
      <c r="C2871" s="162" t="s">
        <v>6765</v>
      </c>
      <c r="D2871" s="163">
        <v>7100000</v>
      </c>
      <c r="E2871" s="164">
        <v>44168</v>
      </c>
      <c r="F2871" s="165" t="s">
        <v>16</v>
      </c>
      <c r="G2871" s="165" t="s">
        <v>12</v>
      </c>
      <c r="H2871" s="165" t="s">
        <v>13</v>
      </c>
      <c r="I2871" s="165" t="s">
        <v>14</v>
      </c>
      <c r="J2871" s="165" t="s">
        <v>51</v>
      </c>
      <c r="K2871" s="166" t="s">
        <v>11161</v>
      </c>
    </row>
    <row r="2872" spans="1:11" ht="25.5" x14ac:dyDescent="0.2">
      <c r="A2872" s="160">
        <v>1014456088</v>
      </c>
      <c r="B2872" s="161" t="s">
        <v>6766</v>
      </c>
      <c r="C2872" s="162" t="s">
        <v>6767</v>
      </c>
      <c r="D2872" s="163">
        <v>10643000</v>
      </c>
      <c r="E2872" s="164">
        <v>44168</v>
      </c>
      <c r="F2872" s="165" t="s">
        <v>182</v>
      </c>
      <c r="G2872" s="165" t="s">
        <v>278</v>
      </c>
      <c r="H2872" s="165" t="s">
        <v>13</v>
      </c>
      <c r="I2872" s="165" t="s">
        <v>14</v>
      </c>
      <c r="J2872" s="165" t="s">
        <v>51</v>
      </c>
      <c r="K2872" s="166" t="s">
        <v>11162</v>
      </c>
    </row>
    <row r="2873" spans="1:11" ht="38.25" x14ac:dyDescent="0.2">
      <c r="A2873" s="160">
        <v>1014417088</v>
      </c>
      <c r="B2873" s="161" t="s">
        <v>6768</v>
      </c>
      <c r="C2873" s="162" t="s">
        <v>6769</v>
      </c>
      <c r="D2873" s="163">
        <v>7100000</v>
      </c>
      <c r="E2873" s="164">
        <v>44168</v>
      </c>
      <c r="F2873" s="165" t="s">
        <v>16</v>
      </c>
      <c r="G2873" s="165" t="s">
        <v>12</v>
      </c>
      <c r="H2873" s="165" t="s">
        <v>13</v>
      </c>
      <c r="I2873" s="165" t="s">
        <v>14</v>
      </c>
      <c r="J2873" s="165" t="s">
        <v>51</v>
      </c>
      <c r="K2873" s="166" t="s">
        <v>11163</v>
      </c>
    </row>
    <row r="2874" spans="1:11" ht="25.5" x14ac:dyDescent="0.2">
      <c r="A2874" s="160">
        <v>1014342088</v>
      </c>
      <c r="B2874" s="161" t="s">
        <v>6770</v>
      </c>
      <c r="C2874" s="162" t="s">
        <v>6771</v>
      </c>
      <c r="D2874" s="163">
        <v>10619000</v>
      </c>
      <c r="E2874" s="164">
        <v>44168</v>
      </c>
      <c r="F2874" s="165" t="s">
        <v>16</v>
      </c>
      <c r="G2874" s="165" t="s">
        <v>101</v>
      </c>
      <c r="H2874" s="165" t="s">
        <v>13</v>
      </c>
      <c r="I2874" s="165" t="s">
        <v>14</v>
      </c>
      <c r="J2874" s="165" t="s">
        <v>51</v>
      </c>
      <c r="K2874" s="166" t="s">
        <v>11164</v>
      </c>
    </row>
    <row r="2875" spans="1:11" ht="25.5" x14ac:dyDescent="0.2">
      <c r="A2875" s="160">
        <v>1014351088</v>
      </c>
      <c r="B2875" s="161" t="s">
        <v>6772</v>
      </c>
      <c r="C2875" s="162" t="s">
        <v>6773</v>
      </c>
      <c r="D2875" s="163">
        <v>7030000</v>
      </c>
      <c r="E2875" s="164">
        <v>44168</v>
      </c>
      <c r="F2875" s="165" t="s">
        <v>16</v>
      </c>
      <c r="G2875" s="165" t="s">
        <v>12</v>
      </c>
      <c r="H2875" s="165" t="s">
        <v>13</v>
      </c>
      <c r="I2875" s="165" t="s">
        <v>14</v>
      </c>
      <c r="J2875" s="165" t="s">
        <v>51</v>
      </c>
      <c r="K2875" s="166" t="s">
        <v>11165</v>
      </c>
    </row>
    <row r="2876" spans="1:11" ht="51" x14ac:dyDescent="0.2">
      <c r="A2876" s="160">
        <v>1014418088</v>
      </c>
      <c r="B2876" s="161" t="s">
        <v>6774</v>
      </c>
      <c r="C2876" s="162" t="s">
        <v>6775</v>
      </c>
      <c r="D2876" s="163">
        <v>7100000</v>
      </c>
      <c r="E2876" s="164">
        <v>44168</v>
      </c>
      <c r="F2876" s="165" t="s">
        <v>16</v>
      </c>
      <c r="G2876" s="165" t="s">
        <v>12</v>
      </c>
      <c r="H2876" s="165" t="s">
        <v>13</v>
      </c>
      <c r="I2876" s="165" t="s">
        <v>14</v>
      </c>
      <c r="J2876" s="165" t="s">
        <v>51</v>
      </c>
      <c r="K2876" s="166" t="s">
        <v>11166</v>
      </c>
    </row>
    <row r="2877" spans="1:11" ht="25.5" x14ac:dyDescent="0.2">
      <c r="A2877" s="160">
        <v>1027662004</v>
      </c>
      <c r="B2877" s="161" t="s">
        <v>6776</v>
      </c>
      <c r="C2877" s="162" t="s">
        <v>6777</v>
      </c>
      <c r="D2877" s="163">
        <v>7100000</v>
      </c>
      <c r="E2877" s="164">
        <v>44168</v>
      </c>
      <c r="F2877" s="165" t="s">
        <v>16</v>
      </c>
      <c r="G2877" s="165" t="s">
        <v>12</v>
      </c>
      <c r="H2877" s="165" t="s">
        <v>13</v>
      </c>
      <c r="I2877" s="165" t="s">
        <v>14</v>
      </c>
      <c r="J2877" s="165" t="s">
        <v>51</v>
      </c>
      <c r="K2877" s="166" t="s">
        <v>11167</v>
      </c>
    </row>
    <row r="2878" spans="1:11" ht="25.5" x14ac:dyDescent="0.2">
      <c r="A2878" s="160">
        <v>1014467088</v>
      </c>
      <c r="B2878" s="161" t="s">
        <v>6778</v>
      </c>
      <c r="C2878" s="162" t="s">
        <v>6779</v>
      </c>
      <c r="D2878" s="163">
        <v>7100000</v>
      </c>
      <c r="E2878" s="164">
        <v>44168</v>
      </c>
      <c r="F2878" s="165" t="s">
        <v>16</v>
      </c>
      <c r="G2878" s="165" t="s">
        <v>12</v>
      </c>
      <c r="H2878" s="165" t="s">
        <v>13</v>
      </c>
      <c r="I2878" s="165" t="s">
        <v>14</v>
      </c>
      <c r="J2878" s="165" t="s">
        <v>51</v>
      </c>
      <c r="K2878" s="166" t="s">
        <v>11168</v>
      </c>
    </row>
    <row r="2879" spans="1:11" ht="25.5" x14ac:dyDescent="0.2">
      <c r="A2879" s="160">
        <v>1007775090</v>
      </c>
      <c r="B2879" s="161" t="s">
        <v>6780</v>
      </c>
      <c r="C2879" s="162" t="s">
        <v>6781</v>
      </c>
      <c r="D2879" s="163">
        <v>7100000</v>
      </c>
      <c r="E2879" s="164">
        <v>44133</v>
      </c>
      <c r="F2879" s="165" t="s">
        <v>16</v>
      </c>
      <c r="G2879" s="165" t="s">
        <v>12</v>
      </c>
      <c r="H2879" s="165" t="s">
        <v>13</v>
      </c>
      <c r="I2879" s="165" t="s">
        <v>14</v>
      </c>
      <c r="J2879" s="165" t="s">
        <v>51</v>
      </c>
      <c r="K2879" s="166" t="s">
        <v>11169</v>
      </c>
    </row>
    <row r="2880" spans="1:11" x14ac:dyDescent="0.2">
      <c r="A2880" s="160">
        <v>1000432105</v>
      </c>
      <c r="B2880" s="161" t="s">
        <v>6782</v>
      </c>
      <c r="C2880" s="162" t="s">
        <v>6783</v>
      </c>
      <c r="D2880" s="163">
        <v>7095000</v>
      </c>
      <c r="E2880" s="164">
        <v>44168</v>
      </c>
      <c r="F2880" s="165" t="s">
        <v>16</v>
      </c>
      <c r="G2880" s="165" t="s">
        <v>12</v>
      </c>
      <c r="H2880" s="165" t="s">
        <v>13</v>
      </c>
      <c r="I2880" s="165" t="s">
        <v>14</v>
      </c>
      <c r="J2880" s="165" t="s">
        <v>51</v>
      </c>
      <c r="K2880" s="166" t="s">
        <v>11170</v>
      </c>
    </row>
    <row r="2881" spans="1:11" ht="25.5" x14ac:dyDescent="0.2">
      <c r="A2881" s="160">
        <v>1027928004</v>
      </c>
      <c r="B2881" s="161" t="s">
        <v>6784</v>
      </c>
      <c r="C2881" s="162" t="s">
        <v>6785</v>
      </c>
      <c r="D2881" s="163">
        <v>10650000</v>
      </c>
      <c r="E2881" s="164">
        <v>44152</v>
      </c>
      <c r="F2881" s="165" t="s">
        <v>16</v>
      </c>
      <c r="G2881" s="165" t="s">
        <v>101</v>
      </c>
      <c r="H2881" s="165" t="s">
        <v>13</v>
      </c>
      <c r="I2881" s="165" t="s">
        <v>14</v>
      </c>
      <c r="J2881" s="165" t="s">
        <v>51</v>
      </c>
      <c r="K2881" s="166" t="s">
        <v>11171</v>
      </c>
    </row>
    <row r="2882" spans="1:11" ht="25.5" x14ac:dyDescent="0.2">
      <c r="A2882" s="160">
        <v>1014346088</v>
      </c>
      <c r="B2882" s="161" t="s">
        <v>6786</v>
      </c>
      <c r="C2882" s="162" t="s">
        <v>6787</v>
      </c>
      <c r="D2882" s="163">
        <v>7100000</v>
      </c>
      <c r="E2882" s="164">
        <v>44168</v>
      </c>
      <c r="F2882" s="165" t="s">
        <v>16</v>
      </c>
      <c r="G2882" s="165" t="s">
        <v>12</v>
      </c>
      <c r="H2882" s="165" t="s">
        <v>13</v>
      </c>
      <c r="I2882" s="165" t="s">
        <v>14</v>
      </c>
      <c r="J2882" s="165" t="s">
        <v>51</v>
      </c>
      <c r="K2882" s="166" t="s">
        <v>11172</v>
      </c>
    </row>
    <row r="2883" spans="1:11" ht="38.25" x14ac:dyDescent="0.2">
      <c r="A2883" s="160">
        <v>1014416088</v>
      </c>
      <c r="B2883" s="161" t="s">
        <v>6788</v>
      </c>
      <c r="C2883" s="162" t="s">
        <v>6789</v>
      </c>
      <c r="D2883" s="163">
        <v>7100000</v>
      </c>
      <c r="E2883" s="164">
        <v>44168</v>
      </c>
      <c r="F2883" s="165" t="s">
        <v>16</v>
      </c>
      <c r="G2883" s="165" t="s">
        <v>12</v>
      </c>
      <c r="H2883" s="165" t="s">
        <v>13</v>
      </c>
      <c r="I2883" s="165" t="s">
        <v>14</v>
      </c>
      <c r="J2883" s="165" t="s">
        <v>51</v>
      </c>
      <c r="K2883" s="166" t="s">
        <v>11173</v>
      </c>
    </row>
    <row r="2884" spans="1:11" ht="25.5" x14ac:dyDescent="0.2">
      <c r="A2884" s="160">
        <v>1027178004</v>
      </c>
      <c r="B2884" s="161" t="s">
        <v>6790</v>
      </c>
      <c r="C2884" s="162" t="s">
        <v>6791</v>
      </c>
      <c r="D2884" s="163">
        <v>7100000</v>
      </c>
      <c r="E2884" s="164">
        <v>44152</v>
      </c>
      <c r="F2884" s="165" t="s">
        <v>16</v>
      </c>
      <c r="G2884" s="165" t="s">
        <v>12</v>
      </c>
      <c r="H2884" s="165" t="s">
        <v>13</v>
      </c>
      <c r="I2884" s="165" t="s">
        <v>14</v>
      </c>
      <c r="J2884" s="165" t="s">
        <v>51</v>
      </c>
      <c r="K2884" s="166" t="s">
        <v>11174</v>
      </c>
    </row>
    <row r="2885" spans="1:11" ht="38.25" x14ac:dyDescent="0.2">
      <c r="A2885" s="160">
        <v>1008396087</v>
      </c>
      <c r="B2885" s="161" t="s">
        <v>6792</v>
      </c>
      <c r="C2885" s="162" t="s">
        <v>6793</v>
      </c>
      <c r="D2885" s="163">
        <v>7100000</v>
      </c>
      <c r="E2885" s="164">
        <v>44133</v>
      </c>
      <c r="F2885" s="165" t="s">
        <v>16</v>
      </c>
      <c r="G2885" s="165" t="s">
        <v>12</v>
      </c>
      <c r="H2885" s="165" t="s">
        <v>13</v>
      </c>
      <c r="I2885" s="165" t="s">
        <v>14</v>
      </c>
      <c r="J2885" s="165" t="s">
        <v>51</v>
      </c>
      <c r="K2885" s="166" t="s">
        <v>11175</v>
      </c>
    </row>
    <row r="2886" spans="1:11" ht="38.25" x14ac:dyDescent="0.2">
      <c r="A2886" s="160">
        <v>1008612087</v>
      </c>
      <c r="B2886" s="161" t="s">
        <v>6794</v>
      </c>
      <c r="C2886" s="162" t="s">
        <v>6795</v>
      </c>
      <c r="D2886" s="163">
        <v>7100000</v>
      </c>
      <c r="E2886" s="164">
        <v>44193</v>
      </c>
      <c r="F2886" s="165" t="s">
        <v>16</v>
      </c>
      <c r="G2886" s="165" t="s">
        <v>12</v>
      </c>
      <c r="H2886" s="165" t="s">
        <v>13</v>
      </c>
      <c r="I2886" s="165" t="s">
        <v>14</v>
      </c>
      <c r="J2886" s="165" t="s">
        <v>51</v>
      </c>
      <c r="K2886" s="166" t="s">
        <v>11176</v>
      </c>
    </row>
    <row r="2887" spans="1:11" ht="51" x14ac:dyDescent="0.2">
      <c r="A2887" s="160">
        <v>1008650087</v>
      </c>
      <c r="B2887" s="161" t="s">
        <v>6796</v>
      </c>
      <c r="C2887" s="162" t="s">
        <v>6797</v>
      </c>
      <c r="D2887" s="163">
        <v>7100000</v>
      </c>
      <c r="E2887" s="164">
        <v>44193</v>
      </c>
      <c r="F2887" s="165" t="s">
        <v>16</v>
      </c>
      <c r="G2887" s="165" t="s">
        <v>12</v>
      </c>
      <c r="H2887" s="165" t="s">
        <v>13</v>
      </c>
      <c r="I2887" s="165" t="s">
        <v>14</v>
      </c>
      <c r="J2887" s="165" t="s">
        <v>51</v>
      </c>
      <c r="K2887" s="166" t="s">
        <v>11177</v>
      </c>
    </row>
    <row r="2888" spans="1:11" x14ac:dyDescent="0.2">
      <c r="A2888" s="160">
        <v>1008363087</v>
      </c>
      <c r="B2888" s="161" t="s">
        <v>6798</v>
      </c>
      <c r="C2888" s="162" t="s">
        <v>6799</v>
      </c>
      <c r="D2888" s="163">
        <v>11115000</v>
      </c>
      <c r="E2888" s="164">
        <v>44074</v>
      </c>
      <c r="F2888" s="165" t="s">
        <v>16</v>
      </c>
      <c r="G2888" s="165" t="s">
        <v>101</v>
      </c>
      <c r="H2888" s="165" t="s">
        <v>13</v>
      </c>
      <c r="I2888" s="165" t="s">
        <v>14</v>
      </c>
      <c r="J2888" s="165" t="s">
        <v>51</v>
      </c>
      <c r="K2888" s="166" t="s">
        <v>11178</v>
      </c>
    </row>
    <row r="2889" spans="1:11" ht="38.25" x14ac:dyDescent="0.2">
      <c r="A2889" s="160">
        <v>1008764087</v>
      </c>
      <c r="B2889" s="161" t="s">
        <v>6800</v>
      </c>
      <c r="C2889" s="162" t="s">
        <v>6801</v>
      </c>
      <c r="D2889" s="163">
        <v>6711000</v>
      </c>
      <c r="E2889" s="164">
        <v>44167</v>
      </c>
      <c r="F2889" s="165" t="s">
        <v>16</v>
      </c>
      <c r="G2889" s="165" t="s">
        <v>720</v>
      </c>
      <c r="H2889" s="165" t="s">
        <v>13</v>
      </c>
      <c r="I2889" s="165" t="s">
        <v>14</v>
      </c>
      <c r="J2889" s="165" t="s">
        <v>51</v>
      </c>
      <c r="K2889" s="166" t="s">
        <v>11179</v>
      </c>
    </row>
    <row r="2890" spans="1:11" ht="38.25" x14ac:dyDescent="0.2">
      <c r="A2890" s="160">
        <v>1027658004</v>
      </c>
      <c r="B2890" s="161" t="s">
        <v>6802</v>
      </c>
      <c r="C2890" s="162" t="s">
        <v>6803</v>
      </c>
      <c r="D2890" s="163">
        <v>7060000</v>
      </c>
      <c r="E2890" s="164">
        <v>44152</v>
      </c>
      <c r="F2890" s="165" t="s">
        <v>16</v>
      </c>
      <c r="G2890" s="165" t="s">
        <v>12</v>
      </c>
      <c r="H2890" s="165" t="s">
        <v>13</v>
      </c>
      <c r="I2890" s="165" t="s">
        <v>14</v>
      </c>
      <c r="J2890" s="165" t="s">
        <v>51</v>
      </c>
      <c r="K2890" s="166" t="s">
        <v>11180</v>
      </c>
    </row>
    <row r="2891" spans="1:11" ht="25.5" x14ac:dyDescent="0.2">
      <c r="A2891" s="160">
        <v>1027661004</v>
      </c>
      <c r="B2891" s="161" t="s">
        <v>6804</v>
      </c>
      <c r="C2891" s="162" t="s">
        <v>6805</v>
      </c>
      <c r="D2891" s="163">
        <v>7100000</v>
      </c>
      <c r="E2891" s="164">
        <v>44168</v>
      </c>
      <c r="F2891" s="165" t="s">
        <v>16</v>
      </c>
      <c r="G2891" s="165" t="s">
        <v>12</v>
      </c>
      <c r="H2891" s="165" t="s">
        <v>13</v>
      </c>
      <c r="I2891" s="165" t="s">
        <v>14</v>
      </c>
      <c r="J2891" s="165" t="s">
        <v>51</v>
      </c>
      <c r="K2891" s="166" t="s">
        <v>11181</v>
      </c>
    </row>
    <row r="2892" spans="1:11" ht="38.25" x14ac:dyDescent="0.2">
      <c r="A2892" s="160">
        <v>1008457087</v>
      </c>
      <c r="B2892" s="161" t="s">
        <v>6806</v>
      </c>
      <c r="C2892" s="162" t="s">
        <v>6807</v>
      </c>
      <c r="D2892" s="163">
        <v>7100000</v>
      </c>
      <c r="E2892" s="164">
        <v>44133</v>
      </c>
      <c r="F2892" s="165" t="s">
        <v>16</v>
      </c>
      <c r="G2892" s="165" t="s">
        <v>12</v>
      </c>
      <c r="H2892" s="165" t="s">
        <v>13</v>
      </c>
      <c r="I2892" s="165" t="s">
        <v>14</v>
      </c>
      <c r="J2892" s="165" t="s">
        <v>32</v>
      </c>
      <c r="K2892" s="166" t="s">
        <v>11182</v>
      </c>
    </row>
    <row r="2893" spans="1:11" ht="51" x14ac:dyDescent="0.2">
      <c r="A2893" s="160">
        <v>1008537087</v>
      </c>
      <c r="B2893" s="161" t="s">
        <v>6808</v>
      </c>
      <c r="C2893" s="162" t="s">
        <v>6809</v>
      </c>
      <c r="D2893" s="163">
        <v>7100000</v>
      </c>
      <c r="E2893" s="164">
        <v>44168</v>
      </c>
      <c r="F2893" s="165" t="s">
        <v>16</v>
      </c>
      <c r="G2893" s="165" t="s">
        <v>12</v>
      </c>
      <c r="H2893" s="165" t="s">
        <v>13</v>
      </c>
      <c r="I2893" s="165" t="s">
        <v>14</v>
      </c>
      <c r="J2893" s="165" t="s">
        <v>32</v>
      </c>
      <c r="K2893" s="166" t="s">
        <v>11183</v>
      </c>
    </row>
    <row r="2894" spans="1:11" ht="25.5" x14ac:dyDescent="0.2">
      <c r="A2894" s="160">
        <v>1028682004</v>
      </c>
      <c r="B2894" s="161" t="s">
        <v>6810</v>
      </c>
      <c r="C2894" s="162" t="s">
        <v>6811</v>
      </c>
      <c r="D2894" s="163">
        <v>7100000</v>
      </c>
      <c r="E2894" s="164">
        <v>44168</v>
      </c>
      <c r="F2894" s="165" t="s">
        <v>16</v>
      </c>
      <c r="G2894" s="165" t="s">
        <v>12</v>
      </c>
      <c r="H2894" s="165" t="s">
        <v>13</v>
      </c>
      <c r="I2894" s="165" t="s">
        <v>14</v>
      </c>
      <c r="J2894" s="165" t="s">
        <v>32</v>
      </c>
      <c r="K2894" s="166" t="s">
        <v>11184</v>
      </c>
    </row>
    <row r="2895" spans="1:11" ht="25.5" x14ac:dyDescent="0.2">
      <c r="A2895" s="160">
        <v>1028743004</v>
      </c>
      <c r="B2895" s="161" t="s">
        <v>6812</v>
      </c>
      <c r="C2895" s="162" t="s">
        <v>6813</v>
      </c>
      <c r="D2895" s="163">
        <v>7100000</v>
      </c>
      <c r="E2895" s="164">
        <v>44168</v>
      </c>
      <c r="F2895" s="165" t="s">
        <v>16</v>
      </c>
      <c r="G2895" s="165" t="s">
        <v>12</v>
      </c>
      <c r="H2895" s="165" t="s">
        <v>13</v>
      </c>
      <c r="I2895" s="165" t="s">
        <v>14</v>
      </c>
      <c r="J2895" s="165" t="s">
        <v>32</v>
      </c>
      <c r="K2895" s="166" t="s">
        <v>11185</v>
      </c>
    </row>
    <row r="2896" spans="1:11" ht="38.25" x14ac:dyDescent="0.2">
      <c r="A2896" s="160">
        <v>1008444087</v>
      </c>
      <c r="B2896" s="161" t="s">
        <v>6814</v>
      </c>
      <c r="C2896" s="162" t="s">
        <v>6815</v>
      </c>
      <c r="D2896" s="163">
        <v>7085000</v>
      </c>
      <c r="E2896" s="164">
        <v>44133</v>
      </c>
      <c r="F2896" s="165" t="s">
        <v>16</v>
      </c>
      <c r="G2896" s="165" t="s">
        <v>12</v>
      </c>
      <c r="H2896" s="165" t="s">
        <v>13</v>
      </c>
      <c r="I2896" s="165" t="s">
        <v>14</v>
      </c>
      <c r="J2896" s="165" t="s">
        <v>32</v>
      </c>
      <c r="K2896" s="166" t="s">
        <v>11186</v>
      </c>
    </row>
    <row r="2897" spans="1:11" ht="51" x14ac:dyDescent="0.2">
      <c r="A2897" s="160">
        <v>1026741004</v>
      </c>
      <c r="B2897" s="161" t="s">
        <v>6816</v>
      </c>
      <c r="C2897" s="162" t="s">
        <v>6817</v>
      </c>
      <c r="D2897" s="163">
        <v>7100000</v>
      </c>
      <c r="E2897" s="164">
        <v>44118</v>
      </c>
      <c r="F2897" s="165" t="s">
        <v>16</v>
      </c>
      <c r="G2897" s="165" t="s">
        <v>12</v>
      </c>
      <c r="H2897" s="165" t="s">
        <v>13</v>
      </c>
      <c r="I2897" s="165" t="s">
        <v>14</v>
      </c>
      <c r="J2897" s="165" t="s">
        <v>32</v>
      </c>
      <c r="K2897" s="166" t="s">
        <v>11187</v>
      </c>
    </row>
    <row r="2898" spans="1:11" ht="25.5" x14ac:dyDescent="0.2">
      <c r="A2898" s="160">
        <v>1008533087</v>
      </c>
      <c r="B2898" s="161" t="s">
        <v>6818</v>
      </c>
      <c r="C2898" s="162" t="s">
        <v>6819</v>
      </c>
      <c r="D2898" s="163">
        <v>7085000</v>
      </c>
      <c r="E2898" s="164">
        <v>44147</v>
      </c>
      <c r="F2898" s="165" t="s">
        <v>16</v>
      </c>
      <c r="G2898" s="165" t="s">
        <v>12</v>
      </c>
      <c r="H2898" s="165" t="s">
        <v>13</v>
      </c>
      <c r="I2898" s="165" t="s">
        <v>14</v>
      </c>
      <c r="J2898" s="165" t="s">
        <v>32</v>
      </c>
      <c r="K2898" s="166" t="s">
        <v>11188</v>
      </c>
    </row>
    <row r="2899" spans="1:11" ht="25.5" x14ac:dyDescent="0.2">
      <c r="A2899" s="160">
        <v>1014354088</v>
      </c>
      <c r="B2899" s="161" t="s">
        <v>6820</v>
      </c>
      <c r="C2899" s="162" t="s">
        <v>6821</v>
      </c>
      <c r="D2899" s="163">
        <v>6647000</v>
      </c>
      <c r="E2899" s="164">
        <v>44168</v>
      </c>
      <c r="F2899" s="165" t="s">
        <v>16</v>
      </c>
      <c r="G2899" s="165" t="s">
        <v>12</v>
      </c>
      <c r="H2899" s="165" t="s">
        <v>13</v>
      </c>
      <c r="I2899" s="165" t="s">
        <v>14</v>
      </c>
      <c r="J2899" s="165" t="s">
        <v>32</v>
      </c>
      <c r="K2899" s="166" t="s">
        <v>11189</v>
      </c>
    </row>
    <row r="2900" spans="1:11" ht="25.5" x14ac:dyDescent="0.2">
      <c r="A2900" s="160">
        <v>1000283026</v>
      </c>
      <c r="B2900" s="161" t="s">
        <v>6822</v>
      </c>
      <c r="C2900" s="162" t="s">
        <v>6823</v>
      </c>
      <c r="D2900" s="163">
        <v>6865000</v>
      </c>
      <c r="E2900" s="164">
        <v>44049</v>
      </c>
      <c r="F2900" s="165" t="s">
        <v>35</v>
      </c>
      <c r="G2900" s="165" t="s">
        <v>720</v>
      </c>
      <c r="H2900" s="165" t="s">
        <v>13</v>
      </c>
      <c r="I2900" s="165" t="s">
        <v>14</v>
      </c>
      <c r="J2900" s="165" t="s">
        <v>32</v>
      </c>
      <c r="K2900" s="166" t="s">
        <v>11190</v>
      </c>
    </row>
    <row r="2901" spans="1:11" ht="51" x14ac:dyDescent="0.2">
      <c r="A2901" s="160">
        <v>1008644087</v>
      </c>
      <c r="B2901" s="161" t="s">
        <v>6824</v>
      </c>
      <c r="C2901" s="162" t="s">
        <v>6825</v>
      </c>
      <c r="D2901" s="163">
        <v>6519000</v>
      </c>
      <c r="E2901" s="164">
        <v>44193</v>
      </c>
      <c r="F2901" s="165" t="s">
        <v>16</v>
      </c>
      <c r="G2901" s="165" t="s">
        <v>12</v>
      </c>
      <c r="H2901" s="165" t="s">
        <v>13</v>
      </c>
      <c r="I2901" s="165" t="s">
        <v>14</v>
      </c>
      <c r="J2901" s="165" t="s">
        <v>32</v>
      </c>
      <c r="K2901" s="166" t="s">
        <v>11191</v>
      </c>
    </row>
    <row r="2902" spans="1:11" ht="25.5" x14ac:dyDescent="0.2">
      <c r="A2902" s="160">
        <v>1014420088</v>
      </c>
      <c r="B2902" s="161" t="s">
        <v>6826</v>
      </c>
      <c r="C2902" s="162" t="s">
        <v>6827</v>
      </c>
      <c r="D2902" s="163">
        <v>7100000</v>
      </c>
      <c r="E2902" s="164">
        <v>44168</v>
      </c>
      <c r="F2902" s="165" t="s">
        <v>16</v>
      </c>
      <c r="G2902" s="165" t="s">
        <v>12</v>
      </c>
      <c r="H2902" s="165" t="s">
        <v>13</v>
      </c>
      <c r="I2902" s="165" t="s">
        <v>14</v>
      </c>
      <c r="J2902" s="165" t="s">
        <v>32</v>
      </c>
      <c r="K2902" s="166" t="s">
        <v>11192</v>
      </c>
    </row>
    <row r="2903" spans="1:11" ht="38.25" x14ac:dyDescent="0.2">
      <c r="A2903" s="160">
        <v>1014343088</v>
      </c>
      <c r="B2903" s="161" t="s">
        <v>6828</v>
      </c>
      <c r="C2903" s="162" t="s">
        <v>6829</v>
      </c>
      <c r="D2903" s="163">
        <v>7100000</v>
      </c>
      <c r="E2903" s="164">
        <v>44168</v>
      </c>
      <c r="F2903" s="165" t="s">
        <v>16</v>
      </c>
      <c r="G2903" s="165" t="s">
        <v>12</v>
      </c>
      <c r="H2903" s="165" t="s">
        <v>13</v>
      </c>
      <c r="I2903" s="165" t="s">
        <v>14</v>
      </c>
      <c r="J2903" s="165" t="s">
        <v>32</v>
      </c>
      <c r="K2903" s="166" t="s">
        <v>11193</v>
      </c>
    </row>
    <row r="2904" spans="1:11" ht="38.25" x14ac:dyDescent="0.2">
      <c r="A2904" s="160">
        <v>1014427088</v>
      </c>
      <c r="B2904" s="161" t="s">
        <v>6830</v>
      </c>
      <c r="C2904" s="162" t="s">
        <v>6831</v>
      </c>
      <c r="D2904" s="163">
        <v>10625000</v>
      </c>
      <c r="E2904" s="164">
        <v>44168</v>
      </c>
      <c r="F2904" s="165" t="s">
        <v>16</v>
      </c>
      <c r="G2904" s="165" t="s">
        <v>101</v>
      </c>
      <c r="H2904" s="165" t="s">
        <v>13</v>
      </c>
      <c r="I2904" s="165" t="s">
        <v>14</v>
      </c>
      <c r="J2904" s="165" t="s">
        <v>32</v>
      </c>
      <c r="K2904" s="166" t="s">
        <v>11193</v>
      </c>
    </row>
    <row r="2905" spans="1:11" ht="38.25" x14ac:dyDescent="0.2">
      <c r="A2905" s="160">
        <v>1027940004</v>
      </c>
      <c r="B2905" s="161" t="s">
        <v>6832</v>
      </c>
      <c r="C2905" s="162" t="s">
        <v>6833</v>
      </c>
      <c r="D2905" s="163">
        <v>10650000</v>
      </c>
      <c r="E2905" s="164">
        <v>44152</v>
      </c>
      <c r="F2905" s="165" t="s">
        <v>16</v>
      </c>
      <c r="G2905" s="165" t="s">
        <v>101</v>
      </c>
      <c r="H2905" s="165" t="s">
        <v>13</v>
      </c>
      <c r="I2905" s="165" t="s">
        <v>14</v>
      </c>
      <c r="J2905" s="165" t="s">
        <v>32</v>
      </c>
      <c r="K2905" s="166" t="s">
        <v>11194</v>
      </c>
    </row>
    <row r="2906" spans="1:11" ht="25.5" x14ac:dyDescent="0.2">
      <c r="A2906" s="160">
        <v>1014347088</v>
      </c>
      <c r="B2906" s="161" t="s">
        <v>6834</v>
      </c>
      <c r="C2906" s="162" t="s">
        <v>6835</v>
      </c>
      <c r="D2906" s="163">
        <v>7100000</v>
      </c>
      <c r="E2906" s="164">
        <v>44168</v>
      </c>
      <c r="F2906" s="165" t="s">
        <v>16</v>
      </c>
      <c r="G2906" s="165" t="s">
        <v>12</v>
      </c>
      <c r="H2906" s="165" t="s">
        <v>13</v>
      </c>
      <c r="I2906" s="165" t="s">
        <v>14</v>
      </c>
      <c r="J2906" s="165" t="s">
        <v>32</v>
      </c>
      <c r="K2906" s="166" t="s">
        <v>11195</v>
      </c>
    </row>
    <row r="2907" spans="1:11" ht="38.25" x14ac:dyDescent="0.2">
      <c r="A2907" s="160">
        <v>1037362093</v>
      </c>
      <c r="B2907" s="161" t="s">
        <v>6836</v>
      </c>
      <c r="C2907" s="162" t="s">
        <v>6837</v>
      </c>
      <c r="D2907" s="163">
        <v>5846000</v>
      </c>
      <c r="E2907" s="164">
        <v>44168</v>
      </c>
      <c r="F2907" s="165" t="s">
        <v>16</v>
      </c>
      <c r="G2907" s="165" t="s">
        <v>12</v>
      </c>
      <c r="H2907" s="165" t="s">
        <v>13</v>
      </c>
      <c r="I2907" s="165" t="s">
        <v>14</v>
      </c>
      <c r="J2907" s="165" t="s">
        <v>32</v>
      </c>
      <c r="K2907" s="166" t="s">
        <v>11196</v>
      </c>
    </row>
    <row r="2908" spans="1:11" ht="38.25" x14ac:dyDescent="0.2">
      <c r="A2908" s="160">
        <v>1014344088</v>
      </c>
      <c r="B2908" s="161" t="s">
        <v>6838</v>
      </c>
      <c r="C2908" s="162" t="s">
        <v>6839</v>
      </c>
      <c r="D2908" s="163">
        <v>7100000</v>
      </c>
      <c r="E2908" s="164">
        <v>44168</v>
      </c>
      <c r="F2908" s="165" t="s">
        <v>16</v>
      </c>
      <c r="G2908" s="165" t="s">
        <v>12</v>
      </c>
      <c r="H2908" s="165" t="s">
        <v>13</v>
      </c>
      <c r="I2908" s="165" t="s">
        <v>14</v>
      </c>
      <c r="J2908" s="165" t="s">
        <v>32</v>
      </c>
      <c r="K2908" s="166" t="s">
        <v>11197</v>
      </c>
    </row>
    <row r="2909" spans="1:11" ht="25.5" x14ac:dyDescent="0.2">
      <c r="A2909" s="160">
        <v>1014341088</v>
      </c>
      <c r="B2909" s="161" t="s">
        <v>6840</v>
      </c>
      <c r="C2909" s="162" t="s">
        <v>6841</v>
      </c>
      <c r="D2909" s="163">
        <v>10619000</v>
      </c>
      <c r="E2909" s="164">
        <v>44168</v>
      </c>
      <c r="F2909" s="165" t="s">
        <v>16</v>
      </c>
      <c r="G2909" s="165" t="s">
        <v>101</v>
      </c>
      <c r="H2909" s="165" t="s">
        <v>13</v>
      </c>
      <c r="I2909" s="165" t="s">
        <v>14</v>
      </c>
      <c r="J2909" s="165" t="s">
        <v>32</v>
      </c>
      <c r="K2909" s="166" t="s">
        <v>11198</v>
      </c>
    </row>
    <row r="2910" spans="1:11" ht="38.25" x14ac:dyDescent="0.2">
      <c r="A2910" s="160">
        <v>1008586087</v>
      </c>
      <c r="B2910" s="161" t="s">
        <v>6842</v>
      </c>
      <c r="C2910" s="162" t="s">
        <v>6843</v>
      </c>
      <c r="D2910" s="163">
        <v>7100000</v>
      </c>
      <c r="E2910" s="164">
        <v>44193</v>
      </c>
      <c r="F2910" s="165" t="s">
        <v>16</v>
      </c>
      <c r="G2910" s="165" t="s">
        <v>12</v>
      </c>
      <c r="H2910" s="165" t="s">
        <v>13</v>
      </c>
      <c r="I2910" s="165" t="s">
        <v>14</v>
      </c>
      <c r="J2910" s="165" t="s">
        <v>32</v>
      </c>
      <c r="K2910" s="166" t="s">
        <v>11199</v>
      </c>
    </row>
    <row r="2911" spans="1:11" ht="38.25" x14ac:dyDescent="0.2">
      <c r="A2911" s="160">
        <v>1006440014</v>
      </c>
      <c r="B2911" s="161" t="s">
        <v>6844</v>
      </c>
      <c r="C2911" s="162" t="s">
        <v>6845</v>
      </c>
      <c r="D2911" s="163">
        <v>7100000</v>
      </c>
      <c r="E2911" s="164">
        <v>44193</v>
      </c>
      <c r="F2911" s="165" t="s">
        <v>16</v>
      </c>
      <c r="G2911" s="165" t="s">
        <v>12</v>
      </c>
      <c r="H2911" s="165" t="s">
        <v>13</v>
      </c>
      <c r="I2911" s="165" t="s">
        <v>14</v>
      </c>
      <c r="J2911" s="165" t="s">
        <v>32</v>
      </c>
      <c r="K2911" s="166" t="s">
        <v>11200</v>
      </c>
    </row>
    <row r="2912" spans="1:11" ht="51" x14ac:dyDescent="0.2">
      <c r="A2912" s="160">
        <v>1014390088</v>
      </c>
      <c r="B2912" s="161" t="s">
        <v>6846</v>
      </c>
      <c r="C2912" s="162" t="s">
        <v>6847</v>
      </c>
      <c r="D2912" s="163">
        <v>7100000</v>
      </c>
      <c r="E2912" s="164">
        <v>44168</v>
      </c>
      <c r="F2912" s="165" t="s">
        <v>16</v>
      </c>
      <c r="G2912" s="165" t="s">
        <v>12</v>
      </c>
      <c r="H2912" s="165" t="s">
        <v>13</v>
      </c>
      <c r="I2912" s="165" t="s">
        <v>14</v>
      </c>
      <c r="J2912" s="165" t="s">
        <v>32</v>
      </c>
      <c r="K2912" s="166" t="s">
        <v>11201</v>
      </c>
    </row>
    <row r="2913" spans="1:11" ht="38.25" x14ac:dyDescent="0.2">
      <c r="A2913" s="160">
        <v>1037516093</v>
      </c>
      <c r="B2913" s="161" t="s">
        <v>6848</v>
      </c>
      <c r="C2913" s="162" t="s">
        <v>6849</v>
      </c>
      <c r="D2913" s="163">
        <v>10650000</v>
      </c>
      <c r="E2913" s="164">
        <v>44193</v>
      </c>
      <c r="F2913" s="165" t="s">
        <v>16</v>
      </c>
      <c r="G2913" s="165" t="s">
        <v>101</v>
      </c>
      <c r="H2913" s="165" t="s">
        <v>13</v>
      </c>
      <c r="I2913" s="165" t="s">
        <v>14</v>
      </c>
      <c r="J2913" s="165" t="s">
        <v>32</v>
      </c>
      <c r="K2913" s="166" t="s">
        <v>11202</v>
      </c>
    </row>
    <row r="2914" spans="1:11" ht="38.25" x14ac:dyDescent="0.2">
      <c r="A2914" s="160">
        <v>1008651087</v>
      </c>
      <c r="B2914" s="161" t="s">
        <v>6850</v>
      </c>
      <c r="C2914" s="162" t="s">
        <v>6851</v>
      </c>
      <c r="D2914" s="163">
        <v>7100000</v>
      </c>
      <c r="E2914" s="164">
        <v>44193</v>
      </c>
      <c r="F2914" s="165" t="s">
        <v>16</v>
      </c>
      <c r="G2914" s="165" t="s">
        <v>12</v>
      </c>
      <c r="H2914" s="165" t="s">
        <v>13</v>
      </c>
      <c r="I2914" s="165" t="s">
        <v>14</v>
      </c>
      <c r="J2914" s="165" t="s">
        <v>32</v>
      </c>
      <c r="K2914" s="166" t="s">
        <v>11203</v>
      </c>
    </row>
    <row r="2915" spans="1:11" ht="25.5" x14ac:dyDescent="0.2">
      <c r="A2915" s="160">
        <v>1000351105</v>
      </c>
      <c r="B2915" s="161" t="s">
        <v>6852</v>
      </c>
      <c r="C2915" s="162" t="s">
        <v>6853</v>
      </c>
      <c r="D2915" s="163">
        <v>7100000</v>
      </c>
      <c r="E2915" s="164">
        <v>44133</v>
      </c>
      <c r="F2915" s="165" t="s">
        <v>16</v>
      </c>
      <c r="G2915" s="165" t="s">
        <v>12</v>
      </c>
      <c r="H2915" s="165" t="s">
        <v>13</v>
      </c>
      <c r="I2915" s="165" t="s">
        <v>14</v>
      </c>
      <c r="J2915" s="165" t="s">
        <v>147</v>
      </c>
      <c r="K2915" s="166" t="s">
        <v>11204</v>
      </c>
    </row>
    <row r="2916" spans="1:11" ht="25.5" x14ac:dyDescent="0.2">
      <c r="A2916" s="160">
        <v>1026994004</v>
      </c>
      <c r="B2916" s="161" t="s">
        <v>6854</v>
      </c>
      <c r="C2916" s="162" t="s">
        <v>6855</v>
      </c>
      <c r="D2916" s="163">
        <v>7100000</v>
      </c>
      <c r="E2916" s="164">
        <v>44118</v>
      </c>
      <c r="F2916" s="165" t="s">
        <v>16</v>
      </c>
      <c r="G2916" s="165" t="s">
        <v>12</v>
      </c>
      <c r="H2916" s="165" t="s">
        <v>13</v>
      </c>
      <c r="I2916" s="165" t="s">
        <v>14</v>
      </c>
      <c r="J2916" s="165" t="s">
        <v>147</v>
      </c>
      <c r="K2916" s="166" t="s">
        <v>11205</v>
      </c>
    </row>
    <row r="2917" spans="1:11" ht="25.5" x14ac:dyDescent="0.2">
      <c r="A2917" s="160">
        <v>1014229088</v>
      </c>
      <c r="B2917" s="161" t="s">
        <v>6856</v>
      </c>
      <c r="C2917" s="162" t="s">
        <v>6857</v>
      </c>
      <c r="D2917" s="163">
        <v>7100000</v>
      </c>
      <c r="E2917" s="164">
        <v>44168</v>
      </c>
      <c r="F2917" s="165" t="s">
        <v>16</v>
      </c>
      <c r="G2917" s="165" t="s">
        <v>12</v>
      </c>
      <c r="H2917" s="165" t="s">
        <v>13</v>
      </c>
      <c r="I2917" s="165" t="s">
        <v>14</v>
      </c>
      <c r="J2917" s="165" t="s">
        <v>147</v>
      </c>
      <c r="K2917" s="166" t="s">
        <v>11206</v>
      </c>
    </row>
    <row r="2918" spans="1:11" ht="51" x14ac:dyDescent="0.2">
      <c r="A2918" s="160">
        <v>1008661087</v>
      </c>
      <c r="B2918" s="161" t="s">
        <v>6858</v>
      </c>
      <c r="C2918" s="162" t="s">
        <v>6859</v>
      </c>
      <c r="D2918" s="163">
        <v>7100000</v>
      </c>
      <c r="E2918" s="164">
        <v>44193</v>
      </c>
      <c r="F2918" s="165" t="s">
        <v>16</v>
      </c>
      <c r="G2918" s="165" t="s">
        <v>12</v>
      </c>
      <c r="H2918" s="165" t="s">
        <v>13</v>
      </c>
      <c r="I2918" s="165" t="s">
        <v>14</v>
      </c>
      <c r="J2918" s="165" t="s">
        <v>147</v>
      </c>
      <c r="K2918" s="166" t="s">
        <v>11207</v>
      </c>
    </row>
    <row r="2919" spans="1:11" ht="38.25" x14ac:dyDescent="0.2">
      <c r="A2919" s="160">
        <v>1027177004</v>
      </c>
      <c r="B2919" s="161" t="s">
        <v>6860</v>
      </c>
      <c r="C2919" s="162" t="s">
        <v>6861</v>
      </c>
      <c r="D2919" s="163">
        <v>6487000</v>
      </c>
      <c r="E2919" s="164">
        <v>44152</v>
      </c>
      <c r="F2919" s="165" t="s">
        <v>16</v>
      </c>
      <c r="G2919" s="165" t="s">
        <v>12</v>
      </c>
      <c r="H2919" s="165" t="s">
        <v>13</v>
      </c>
      <c r="I2919" s="165" t="s">
        <v>14</v>
      </c>
      <c r="J2919" s="165" t="s">
        <v>147</v>
      </c>
      <c r="K2919" s="166" t="s">
        <v>11208</v>
      </c>
    </row>
    <row r="2920" spans="1:11" ht="38.25" x14ac:dyDescent="0.2">
      <c r="A2920" s="160">
        <v>1026706004</v>
      </c>
      <c r="B2920" s="161" t="s">
        <v>6862</v>
      </c>
      <c r="C2920" s="162" t="s">
        <v>6863</v>
      </c>
      <c r="D2920" s="163">
        <v>7015000</v>
      </c>
      <c r="E2920" s="164">
        <v>44152</v>
      </c>
      <c r="F2920" s="165" t="s">
        <v>16</v>
      </c>
      <c r="G2920" s="165" t="s">
        <v>12</v>
      </c>
      <c r="H2920" s="165" t="s">
        <v>13</v>
      </c>
      <c r="I2920" s="165" t="s">
        <v>14</v>
      </c>
      <c r="J2920" s="165" t="s">
        <v>147</v>
      </c>
      <c r="K2920" s="166" t="s">
        <v>11209</v>
      </c>
    </row>
    <row r="2921" spans="1:11" ht="38.25" x14ac:dyDescent="0.2">
      <c r="A2921" s="160">
        <v>1008389087</v>
      </c>
      <c r="B2921" s="161" t="s">
        <v>6864</v>
      </c>
      <c r="C2921" s="162" t="s">
        <v>6865</v>
      </c>
      <c r="D2921" s="163">
        <v>7100000</v>
      </c>
      <c r="E2921" s="164">
        <v>44133</v>
      </c>
      <c r="F2921" s="165" t="s">
        <v>16</v>
      </c>
      <c r="G2921" s="165" t="s">
        <v>12</v>
      </c>
      <c r="H2921" s="165" t="s">
        <v>13</v>
      </c>
      <c r="I2921" s="165" t="s">
        <v>14</v>
      </c>
      <c r="J2921" s="165" t="s">
        <v>147</v>
      </c>
      <c r="K2921" s="166" t="s">
        <v>11210</v>
      </c>
    </row>
    <row r="2922" spans="1:11" ht="51" x14ac:dyDescent="0.2">
      <c r="A2922" s="160">
        <v>1008662087</v>
      </c>
      <c r="B2922" s="161" t="s">
        <v>6866</v>
      </c>
      <c r="C2922" s="162" t="s">
        <v>6867</v>
      </c>
      <c r="D2922" s="163">
        <v>7100000</v>
      </c>
      <c r="E2922" s="164">
        <v>44193</v>
      </c>
      <c r="F2922" s="165" t="s">
        <v>16</v>
      </c>
      <c r="G2922" s="165" t="s">
        <v>12</v>
      </c>
      <c r="H2922" s="165" t="s">
        <v>13</v>
      </c>
      <c r="I2922" s="165" t="s">
        <v>14</v>
      </c>
      <c r="J2922" s="165" t="s">
        <v>147</v>
      </c>
      <c r="K2922" s="166" t="s">
        <v>11211</v>
      </c>
    </row>
    <row r="2923" spans="1:11" ht="51" x14ac:dyDescent="0.2">
      <c r="A2923" s="160">
        <v>1023570004</v>
      </c>
      <c r="B2923" s="161" t="s">
        <v>1250</v>
      </c>
      <c r="C2923" s="162" t="s">
        <v>1251</v>
      </c>
      <c r="D2923" s="163">
        <v>6960000</v>
      </c>
      <c r="E2923" s="164">
        <v>43805</v>
      </c>
      <c r="F2923" s="165" t="s">
        <v>16</v>
      </c>
      <c r="G2923" s="165" t="s">
        <v>12</v>
      </c>
      <c r="H2923" s="165" t="s">
        <v>13</v>
      </c>
      <c r="I2923" s="165" t="s">
        <v>14</v>
      </c>
      <c r="J2923" s="165" t="s">
        <v>147</v>
      </c>
      <c r="K2923" s="166" t="s">
        <v>11212</v>
      </c>
    </row>
    <row r="2924" spans="1:11" ht="25.5" x14ac:dyDescent="0.2">
      <c r="A2924" s="160">
        <v>1000433105</v>
      </c>
      <c r="B2924" s="161" t="s">
        <v>6868</v>
      </c>
      <c r="C2924" s="162" t="s">
        <v>6869</v>
      </c>
      <c r="D2924" s="163">
        <v>7100000</v>
      </c>
      <c r="E2924" s="164">
        <v>44168</v>
      </c>
      <c r="F2924" s="165" t="s">
        <v>16</v>
      </c>
      <c r="G2924" s="165" t="s">
        <v>12</v>
      </c>
      <c r="H2924" s="165" t="s">
        <v>13</v>
      </c>
      <c r="I2924" s="165" t="s">
        <v>14</v>
      </c>
      <c r="J2924" s="165" t="s">
        <v>147</v>
      </c>
      <c r="K2924" s="166" t="s">
        <v>11213</v>
      </c>
    </row>
    <row r="2925" spans="1:11" ht="25.5" x14ac:dyDescent="0.2">
      <c r="A2925" s="160">
        <v>1007618090</v>
      </c>
      <c r="B2925" s="161" t="s">
        <v>6870</v>
      </c>
      <c r="C2925" s="162" t="s">
        <v>6871</v>
      </c>
      <c r="D2925" s="163">
        <v>7100000</v>
      </c>
      <c r="E2925" s="164">
        <v>44133</v>
      </c>
      <c r="F2925" s="165" t="s">
        <v>16</v>
      </c>
      <c r="G2925" s="165" t="s">
        <v>12</v>
      </c>
      <c r="H2925" s="165" t="s">
        <v>13</v>
      </c>
      <c r="I2925" s="165" t="s">
        <v>14</v>
      </c>
      <c r="J2925" s="165" t="s">
        <v>147</v>
      </c>
      <c r="K2925" s="166" t="s">
        <v>11214</v>
      </c>
    </row>
    <row r="2926" spans="1:11" ht="38.25" x14ac:dyDescent="0.2">
      <c r="A2926" s="160">
        <v>1002496101</v>
      </c>
      <c r="B2926" s="161" t="s">
        <v>6872</v>
      </c>
      <c r="C2926" s="162" t="s">
        <v>6873</v>
      </c>
      <c r="D2926" s="163">
        <v>7100000</v>
      </c>
      <c r="E2926" s="164">
        <v>44168</v>
      </c>
      <c r="F2926" s="165" t="s">
        <v>11</v>
      </c>
      <c r="G2926" s="165" t="s">
        <v>12</v>
      </c>
      <c r="H2926" s="165" t="s">
        <v>13</v>
      </c>
      <c r="I2926" s="165" t="s">
        <v>14</v>
      </c>
      <c r="J2926" s="165" t="s">
        <v>147</v>
      </c>
      <c r="K2926" s="166" t="s">
        <v>11215</v>
      </c>
    </row>
    <row r="2927" spans="1:11" ht="25.5" x14ac:dyDescent="0.2">
      <c r="A2927" s="160">
        <v>1007769090</v>
      </c>
      <c r="B2927" s="161" t="s">
        <v>6874</v>
      </c>
      <c r="C2927" s="162" t="s">
        <v>6875</v>
      </c>
      <c r="D2927" s="163">
        <v>7100000</v>
      </c>
      <c r="E2927" s="164">
        <v>44133</v>
      </c>
      <c r="F2927" s="165" t="s">
        <v>16</v>
      </c>
      <c r="G2927" s="165" t="s">
        <v>12</v>
      </c>
      <c r="H2927" s="165" t="s">
        <v>13</v>
      </c>
      <c r="I2927" s="165" t="s">
        <v>14</v>
      </c>
      <c r="J2927" s="165" t="s">
        <v>147</v>
      </c>
      <c r="K2927" s="166" t="s">
        <v>11216</v>
      </c>
    </row>
    <row r="2928" spans="1:11" ht="25.5" x14ac:dyDescent="0.2">
      <c r="A2928" s="160">
        <v>1027844004</v>
      </c>
      <c r="B2928" s="161" t="s">
        <v>6876</v>
      </c>
      <c r="C2928" s="162" t="s">
        <v>6877</v>
      </c>
      <c r="D2928" s="163">
        <v>10650000</v>
      </c>
      <c r="E2928" s="164">
        <v>44152</v>
      </c>
      <c r="F2928" s="165" t="s">
        <v>16</v>
      </c>
      <c r="G2928" s="165" t="s">
        <v>101</v>
      </c>
      <c r="H2928" s="165" t="s">
        <v>13</v>
      </c>
      <c r="I2928" s="165" t="s">
        <v>14</v>
      </c>
      <c r="J2928" s="165" t="s">
        <v>147</v>
      </c>
      <c r="K2928" s="166" t="s">
        <v>11217</v>
      </c>
    </row>
    <row r="2929" spans="1:11" ht="51" x14ac:dyDescent="0.2">
      <c r="A2929" s="160">
        <v>1008458087</v>
      </c>
      <c r="B2929" s="161" t="s">
        <v>6878</v>
      </c>
      <c r="C2929" s="162" t="s">
        <v>6879</v>
      </c>
      <c r="D2929" s="163">
        <v>7100000</v>
      </c>
      <c r="E2929" s="164">
        <v>44133</v>
      </c>
      <c r="F2929" s="165" t="s">
        <v>16</v>
      </c>
      <c r="G2929" s="165" t="s">
        <v>12</v>
      </c>
      <c r="H2929" s="165" t="s">
        <v>13</v>
      </c>
      <c r="I2929" s="165" t="s">
        <v>14</v>
      </c>
      <c r="J2929" s="165" t="s">
        <v>162</v>
      </c>
      <c r="K2929" s="166" t="s">
        <v>11218</v>
      </c>
    </row>
    <row r="2930" spans="1:11" ht="25.5" x14ac:dyDescent="0.2">
      <c r="A2930" s="160">
        <v>1007765090</v>
      </c>
      <c r="B2930" s="161" t="s">
        <v>6880</v>
      </c>
      <c r="C2930" s="162" t="s">
        <v>6881</v>
      </c>
      <c r="D2930" s="163">
        <v>7100000</v>
      </c>
      <c r="E2930" s="164">
        <v>44111</v>
      </c>
      <c r="F2930" s="165" t="s">
        <v>16</v>
      </c>
      <c r="G2930" s="165" t="s">
        <v>12</v>
      </c>
      <c r="H2930" s="165" t="s">
        <v>13</v>
      </c>
      <c r="I2930" s="165" t="s">
        <v>14</v>
      </c>
      <c r="J2930" s="165" t="s">
        <v>162</v>
      </c>
      <c r="K2930" s="166" t="s">
        <v>11219</v>
      </c>
    </row>
    <row r="2931" spans="1:11" ht="25.5" x14ac:dyDescent="0.2">
      <c r="A2931" s="160">
        <v>1007839090</v>
      </c>
      <c r="B2931" s="161" t="s">
        <v>6882</v>
      </c>
      <c r="C2931" s="162" t="s">
        <v>6883</v>
      </c>
      <c r="D2931" s="163">
        <v>7100000</v>
      </c>
      <c r="E2931" s="164">
        <v>44193</v>
      </c>
      <c r="F2931" s="165" t="s">
        <v>16</v>
      </c>
      <c r="G2931" s="165" t="s">
        <v>12</v>
      </c>
      <c r="H2931" s="165" t="s">
        <v>13</v>
      </c>
      <c r="I2931" s="165" t="s">
        <v>14</v>
      </c>
      <c r="J2931" s="165" t="s">
        <v>162</v>
      </c>
      <c r="K2931" s="166" t="s">
        <v>11220</v>
      </c>
    </row>
    <row r="2932" spans="1:11" ht="51" x14ac:dyDescent="0.2">
      <c r="A2932" s="160">
        <v>1002488101</v>
      </c>
      <c r="B2932" s="161" t="s">
        <v>6884</v>
      </c>
      <c r="C2932" s="162" t="s">
        <v>6885</v>
      </c>
      <c r="D2932" s="163">
        <v>7100000</v>
      </c>
      <c r="E2932" s="164">
        <v>44168</v>
      </c>
      <c r="F2932" s="165" t="s">
        <v>16</v>
      </c>
      <c r="G2932" s="165" t="s">
        <v>12</v>
      </c>
      <c r="H2932" s="165" t="s">
        <v>13</v>
      </c>
      <c r="I2932" s="165" t="s">
        <v>14</v>
      </c>
      <c r="J2932" s="165" t="s">
        <v>162</v>
      </c>
      <c r="K2932" s="166" t="s">
        <v>11221</v>
      </c>
    </row>
    <row r="2933" spans="1:11" ht="25.5" x14ac:dyDescent="0.2">
      <c r="A2933" s="160">
        <v>1007791090</v>
      </c>
      <c r="B2933" s="161" t="s">
        <v>6886</v>
      </c>
      <c r="C2933" s="162" t="s">
        <v>6887</v>
      </c>
      <c r="D2933" s="163">
        <v>7100000</v>
      </c>
      <c r="E2933" s="164">
        <v>44133</v>
      </c>
      <c r="F2933" s="165" t="s">
        <v>16</v>
      </c>
      <c r="G2933" s="165" t="s">
        <v>12</v>
      </c>
      <c r="H2933" s="165" t="s">
        <v>13</v>
      </c>
      <c r="I2933" s="165" t="s">
        <v>14</v>
      </c>
      <c r="J2933" s="165" t="s">
        <v>162</v>
      </c>
      <c r="K2933" s="166" t="s">
        <v>11222</v>
      </c>
    </row>
    <row r="2934" spans="1:11" ht="25.5" x14ac:dyDescent="0.2">
      <c r="A2934" s="160">
        <v>1002320101</v>
      </c>
      <c r="B2934" s="161" t="s">
        <v>6888</v>
      </c>
      <c r="C2934" s="162" t="s">
        <v>6889</v>
      </c>
      <c r="D2934" s="163">
        <v>7100000</v>
      </c>
      <c r="E2934" s="164">
        <v>44147</v>
      </c>
      <c r="F2934" s="165" t="s">
        <v>16</v>
      </c>
      <c r="G2934" s="165" t="s">
        <v>12</v>
      </c>
      <c r="H2934" s="165" t="s">
        <v>13</v>
      </c>
      <c r="I2934" s="165" t="s">
        <v>14</v>
      </c>
      <c r="J2934" s="165" t="s">
        <v>157</v>
      </c>
      <c r="K2934" s="166" t="s">
        <v>11223</v>
      </c>
    </row>
    <row r="2935" spans="1:11" ht="25.5" x14ac:dyDescent="0.2">
      <c r="A2935" s="160">
        <v>1002324101</v>
      </c>
      <c r="B2935" s="161" t="s">
        <v>6890</v>
      </c>
      <c r="C2935" s="162" t="s">
        <v>6891</v>
      </c>
      <c r="D2935" s="163">
        <v>7100000</v>
      </c>
      <c r="E2935" s="164">
        <v>44147</v>
      </c>
      <c r="F2935" s="165" t="s">
        <v>16</v>
      </c>
      <c r="G2935" s="165" t="s">
        <v>12</v>
      </c>
      <c r="H2935" s="165" t="s">
        <v>13</v>
      </c>
      <c r="I2935" s="165" t="s">
        <v>14</v>
      </c>
      <c r="J2935" s="165" t="s">
        <v>157</v>
      </c>
      <c r="K2935" s="166" t="s">
        <v>11224</v>
      </c>
    </row>
    <row r="2936" spans="1:11" ht="25.5" x14ac:dyDescent="0.2">
      <c r="A2936" s="160">
        <v>1002323101</v>
      </c>
      <c r="B2936" s="161" t="s">
        <v>6892</v>
      </c>
      <c r="C2936" s="162" t="s">
        <v>6893</v>
      </c>
      <c r="D2936" s="163">
        <v>7100000</v>
      </c>
      <c r="E2936" s="164">
        <v>44147</v>
      </c>
      <c r="F2936" s="165" t="s">
        <v>16</v>
      </c>
      <c r="G2936" s="165" t="s">
        <v>12</v>
      </c>
      <c r="H2936" s="165" t="s">
        <v>13</v>
      </c>
      <c r="I2936" s="165" t="s">
        <v>14</v>
      </c>
      <c r="J2936" s="165" t="s">
        <v>157</v>
      </c>
      <c r="K2936" s="166" t="s">
        <v>11224</v>
      </c>
    </row>
    <row r="2937" spans="1:11" ht="38.25" x14ac:dyDescent="0.2">
      <c r="A2937" s="160">
        <v>1002350101</v>
      </c>
      <c r="B2937" s="161" t="s">
        <v>6894</v>
      </c>
      <c r="C2937" s="162" t="s">
        <v>6895</v>
      </c>
      <c r="D2937" s="163">
        <v>7100000</v>
      </c>
      <c r="E2937" s="164">
        <v>44147</v>
      </c>
      <c r="F2937" s="165" t="s">
        <v>16</v>
      </c>
      <c r="G2937" s="165" t="s">
        <v>12</v>
      </c>
      <c r="H2937" s="165" t="s">
        <v>13</v>
      </c>
      <c r="I2937" s="165" t="s">
        <v>14</v>
      </c>
      <c r="J2937" s="165" t="s">
        <v>157</v>
      </c>
      <c r="K2937" s="166" t="s">
        <v>11225</v>
      </c>
    </row>
    <row r="2938" spans="1:11" ht="25.5" x14ac:dyDescent="0.2">
      <c r="A2938" s="160">
        <v>1002325101</v>
      </c>
      <c r="B2938" s="161" t="s">
        <v>6896</v>
      </c>
      <c r="C2938" s="162" t="s">
        <v>6897</v>
      </c>
      <c r="D2938" s="163">
        <v>7100000</v>
      </c>
      <c r="E2938" s="164">
        <v>44147</v>
      </c>
      <c r="F2938" s="165" t="s">
        <v>16</v>
      </c>
      <c r="G2938" s="165" t="s">
        <v>12</v>
      </c>
      <c r="H2938" s="165" t="s">
        <v>13</v>
      </c>
      <c r="I2938" s="165" t="s">
        <v>14</v>
      </c>
      <c r="J2938" s="165" t="s">
        <v>157</v>
      </c>
      <c r="K2938" s="166" t="s">
        <v>11226</v>
      </c>
    </row>
    <row r="2939" spans="1:11" ht="38.25" x14ac:dyDescent="0.2">
      <c r="A2939" s="160">
        <v>1008442087</v>
      </c>
      <c r="B2939" s="161" t="s">
        <v>6898</v>
      </c>
      <c r="C2939" s="162" t="s">
        <v>6899</v>
      </c>
      <c r="D2939" s="163">
        <v>7100000</v>
      </c>
      <c r="E2939" s="164">
        <v>44133</v>
      </c>
      <c r="F2939" s="165" t="s">
        <v>16</v>
      </c>
      <c r="G2939" s="165" t="s">
        <v>12</v>
      </c>
      <c r="H2939" s="165" t="s">
        <v>13</v>
      </c>
      <c r="I2939" s="165" t="s">
        <v>14</v>
      </c>
      <c r="J2939" s="165" t="s">
        <v>157</v>
      </c>
      <c r="K2939" s="166" t="s">
        <v>11186</v>
      </c>
    </row>
    <row r="2940" spans="1:11" ht="38.25" x14ac:dyDescent="0.2">
      <c r="A2940" s="160">
        <v>1002349101</v>
      </c>
      <c r="B2940" s="161" t="s">
        <v>6900</v>
      </c>
      <c r="C2940" s="162" t="s">
        <v>6901</v>
      </c>
      <c r="D2940" s="163">
        <v>7100000</v>
      </c>
      <c r="E2940" s="164">
        <v>44147</v>
      </c>
      <c r="F2940" s="165" t="s">
        <v>16</v>
      </c>
      <c r="G2940" s="165" t="s">
        <v>12</v>
      </c>
      <c r="H2940" s="165" t="s">
        <v>13</v>
      </c>
      <c r="I2940" s="165" t="s">
        <v>14</v>
      </c>
      <c r="J2940" s="165" t="s">
        <v>157</v>
      </c>
      <c r="K2940" s="166" t="s">
        <v>11227</v>
      </c>
    </row>
    <row r="2941" spans="1:11" ht="25.5" x14ac:dyDescent="0.2">
      <c r="A2941" s="160">
        <v>1002314101</v>
      </c>
      <c r="B2941" s="161" t="s">
        <v>6902</v>
      </c>
      <c r="C2941" s="162" t="s">
        <v>6903</v>
      </c>
      <c r="D2941" s="163">
        <v>7100000</v>
      </c>
      <c r="E2941" s="164">
        <v>44168</v>
      </c>
      <c r="F2941" s="165" t="s">
        <v>16</v>
      </c>
      <c r="G2941" s="165" t="s">
        <v>12</v>
      </c>
      <c r="H2941" s="165" t="s">
        <v>13</v>
      </c>
      <c r="I2941" s="165" t="s">
        <v>14</v>
      </c>
      <c r="J2941" s="165" t="s">
        <v>157</v>
      </c>
      <c r="K2941" s="166" t="s">
        <v>11228</v>
      </c>
    </row>
    <row r="2942" spans="1:11" x14ac:dyDescent="0.2">
      <c r="A2942" s="160">
        <v>1002502101</v>
      </c>
      <c r="B2942" s="161" t="s">
        <v>6904</v>
      </c>
      <c r="C2942" s="162" t="s">
        <v>6905</v>
      </c>
      <c r="D2942" s="163">
        <v>7100000</v>
      </c>
      <c r="E2942" s="164">
        <v>44168</v>
      </c>
      <c r="F2942" s="165" t="s">
        <v>16</v>
      </c>
      <c r="G2942" s="165" t="s">
        <v>12</v>
      </c>
      <c r="H2942" s="165" t="s">
        <v>13</v>
      </c>
      <c r="I2942" s="165" t="s">
        <v>14</v>
      </c>
      <c r="J2942" s="165" t="s">
        <v>157</v>
      </c>
      <c r="K2942" s="166" t="s">
        <v>11229</v>
      </c>
    </row>
    <row r="2943" spans="1:11" ht="25.5" x14ac:dyDescent="0.2">
      <c r="A2943" s="160">
        <v>1014352088</v>
      </c>
      <c r="B2943" s="161" t="s">
        <v>6906</v>
      </c>
      <c r="C2943" s="162" t="s">
        <v>6907</v>
      </c>
      <c r="D2943" s="163">
        <v>7100000</v>
      </c>
      <c r="E2943" s="164">
        <v>44168</v>
      </c>
      <c r="F2943" s="165" t="s">
        <v>16</v>
      </c>
      <c r="G2943" s="165" t="s">
        <v>12</v>
      </c>
      <c r="H2943" s="165" t="s">
        <v>13</v>
      </c>
      <c r="I2943" s="165" t="s">
        <v>14</v>
      </c>
      <c r="J2943" s="165" t="s">
        <v>157</v>
      </c>
      <c r="K2943" s="166" t="s">
        <v>11230</v>
      </c>
    </row>
    <row r="2944" spans="1:11" ht="25.5" x14ac:dyDescent="0.2">
      <c r="A2944" s="160">
        <v>1007622090</v>
      </c>
      <c r="B2944" s="161" t="s">
        <v>6908</v>
      </c>
      <c r="C2944" s="162" t="s">
        <v>6909</v>
      </c>
      <c r="D2944" s="163">
        <v>11115000</v>
      </c>
      <c r="E2944" s="164">
        <v>44074</v>
      </c>
      <c r="F2944" s="165" t="s">
        <v>16</v>
      </c>
      <c r="G2944" s="165" t="s">
        <v>101</v>
      </c>
      <c r="H2944" s="165" t="s">
        <v>13</v>
      </c>
      <c r="I2944" s="165" t="s">
        <v>14</v>
      </c>
      <c r="J2944" s="165" t="s">
        <v>157</v>
      </c>
      <c r="K2944" s="166" t="s">
        <v>11231</v>
      </c>
    </row>
    <row r="2945" spans="1:11" ht="25.5" x14ac:dyDescent="0.2">
      <c r="A2945" s="160">
        <v>1027942004</v>
      </c>
      <c r="B2945" s="161" t="s">
        <v>6910</v>
      </c>
      <c r="C2945" s="162" t="s">
        <v>6911</v>
      </c>
      <c r="D2945" s="163">
        <v>7100000</v>
      </c>
      <c r="E2945" s="164">
        <v>44152</v>
      </c>
      <c r="F2945" s="165" t="s">
        <v>16</v>
      </c>
      <c r="G2945" s="165" t="s">
        <v>12</v>
      </c>
      <c r="H2945" s="165" t="s">
        <v>13</v>
      </c>
      <c r="I2945" s="165" t="s">
        <v>14</v>
      </c>
      <c r="J2945" s="165" t="s">
        <v>157</v>
      </c>
      <c r="K2945" s="166" t="s">
        <v>11232</v>
      </c>
    </row>
    <row r="2946" spans="1:11" ht="25.5" x14ac:dyDescent="0.2">
      <c r="A2946" s="160">
        <v>1000304105</v>
      </c>
      <c r="B2946" s="161" t="s">
        <v>6912</v>
      </c>
      <c r="C2946" s="162" t="s">
        <v>6913</v>
      </c>
      <c r="D2946" s="163">
        <v>10650000</v>
      </c>
      <c r="E2946" s="164">
        <v>44168</v>
      </c>
      <c r="F2946" s="165" t="s">
        <v>16</v>
      </c>
      <c r="G2946" s="165" t="s">
        <v>101</v>
      </c>
      <c r="H2946" s="165" t="s">
        <v>13</v>
      </c>
      <c r="I2946" s="165" t="s">
        <v>14</v>
      </c>
      <c r="J2946" s="165" t="s">
        <v>157</v>
      </c>
      <c r="K2946" s="166" t="s">
        <v>11233</v>
      </c>
    </row>
    <row r="2947" spans="1:11" ht="38.25" x14ac:dyDescent="0.2">
      <c r="A2947" s="160">
        <v>1002487101</v>
      </c>
      <c r="B2947" s="161" t="s">
        <v>6914</v>
      </c>
      <c r="C2947" s="162" t="s">
        <v>6915</v>
      </c>
      <c r="D2947" s="163">
        <v>7100000</v>
      </c>
      <c r="E2947" s="164">
        <v>44168</v>
      </c>
      <c r="F2947" s="165" t="s">
        <v>11</v>
      </c>
      <c r="G2947" s="165" t="s">
        <v>12</v>
      </c>
      <c r="H2947" s="165" t="s">
        <v>13</v>
      </c>
      <c r="I2947" s="165" t="s">
        <v>14</v>
      </c>
      <c r="J2947" s="165" t="s">
        <v>157</v>
      </c>
      <c r="K2947" s="166" t="s">
        <v>11234</v>
      </c>
    </row>
    <row r="2948" spans="1:11" ht="25.5" x14ac:dyDescent="0.2">
      <c r="A2948" s="160">
        <v>1007750090</v>
      </c>
      <c r="B2948" s="161" t="s">
        <v>6916</v>
      </c>
      <c r="C2948" s="162" t="s">
        <v>6917</v>
      </c>
      <c r="D2948" s="163">
        <v>5430000</v>
      </c>
      <c r="E2948" s="164">
        <v>44133</v>
      </c>
      <c r="F2948" s="165" t="s">
        <v>16</v>
      </c>
      <c r="G2948" s="165" t="s">
        <v>12</v>
      </c>
      <c r="H2948" s="165" t="s">
        <v>13</v>
      </c>
      <c r="I2948" s="165" t="s">
        <v>14</v>
      </c>
      <c r="J2948" s="165" t="s">
        <v>157</v>
      </c>
      <c r="K2948" s="166" t="s">
        <v>11235</v>
      </c>
    </row>
    <row r="2949" spans="1:11" x14ac:dyDescent="0.2">
      <c r="A2949" s="160">
        <v>1027936004</v>
      </c>
      <c r="B2949" s="161" t="s">
        <v>6918</v>
      </c>
      <c r="C2949" s="162" t="s">
        <v>6919</v>
      </c>
      <c r="D2949" s="163">
        <v>7100000</v>
      </c>
      <c r="E2949" s="164">
        <v>44168</v>
      </c>
      <c r="F2949" s="165" t="s">
        <v>16</v>
      </c>
      <c r="G2949" s="165" t="s">
        <v>12</v>
      </c>
      <c r="H2949" s="165" t="s">
        <v>13</v>
      </c>
      <c r="I2949" s="165" t="s">
        <v>14</v>
      </c>
      <c r="J2949" s="165" t="s">
        <v>157</v>
      </c>
      <c r="K2949" s="166" t="s">
        <v>11046</v>
      </c>
    </row>
    <row r="2950" spans="1:11" ht="25.5" x14ac:dyDescent="0.2">
      <c r="A2950" s="160">
        <v>1027242004</v>
      </c>
      <c r="B2950" s="161" t="s">
        <v>6920</v>
      </c>
      <c r="C2950" s="162" t="s">
        <v>6921</v>
      </c>
      <c r="D2950" s="163">
        <v>7075000</v>
      </c>
      <c r="E2950" s="164">
        <v>44133</v>
      </c>
      <c r="F2950" s="165" t="s">
        <v>16</v>
      </c>
      <c r="G2950" s="165" t="s">
        <v>12</v>
      </c>
      <c r="H2950" s="165" t="s">
        <v>13</v>
      </c>
      <c r="I2950" s="165" t="s">
        <v>50</v>
      </c>
      <c r="J2950" s="165" t="s">
        <v>50</v>
      </c>
      <c r="K2950" s="166" t="s">
        <v>11236</v>
      </c>
    </row>
    <row r="2951" spans="1:11" ht="38.25" x14ac:dyDescent="0.2">
      <c r="A2951" s="160">
        <v>1007627090</v>
      </c>
      <c r="B2951" s="161" t="s">
        <v>6922</v>
      </c>
      <c r="C2951" s="162" t="s">
        <v>6923</v>
      </c>
      <c r="D2951" s="163">
        <v>7350000</v>
      </c>
      <c r="E2951" s="164">
        <v>44021</v>
      </c>
      <c r="F2951" s="165" t="s">
        <v>16</v>
      </c>
      <c r="G2951" s="165" t="s">
        <v>12</v>
      </c>
      <c r="H2951" s="165" t="s">
        <v>13</v>
      </c>
      <c r="I2951" s="165" t="s">
        <v>50</v>
      </c>
      <c r="J2951" s="165" t="s">
        <v>50</v>
      </c>
      <c r="K2951" s="166" t="s">
        <v>11237</v>
      </c>
    </row>
    <row r="2952" spans="1:11" ht="25.5" x14ac:dyDescent="0.2">
      <c r="A2952" s="160">
        <v>1007950087</v>
      </c>
      <c r="B2952" s="161" t="s">
        <v>6924</v>
      </c>
      <c r="C2952" s="162" t="s">
        <v>6925</v>
      </c>
      <c r="D2952" s="163">
        <v>7100000</v>
      </c>
      <c r="E2952" s="164">
        <v>44133</v>
      </c>
      <c r="F2952" s="165" t="s">
        <v>16</v>
      </c>
      <c r="G2952" s="165" t="s">
        <v>12</v>
      </c>
      <c r="H2952" s="165" t="s">
        <v>13</v>
      </c>
      <c r="I2952" s="165" t="s">
        <v>50</v>
      </c>
      <c r="J2952" s="165" t="s">
        <v>50</v>
      </c>
      <c r="K2952" s="166" t="s">
        <v>11238</v>
      </c>
    </row>
    <row r="2953" spans="1:11" x14ac:dyDescent="0.2">
      <c r="A2953" s="160">
        <v>1037795093</v>
      </c>
      <c r="B2953" s="161" t="s">
        <v>6926</v>
      </c>
      <c r="C2953" s="162" t="s">
        <v>6927</v>
      </c>
      <c r="D2953" s="163">
        <v>7020000</v>
      </c>
      <c r="E2953" s="164">
        <v>44162</v>
      </c>
      <c r="F2953" s="165" t="s">
        <v>35</v>
      </c>
      <c r="G2953" s="165" t="s">
        <v>720</v>
      </c>
      <c r="H2953" s="165" t="s">
        <v>13</v>
      </c>
      <c r="I2953" s="165" t="s">
        <v>50</v>
      </c>
      <c r="J2953" s="165" t="s">
        <v>50</v>
      </c>
      <c r="K2953" s="166" t="s">
        <v>11239</v>
      </c>
    </row>
    <row r="2954" spans="1:11" ht="25.5" x14ac:dyDescent="0.2">
      <c r="A2954" s="160">
        <v>1000089117</v>
      </c>
      <c r="B2954" s="161" t="s">
        <v>6928</v>
      </c>
      <c r="C2954" s="162" t="s">
        <v>6929</v>
      </c>
      <c r="D2954" s="163">
        <v>7100000</v>
      </c>
      <c r="E2954" s="164">
        <v>44147</v>
      </c>
      <c r="F2954" s="165" t="s">
        <v>11</v>
      </c>
      <c r="G2954" s="165" t="s">
        <v>12</v>
      </c>
      <c r="H2954" s="165" t="s">
        <v>13</v>
      </c>
      <c r="I2954" s="165" t="s">
        <v>50</v>
      </c>
      <c r="J2954" s="165" t="s">
        <v>50</v>
      </c>
      <c r="K2954" s="166" t="s">
        <v>11240</v>
      </c>
    </row>
    <row r="2955" spans="1:11" ht="25.5" x14ac:dyDescent="0.2">
      <c r="A2955" s="160">
        <v>1007773090</v>
      </c>
      <c r="B2955" s="161" t="s">
        <v>6930</v>
      </c>
      <c r="C2955" s="162" t="s">
        <v>6931</v>
      </c>
      <c r="D2955" s="163">
        <v>7100000</v>
      </c>
      <c r="E2955" s="164">
        <v>44111</v>
      </c>
      <c r="F2955" s="165" t="s">
        <v>16</v>
      </c>
      <c r="G2955" s="165" t="s">
        <v>12</v>
      </c>
      <c r="H2955" s="165" t="s">
        <v>13</v>
      </c>
      <c r="I2955" s="165" t="s">
        <v>50</v>
      </c>
      <c r="J2955" s="165" t="s">
        <v>50</v>
      </c>
      <c r="K2955" s="166" t="s">
        <v>11241</v>
      </c>
    </row>
    <row r="2956" spans="1:11" ht="38.25" x14ac:dyDescent="0.2">
      <c r="A2956" s="160">
        <v>1026780004</v>
      </c>
      <c r="B2956" s="161" t="s">
        <v>6932</v>
      </c>
      <c r="C2956" s="162" t="s">
        <v>6933</v>
      </c>
      <c r="D2956" s="163">
        <v>6775000</v>
      </c>
      <c r="E2956" s="164">
        <v>44123</v>
      </c>
      <c r="F2956" s="165" t="s">
        <v>16</v>
      </c>
      <c r="G2956" s="165" t="s">
        <v>12</v>
      </c>
      <c r="H2956" s="165" t="s">
        <v>13</v>
      </c>
      <c r="I2956" s="165" t="s">
        <v>50</v>
      </c>
      <c r="J2956" s="165" t="s">
        <v>50</v>
      </c>
      <c r="K2956" s="166" t="s">
        <v>11242</v>
      </c>
    </row>
    <row r="2957" spans="1:11" ht="38.25" x14ac:dyDescent="0.2">
      <c r="A2957" s="160">
        <v>1025496004</v>
      </c>
      <c r="B2957" s="161" t="s">
        <v>6934</v>
      </c>
      <c r="C2957" s="162" t="s">
        <v>6935</v>
      </c>
      <c r="D2957" s="163">
        <v>7100000</v>
      </c>
      <c r="E2957" s="164">
        <v>44193</v>
      </c>
      <c r="F2957" s="165" t="s">
        <v>16</v>
      </c>
      <c r="G2957" s="165" t="s">
        <v>12</v>
      </c>
      <c r="H2957" s="165" t="s">
        <v>13</v>
      </c>
      <c r="I2957" s="165" t="s">
        <v>50</v>
      </c>
      <c r="J2957" s="165" t="s">
        <v>50</v>
      </c>
      <c r="K2957" s="166" t="s">
        <v>11243</v>
      </c>
    </row>
    <row r="2958" spans="1:11" x14ac:dyDescent="0.2">
      <c r="A2958" s="160">
        <v>1006441014</v>
      </c>
      <c r="B2958" s="161" t="s">
        <v>6936</v>
      </c>
      <c r="C2958" s="162" t="s">
        <v>6937</v>
      </c>
      <c r="D2958" s="163">
        <v>7100000</v>
      </c>
      <c r="E2958" s="164">
        <v>44193</v>
      </c>
      <c r="F2958" s="165" t="s">
        <v>16</v>
      </c>
      <c r="G2958" s="165" t="s">
        <v>12</v>
      </c>
      <c r="H2958" s="165" t="s">
        <v>13</v>
      </c>
      <c r="I2958" s="165" t="s">
        <v>50</v>
      </c>
      <c r="J2958" s="165" t="s">
        <v>50</v>
      </c>
      <c r="K2958" s="166" t="s">
        <v>11244</v>
      </c>
    </row>
    <row r="2959" spans="1:11" x14ac:dyDescent="0.2">
      <c r="A2959" s="160">
        <v>1028504004</v>
      </c>
      <c r="B2959" s="161" t="s">
        <v>6938</v>
      </c>
      <c r="C2959" s="162" t="s">
        <v>6939</v>
      </c>
      <c r="D2959" s="163">
        <v>7100000</v>
      </c>
      <c r="E2959" s="164">
        <v>44193</v>
      </c>
      <c r="F2959" s="165" t="s">
        <v>16</v>
      </c>
      <c r="G2959" s="165" t="s">
        <v>12</v>
      </c>
      <c r="H2959" s="165" t="s">
        <v>13</v>
      </c>
      <c r="I2959" s="165" t="s">
        <v>50</v>
      </c>
      <c r="J2959" s="165" t="s">
        <v>50</v>
      </c>
      <c r="K2959" s="166" t="s">
        <v>11245</v>
      </c>
    </row>
    <row r="2960" spans="1:11" ht="25.5" x14ac:dyDescent="0.2">
      <c r="A2960" s="160">
        <v>1027218004</v>
      </c>
      <c r="B2960" s="161" t="s">
        <v>6940</v>
      </c>
      <c r="C2960" s="162" t="s">
        <v>6941</v>
      </c>
      <c r="D2960" s="163">
        <v>7100000</v>
      </c>
      <c r="E2960" s="164">
        <v>44133</v>
      </c>
      <c r="F2960" s="165" t="s">
        <v>16</v>
      </c>
      <c r="G2960" s="165" t="s">
        <v>12</v>
      </c>
      <c r="H2960" s="165" t="s">
        <v>13</v>
      </c>
      <c r="I2960" s="165" t="s">
        <v>50</v>
      </c>
      <c r="J2960" s="165" t="s">
        <v>50</v>
      </c>
      <c r="K2960" s="166" t="s">
        <v>11246</v>
      </c>
    </row>
    <row r="2961" spans="1:11" ht="25.5" x14ac:dyDescent="0.2">
      <c r="A2961" s="160">
        <v>1007828090</v>
      </c>
      <c r="B2961" s="161" t="s">
        <v>6942</v>
      </c>
      <c r="C2961" s="162" t="s">
        <v>6943</v>
      </c>
      <c r="D2961" s="163">
        <v>10650000</v>
      </c>
      <c r="E2961" s="164">
        <v>44193</v>
      </c>
      <c r="F2961" s="165" t="s">
        <v>16</v>
      </c>
      <c r="G2961" s="165" t="s">
        <v>101</v>
      </c>
      <c r="H2961" s="165" t="s">
        <v>13</v>
      </c>
      <c r="I2961" s="165" t="s">
        <v>50</v>
      </c>
      <c r="J2961" s="165" t="s">
        <v>50</v>
      </c>
      <c r="K2961" s="166" t="s">
        <v>11247</v>
      </c>
    </row>
    <row r="2962" spans="1:11" ht="25.5" x14ac:dyDescent="0.2">
      <c r="A2962" s="160">
        <v>1007799090</v>
      </c>
      <c r="B2962" s="161" t="s">
        <v>6944</v>
      </c>
      <c r="C2962" s="162" t="s">
        <v>6945</v>
      </c>
      <c r="D2962" s="163">
        <v>7090000</v>
      </c>
      <c r="E2962" s="164">
        <v>44133</v>
      </c>
      <c r="F2962" s="165" t="s">
        <v>16</v>
      </c>
      <c r="G2962" s="165" t="s">
        <v>12</v>
      </c>
      <c r="H2962" s="165" t="s">
        <v>13</v>
      </c>
      <c r="I2962" s="165" t="s">
        <v>50</v>
      </c>
      <c r="J2962" s="165" t="s">
        <v>50</v>
      </c>
      <c r="K2962" s="166" t="s">
        <v>11248</v>
      </c>
    </row>
    <row r="2963" spans="1:11" ht="25.5" x14ac:dyDescent="0.2">
      <c r="A2963" s="160">
        <v>1027589004</v>
      </c>
      <c r="B2963" s="161" t="s">
        <v>6946</v>
      </c>
      <c r="C2963" s="162" t="s">
        <v>6947</v>
      </c>
      <c r="D2963" s="163">
        <v>7085000</v>
      </c>
      <c r="E2963" s="164">
        <v>44152</v>
      </c>
      <c r="F2963" s="165" t="s">
        <v>16</v>
      </c>
      <c r="G2963" s="165" t="s">
        <v>12</v>
      </c>
      <c r="H2963" s="165" t="s">
        <v>13</v>
      </c>
      <c r="I2963" s="165" t="s">
        <v>50</v>
      </c>
      <c r="J2963" s="165" t="s">
        <v>50</v>
      </c>
      <c r="K2963" s="166" t="s">
        <v>11249</v>
      </c>
    </row>
    <row r="2964" spans="1:11" x14ac:dyDescent="0.2">
      <c r="A2964" s="160">
        <v>1028129004</v>
      </c>
      <c r="B2964" s="161" t="s">
        <v>6948</v>
      </c>
      <c r="C2964" s="162" t="s">
        <v>6949</v>
      </c>
      <c r="D2964" s="163">
        <v>7100000</v>
      </c>
      <c r="E2964" s="164">
        <v>44168</v>
      </c>
      <c r="F2964" s="165" t="s">
        <v>16</v>
      </c>
      <c r="G2964" s="165" t="s">
        <v>12</v>
      </c>
      <c r="H2964" s="165" t="s">
        <v>13</v>
      </c>
      <c r="I2964" s="165" t="s">
        <v>50</v>
      </c>
      <c r="J2964" s="165" t="s">
        <v>50</v>
      </c>
      <c r="K2964" s="166" t="s">
        <v>11250</v>
      </c>
    </row>
    <row r="2965" spans="1:11" ht="25.5" x14ac:dyDescent="0.2">
      <c r="A2965" s="160">
        <v>1006435014</v>
      </c>
      <c r="B2965" s="161" t="s">
        <v>6950</v>
      </c>
      <c r="C2965" s="162" t="s">
        <v>6951</v>
      </c>
      <c r="D2965" s="163">
        <v>7100000</v>
      </c>
      <c r="E2965" s="164">
        <v>44193</v>
      </c>
      <c r="F2965" s="165" t="s">
        <v>16</v>
      </c>
      <c r="G2965" s="165" t="s">
        <v>12</v>
      </c>
      <c r="H2965" s="165" t="s">
        <v>13</v>
      </c>
      <c r="I2965" s="165" t="s">
        <v>50</v>
      </c>
      <c r="J2965" s="165" t="s">
        <v>50</v>
      </c>
      <c r="K2965" s="166" t="s">
        <v>11251</v>
      </c>
    </row>
    <row r="2966" spans="1:11" ht="25.5" x14ac:dyDescent="0.2">
      <c r="A2966" s="160">
        <v>1014476088</v>
      </c>
      <c r="B2966" s="161" t="s">
        <v>6952</v>
      </c>
      <c r="C2966" s="162" t="s">
        <v>6953</v>
      </c>
      <c r="D2966" s="163">
        <v>6935000</v>
      </c>
      <c r="E2966" s="164">
        <v>44168</v>
      </c>
      <c r="F2966" s="165" t="s">
        <v>16</v>
      </c>
      <c r="G2966" s="165" t="s">
        <v>12</v>
      </c>
      <c r="H2966" s="165" t="s">
        <v>13</v>
      </c>
      <c r="I2966" s="165" t="s">
        <v>50</v>
      </c>
      <c r="J2966" s="165" t="s">
        <v>50</v>
      </c>
      <c r="K2966" s="166" t="s">
        <v>11252</v>
      </c>
    </row>
    <row r="2967" spans="1:11" ht="25.5" x14ac:dyDescent="0.2">
      <c r="A2967" s="160">
        <v>1028562004</v>
      </c>
      <c r="B2967" s="161" t="s">
        <v>6954</v>
      </c>
      <c r="C2967" s="162" t="s">
        <v>6955</v>
      </c>
      <c r="D2967" s="163">
        <v>7100000</v>
      </c>
      <c r="E2967" s="164">
        <v>44193</v>
      </c>
      <c r="F2967" s="165" t="s">
        <v>16</v>
      </c>
      <c r="G2967" s="165" t="s">
        <v>12</v>
      </c>
      <c r="H2967" s="165" t="s">
        <v>13</v>
      </c>
      <c r="I2967" s="165" t="s">
        <v>50</v>
      </c>
      <c r="J2967" s="165" t="s">
        <v>50</v>
      </c>
      <c r="K2967" s="166" t="s">
        <v>11253</v>
      </c>
    </row>
    <row r="2968" spans="1:11" ht="25.5" x14ac:dyDescent="0.2">
      <c r="A2968" s="160">
        <v>1028570004</v>
      </c>
      <c r="B2968" s="161" t="s">
        <v>6956</v>
      </c>
      <c r="C2968" s="162" t="s">
        <v>6957</v>
      </c>
      <c r="D2968" s="163">
        <v>6551000</v>
      </c>
      <c r="E2968" s="164">
        <v>44193</v>
      </c>
      <c r="F2968" s="165" t="s">
        <v>16</v>
      </c>
      <c r="G2968" s="165" t="s">
        <v>12</v>
      </c>
      <c r="H2968" s="165" t="s">
        <v>13</v>
      </c>
      <c r="I2968" s="165" t="s">
        <v>50</v>
      </c>
      <c r="J2968" s="165" t="s">
        <v>50</v>
      </c>
      <c r="K2968" s="166" t="s">
        <v>11254</v>
      </c>
    </row>
    <row r="2969" spans="1:11" ht="25.5" x14ac:dyDescent="0.2">
      <c r="A2969" s="160">
        <v>1014184088</v>
      </c>
      <c r="B2969" s="161" t="s">
        <v>6958</v>
      </c>
      <c r="C2969" s="162" t="s">
        <v>6959</v>
      </c>
      <c r="D2969" s="163">
        <v>7364000</v>
      </c>
      <c r="E2969" s="164">
        <v>44020</v>
      </c>
      <c r="F2969" s="165" t="s">
        <v>16</v>
      </c>
      <c r="G2969" s="165" t="s">
        <v>12</v>
      </c>
      <c r="H2969" s="165" t="s">
        <v>13</v>
      </c>
      <c r="I2969" s="165" t="s">
        <v>50</v>
      </c>
      <c r="J2969" s="165" t="s">
        <v>50</v>
      </c>
      <c r="K2969" s="166" t="s">
        <v>11255</v>
      </c>
    </row>
    <row r="2970" spans="1:11" ht="25.5" x14ac:dyDescent="0.2">
      <c r="A2970" s="160">
        <v>1028577004</v>
      </c>
      <c r="B2970" s="161" t="s">
        <v>6960</v>
      </c>
      <c r="C2970" s="162" t="s">
        <v>6961</v>
      </c>
      <c r="D2970" s="163">
        <v>7100000</v>
      </c>
      <c r="E2970" s="164">
        <v>44193</v>
      </c>
      <c r="F2970" s="165" t="s">
        <v>16</v>
      </c>
      <c r="G2970" s="165" t="s">
        <v>12</v>
      </c>
      <c r="H2970" s="165" t="s">
        <v>13</v>
      </c>
      <c r="I2970" s="165" t="s">
        <v>50</v>
      </c>
      <c r="J2970" s="165" t="s">
        <v>50</v>
      </c>
      <c r="K2970" s="166" t="s">
        <v>11256</v>
      </c>
    </row>
    <row r="2971" spans="1:11" ht="25.5" x14ac:dyDescent="0.2">
      <c r="A2971" s="160">
        <v>1007815090</v>
      </c>
      <c r="B2971" s="161" t="s">
        <v>6962</v>
      </c>
      <c r="C2971" s="162" t="s">
        <v>6963</v>
      </c>
      <c r="D2971" s="163">
        <v>7031000</v>
      </c>
      <c r="E2971" s="164">
        <v>44193</v>
      </c>
      <c r="F2971" s="165" t="s">
        <v>16</v>
      </c>
      <c r="G2971" s="165" t="s">
        <v>12</v>
      </c>
      <c r="H2971" s="165" t="s">
        <v>13</v>
      </c>
      <c r="I2971" s="165" t="s">
        <v>50</v>
      </c>
      <c r="J2971" s="165" t="s">
        <v>50</v>
      </c>
      <c r="K2971" s="166" t="s">
        <v>11257</v>
      </c>
    </row>
    <row r="2972" spans="1:11" ht="25.5" x14ac:dyDescent="0.2">
      <c r="A2972" s="160">
        <v>1027489004</v>
      </c>
      <c r="B2972" s="161" t="s">
        <v>6964</v>
      </c>
      <c r="C2972" s="162" t="s">
        <v>6965</v>
      </c>
      <c r="D2972" s="163">
        <v>7100000</v>
      </c>
      <c r="E2972" s="164">
        <v>44152</v>
      </c>
      <c r="F2972" s="165" t="s">
        <v>16</v>
      </c>
      <c r="G2972" s="165" t="s">
        <v>12</v>
      </c>
      <c r="H2972" s="165" t="s">
        <v>13</v>
      </c>
      <c r="I2972" s="165" t="s">
        <v>50</v>
      </c>
      <c r="J2972" s="165" t="s">
        <v>50</v>
      </c>
      <c r="K2972" s="166" t="s">
        <v>11258</v>
      </c>
    </row>
    <row r="2973" spans="1:11" ht="25.5" x14ac:dyDescent="0.2">
      <c r="A2973" s="160">
        <v>1027492004</v>
      </c>
      <c r="B2973" s="161" t="s">
        <v>6966</v>
      </c>
      <c r="C2973" s="162" t="s">
        <v>6967</v>
      </c>
      <c r="D2973" s="163">
        <v>7100000</v>
      </c>
      <c r="E2973" s="164">
        <v>44152</v>
      </c>
      <c r="F2973" s="165" t="s">
        <v>16</v>
      </c>
      <c r="G2973" s="165" t="s">
        <v>12</v>
      </c>
      <c r="H2973" s="165" t="s">
        <v>13</v>
      </c>
      <c r="I2973" s="165" t="s">
        <v>50</v>
      </c>
      <c r="J2973" s="165" t="s">
        <v>50</v>
      </c>
      <c r="K2973" s="166" t="s">
        <v>11259</v>
      </c>
    </row>
    <row r="2974" spans="1:11" ht="38.25" x14ac:dyDescent="0.2">
      <c r="A2974" s="160">
        <v>1007829090</v>
      </c>
      <c r="B2974" s="161" t="s">
        <v>6968</v>
      </c>
      <c r="C2974" s="162" t="s">
        <v>6969</v>
      </c>
      <c r="D2974" s="163">
        <v>7042000</v>
      </c>
      <c r="E2974" s="164">
        <v>44193</v>
      </c>
      <c r="F2974" s="165" t="s">
        <v>16</v>
      </c>
      <c r="G2974" s="165" t="s">
        <v>12</v>
      </c>
      <c r="H2974" s="165" t="s">
        <v>13</v>
      </c>
      <c r="I2974" s="165" t="s">
        <v>50</v>
      </c>
      <c r="J2974" s="165" t="s">
        <v>50</v>
      </c>
      <c r="K2974" s="166" t="s">
        <v>11260</v>
      </c>
    </row>
    <row r="2975" spans="1:11" ht="38.25" x14ac:dyDescent="0.2">
      <c r="A2975" s="160">
        <v>1014281088</v>
      </c>
      <c r="B2975" s="161" t="s">
        <v>6970</v>
      </c>
      <c r="C2975" s="162" t="s">
        <v>6971</v>
      </c>
      <c r="D2975" s="163">
        <v>7100000</v>
      </c>
      <c r="E2975" s="164">
        <v>44168</v>
      </c>
      <c r="F2975" s="165" t="s">
        <v>16</v>
      </c>
      <c r="G2975" s="165" t="s">
        <v>12</v>
      </c>
      <c r="H2975" s="165" t="s">
        <v>13</v>
      </c>
      <c r="I2975" s="165" t="s">
        <v>50</v>
      </c>
      <c r="J2975" s="165" t="s">
        <v>50</v>
      </c>
      <c r="K2975" s="166" t="s">
        <v>11261</v>
      </c>
    </row>
    <row r="2976" spans="1:11" ht="38.25" x14ac:dyDescent="0.2">
      <c r="A2976" s="160">
        <v>1007837090</v>
      </c>
      <c r="B2976" s="161" t="s">
        <v>6972</v>
      </c>
      <c r="C2976" s="162" t="s">
        <v>6973</v>
      </c>
      <c r="D2976" s="163">
        <v>7042000</v>
      </c>
      <c r="E2976" s="164">
        <v>44193</v>
      </c>
      <c r="F2976" s="165" t="s">
        <v>16</v>
      </c>
      <c r="G2976" s="165" t="s">
        <v>12</v>
      </c>
      <c r="H2976" s="165" t="s">
        <v>13</v>
      </c>
      <c r="I2976" s="165" t="s">
        <v>50</v>
      </c>
      <c r="J2976" s="165" t="s">
        <v>50</v>
      </c>
      <c r="K2976" s="166" t="s">
        <v>11262</v>
      </c>
    </row>
    <row r="2977" spans="1:11" ht="25.5" x14ac:dyDescent="0.2">
      <c r="A2977" s="160">
        <v>1028688004</v>
      </c>
      <c r="B2977" s="161" t="s">
        <v>6974</v>
      </c>
      <c r="C2977" s="162" t="s">
        <v>6975</v>
      </c>
      <c r="D2977" s="163">
        <v>7100000</v>
      </c>
      <c r="E2977" s="164">
        <v>44168</v>
      </c>
      <c r="F2977" s="165" t="s">
        <v>16</v>
      </c>
      <c r="G2977" s="165" t="s">
        <v>12</v>
      </c>
      <c r="H2977" s="165" t="s">
        <v>13</v>
      </c>
      <c r="I2977" s="165" t="s">
        <v>98</v>
      </c>
      <c r="J2977" s="165" t="s">
        <v>185</v>
      </c>
      <c r="K2977" s="166" t="s">
        <v>11263</v>
      </c>
    </row>
    <row r="2978" spans="1:11" ht="25.5" x14ac:dyDescent="0.2">
      <c r="A2978" s="160">
        <v>1028756004</v>
      </c>
      <c r="B2978" s="161" t="s">
        <v>6976</v>
      </c>
      <c r="C2978" s="162" t="s">
        <v>6977</v>
      </c>
      <c r="D2978" s="163">
        <v>7100000</v>
      </c>
      <c r="E2978" s="164">
        <v>44168</v>
      </c>
      <c r="F2978" s="165" t="s">
        <v>16</v>
      </c>
      <c r="G2978" s="165" t="s">
        <v>12</v>
      </c>
      <c r="H2978" s="165" t="s">
        <v>13</v>
      </c>
      <c r="I2978" s="165" t="s">
        <v>98</v>
      </c>
      <c r="J2978" s="165" t="s">
        <v>185</v>
      </c>
      <c r="K2978" s="166" t="s">
        <v>11263</v>
      </c>
    </row>
    <row r="2979" spans="1:11" ht="51" x14ac:dyDescent="0.2">
      <c r="A2979" s="160">
        <v>1014294088</v>
      </c>
      <c r="B2979" s="161" t="s">
        <v>6978</v>
      </c>
      <c r="C2979" s="162" t="s">
        <v>6979</v>
      </c>
      <c r="D2979" s="163">
        <v>10650000</v>
      </c>
      <c r="E2979" s="164">
        <v>44147</v>
      </c>
      <c r="F2979" s="165" t="s">
        <v>320</v>
      </c>
      <c r="G2979" s="165" t="s">
        <v>278</v>
      </c>
      <c r="H2979" s="165" t="s">
        <v>13</v>
      </c>
      <c r="I2979" s="165" t="s">
        <v>98</v>
      </c>
      <c r="J2979" s="165" t="s">
        <v>185</v>
      </c>
      <c r="K2979" s="166" t="s">
        <v>11264</v>
      </c>
    </row>
    <row r="2980" spans="1:11" ht="25.5" x14ac:dyDescent="0.2">
      <c r="A2980" s="160">
        <v>1026954004</v>
      </c>
      <c r="B2980" s="161" t="s">
        <v>6980</v>
      </c>
      <c r="C2980" s="162" t="s">
        <v>6981</v>
      </c>
      <c r="D2980" s="163">
        <v>7100000</v>
      </c>
      <c r="E2980" s="164">
        <v>44118</v>
      </c>
      <c r="F2980" s="165" t="s">
        <v>16</v>
      </c>
      <c r="G2980" s="165" t="s">
        <v>12</v>
      </c>
      <c r="H2980" s="165" t="s">
        <v>13</v>
      </c>
      <c r="I2980" s="165" t="s">
        <v>98</v>
      </c>
      <c r="J2980" s="165" t="s">
        <v>185</v>
      </c>
      <c r="K2980" s="166" t="s">
        <v>11265</v>
      </c>
    </row>
    <row r="2981" spans="1:11" ht="38.25" x14ac:dyDescent="0.2">
      <c r="A2981" s="160">
        <v>1007755090</v>
      </c>
      <c r="B2981" s="161" t="s">
        <v>6982</v>
      </c>
      <c r="C2981" s="162" t="s">
        <v>6983</v>
      </c>
      <c r="D2981" s="163">
        <v>7100000</v>
      </c>
      <c r="E2981" s="164">
        <v>44111</v>
      </c>
      <c r="F2981" s="165" t="s">
        <v>16</v>
      </c>
      <c r="G2981" s="165" t="s">
        <v>12</v>
      </c>
      <c r="H2981" s="165" t="s">
        <v>13</v>
      </c>
      <c r="I2981" s="165" t="s">
        <v>98</v>
      </c>
      <c r="J2981" s="165" t="s">
        <v>185</v>
      </c>
      <c r="K2981" s="166" t="s">
        <v>11266</v>
      </c>
    </row>
    <row r="2982" spans="1:11" ht="25.5" x14ac:dyDescent="0.2">
      <c r="A2982" s="160">
        <v>1008383087</v>
      </c>
      <c r="B2982" s="161" t="s">
        <v>6984</v>
      </c>
      <c r="C2982" s="162" t="s">
        <v>6985</v>
      </c>
      <c r="D2982" s="163">
        <v>7055000</v>
      </c>
      <c r="E2982" s="164">
        <v>44133</v>
      </c>
      <c r="F2982" s="165" t="s">
        <v>16</v>
      </c>
      <c r="G2982" s="165" t="s">
        <v>12</v>
      </c>
      <c r="H2982" s="165" t="s">
        <v>13</v>
      </c>
      <c r="I2982" s="165" t="s">
        <v>98</v>
      </c>
      <c r="J2982" s="165" t="s">
        <v>185</v>
      </c>
      <c r="K2982" s="166" t="s">
        <v>11267</v>
      </c>
    </row>
    <row r="2983" spans="1:11" ht="51" x14ac:dyDescent="0.2">
      <c r="A2983" s="160">
        <v>1008574087</v>
      </c>
      <c r="B2983" s="161" t="s">
        <v>6986</v>
      </c>
      <c r="C2983" s="162" t="s">
        <v>6987</v>
      </c>
      <c r="D2983" s="163">
        <v>7100000</v>
      </c>
      <c r="E2983" s="164">
        <v>44147</v>
      </c>
      <c r="F2983" s="165" t="s">
        <v>16</v>
      </c>
      <c r="G2983" s="165" t="s">
        <v>12</v>
      </c>
      <c r="H2983" s="165" t="s">
        <v>13</v>
      </c>
      <c r="I2983" s="165" t="s">
        <v>98</v>
      </c>
      <c r="J2983" s="165" t="s">
        <v>185</v>
      </c>
      <c r="K2983" s="166" t="s">
        <v>11268</v>
      </c>
    </row>
    <row r="2984" spans="1:11" ht="25.5" x14ac:dyDescent="0.2">
      <c r="A2984" s="160">
        <v>1026513004</v>
      </c>
      <c r="B2984" s="161" t="s">
        <v>6988</v>
      </c>
      <c r="C2984" s="162" t="s">
        <v>6989</v>
      </c>
      <c r="D2984" s="163">
        <v>7410000</v>
      </c>
      <c r="E2984" s="164">
        <v>44026</v>
      </c>
      <c r="F2984" s="165" t="s">
        <v>16</v>
      </c>
      <c r="G2984" s="165" t="s">
        <v>12</v>
      </c>
      <c r="H2984" s="165" t="s">
        <v>13</v>
      </c>
      <c r="I2984" s="165" t="s">
        <v>98</v>
      </c>
      <c r="J2984" s="165" t="s">
        <v>185</v>
      </c>
      <c r="K2984" s="166" t="s">
        <v>11269</v>
      </c>
    </row>
    <row r="2985" spans="1:11" ht="38.25" x14ac:dyDescent="0.2">
      <c r="A2985" s="160">
        <v>1026756004</v>
      </c>
      <c r="B2985" s="161" t="s">
        <v>6990</v>
      </c>
      <c r="C2985" s="162" t="s">
        <v>6991</v>
      </c>
      <c r="D2985" s="163">
        <v>7410000</v>
      </c>
      <c r="E2985" s="164">
        <v>44026</v>
      </c>
      <c r="F2985" s="165" t="s">
        <v>11</v>
      </c>
      <c r="G2985" s="165" t="s">
        <v>101</v>
      </c>
      <c r="H2985" s="165" t="s">
        <v>13</v>
      </c>
      <c r="I2985" s="165" t="s">
        <v>98</v>
      </c>
      <c r="J2985" s="165" t="s">
        <v>185</v>
      </c>
      <c r="K2985" s="166" t="s">
        <v>11270</v>
      </c>
    </row>
    <row r="2986" spans="1:11" ht="38.25" x14ac:dyDescent="0.2">
      <c r="A2986" s="160">
        <v>1027935004</v>
      </c>
      <c r="B2986" s="161" t="s">
        <v>6992</v>
      </c>
      <c r="C2986" s="162" t="s">
        <v>6993</v>
      </c>
      <c r="D2986" s="163">
        <v>7100000</v>
      </c>
      <c r="E2986" s="164">
        <v>44168</v>
      </c>
      <c r="F2986" s="165" t="s">
        <v>16</v>
      </c>
      <c r="G2986" s="165" t="s">
        <v>12</v>
      </c>
      <c r="H2986" s="165" t="s">
        <v>13</v>
      </c>
      <c r="I2986" s="165" t="s">
        <v>98</v>
      </c>
      <c r="J2986" s="165" t="s">
        <v>185</v>
      </c>
      <c r="K2986" s="166" t="s">
        <v>11271</v>
      </c>
    </row>
    <row r="2987" spans="1:11" ht="25.5" x14ac:dyDescent="0.2">
      <c r="A2987" s="160">
        <v>1027789004</v>
      </c>
      <c r="B2987" s="161" t="s">
        <v>6994</v>
      </c>
      <c r="C2987" s="162" t="s">
        <v>6995</v>
      </c>
      <c r="D2987" s="163">
        <v>7100000</v>
      </c>
      <c r="E2987" s="164">
        <v>44168</v>
      </c>
      <c r="F2987" s="165" t="s">
        <v>16</v>
      </c>
      <c r="G2987" s="165" t="s">
        <v>12</v>
      </c>
      <c r="H2987" s="165" t="s">
        <v>13</v>
      </c>
      <c r="I2987" s="165" t="s">
        <v>98</v>
      </c>
      <c r="J2987" s="165" t="s">
        <v>185</v>
      </c>
      <c r="K2987" s="166" t="s">
        <v>11272</v>
      </c>
    </row>
    <row r="2988" spans="1:11" ht="51" x14ac:dyDescent="0.2">
      <c r="A2988" s="160">
        <v>1014293088</v>
      </c>
      <c r="B2988" s="161" t="s">
        <v>6996</v>
      </c>
      <c r="C2988" s="162" t="s">
        <v>6997</v>
      </c>
      <c r="D2988" s="163">
        <v>10650000</v>
      </c>
      <c r="E2988" s="164">
        <v>44147</v>
      </c>
      <c r="F2988" s="165" t="s">
        <v>320</v>
      </c>
      <c r="G2988" s="165" t="s">
        <v>278</v>
      </c>
      <c r="H2988" s="165" t="s">
        <v>13</v>
      </c>
      <c r="I2988" s="165" t="s">
        <v>98</v>
      </c>
      <c r="J2988" s="165" t="s">
        <v>185</v>
      </c>
      <c r="K2988" s="166" t="s">
        <v>11264</v>
      </c>
    </row>
    <row r="2989" spans="1:11" ht="38.25" x14ac:dyDescent="0.2">
      <c r="A2989" s="160">
        <v>1023274004</v>
      </c>
      <c r="B2989" s="161" t="s">
        <v>6998</v>
      </c>
      <c r="C2989" s="162" t="s">
        <v>6999</v>
      </c>
      <c r="D2989" s="163">
        <v>7060000</v>
      </c>
      <c r="E2989" s="164">
        <v>44123</v>
      </c>
      <c r="F2989" s="165" t="s">
        <v>16</v>
      </c>
      <c r="G2989" s="165" t="s">
        <v>12</v>
      </c>
      <c r="H2989" s="165" t="s">
        <v>13</v>
      </c>
      <c r="I2989" s="165" t="s">
        <v>98</v>
      </c>
      <c r="J2989" s="165" t="s">
        <v>185</v>
      </c>
      <c r="K2989" s="166" t="s">
        <v>11273</v>
      </c>
    </row>
    <row r="2990" spans="1:11" ht="38.25" x14ac:dyDescent="0.2">
      <c r="A2990" s="160">
        <v>1008641087</v>
      </c>
      <c r="B2990" s="161" t="s">
        <v>7000</v>
      </c>
      <c r="C2990" s="162" t="s">
        <v>7001</v>
      </c>
      <c r="D2990" s="163">
        <v>6955000</v>
      </c>
      <c r="E2990" s="164">
        <v>44193</v>
      </c>
      <c r="F2990" s="165" t="s">
        <v>16</v>
      </c>
      <c r="G2990" s="165" t="s">
        <v>12</v>
      </c>
      <c r="H2990" s="165" t="s">
        <v>13</v>
      </c>
      <c r="I2990" s="165" t="s">
        <v>98</v>
      </c>
      <c r="J2990" s="165" t="s">
        <v>185</v>
      </c>
      <c r="K2990" s="166" t="s">
        <v>11274</v>
      </c>
    </row>
    <row r="2991" spans="1:11" ht="38.25" x14ac:dyDescent="0.2">
      <c r="A2991" s="160">
        <v>1027659004</v>
      </c>
      <c r="B2991" s="161" t="s">
        <v>7002</v>
      </c>
      <c r="C2991" s="162" t="s">
        <v>7003</v>
      </c>
      <c r="D2991" s="163">
        <v>7065000</v>
      </c>
      <c r="E2991" s="164">
        <v>44188</v>
      </c>
      <c r="F2991" s="165" t="s">
        <v>35</v>
      </c>
      <c r="G2991" s="165" t="s">
        <v>720</v>
      </c>
      <c r="H2991" s="165" t="s">
        <v>13</v>
      </c>
      <c r="I2991" s="165" t="s">
        <v>98</v>
      </c>
      <c r="J2991" s="165" t="s">
        <v>185</v>
      </c>
      <c r="K2991" s="166" t="s">
        <v>11275</v>
      </c>
    </row>
    <row r="2992" spans="1:11" ht="51" x14ac:dyDescent="0.2">
      <c r="A2992" s="160">
        <v>1037531093</v>
      </c>
      <c r="B2992" s="161" t="s">
        <v>7004</v>
      </c>
      <c r="C2992" s="162" t="s">
        <v>7005</v>
      </c>
      <c r="D2992" s="163">
        <v>7100000</v>
      </c>
      <c r="E2992" s="164">
        <v>44168</v>
      </c>
      <c r="F2992" s="165" t="s">
        <v>16</v>
      </c>
      <c r="G2992" s="165" t="s">
        <v>12</v>
      </c>
      <c r="H2992" s="165" t="s">
        <v>13</v>
      </c>
      <c r="I2992" s="165" t="s">
        <v>98</v>
      </c>
      <c r="J2992" s="165" t="s">
        <v>185</v>
      </c>
      <c r="K2992" s="166" t="s">
        <v>11276</v>
      </c>
    </row>
    <row r="2993" spans="1:11" ht="51" x14ac:dyDescent="0.2">
      <c r="A2993" s="160">
        <v>1027081004</v>
      </c>
      <c r="B2993" s="161" t="s">
        <v>7006</v>
      </c>
      <c r="C2993" s="162" t="s">
        <v>7007</v>
      </c>
      <c r="D2993" s="163">
        <v>7100000</v>
      </c>
      <c r="E2993" s="164">
        <v>44152</v>
      </c>
      <c r="F2993" s="165" t="s">
        <v>16</v>
      </c>
      <c r="G2993" s="165" t="s">
        <v>12</v>
      </c>
      <c r="H2993" s="165" t="s">
        <v>13</v>
      </c>
      <c r="I2993" s="165" t="s">
        <v>98</v>
      </c>
      <c r="J2993" s="165" t="s">
        <v>185</v>
      </c>
      <c r="K2993" s="166" t="s">
        <v>11277</v>
      </c>
    </row>
    <row r="2994" spans="1:11" ht="25.5" x14ac:dyDescent="0.2">
      <c r="A2994" s="160">
        <v>1007751090</v>
      </c>
      <c r="B2994" s="161" t="s">
        <v>7008</v>
      </c>
      <c r="C2994" s="162" t="s">
        <v>7009</v>
      </c>
      <c r="D2994" s="163">
        <v>7100000</v>
      </c>
      <c r="E2994" s="164">
        <v>44133</v>
      </c>
      <c r="F2994" s="165" t="s">
        <v>16</v>
      </c>
      <c r="G2994" s="165" t="s">
        <v>12</v>
      </c>
      <c r="H2994" s="165" t="s">
        <v>13</v>
      </c>
      <c r="I2994" s="165" t="s">
        <v>98</v>
      </c>
      <c r="J2994" s="165" t="s">
        <v>185</v>
      </c>
      <c r="K2994" s="166" t="s">
        <v>11278</v>
      </c>
    </row>
    <row r="2995" spans="1:11" ht="25.5" x14ac:dyDescent="0.2">
      <c r="A2995" s="160">
        <v>1027929004</v>
      </c>
      <c r="B2995" s="161" t="s">
        <v>7010</v>
      </c>
      <c r="C2995" s="162" t="s">
        <v>7011</v>
      </c>
      <c r="D2995" s="163">
        <v>7040000</v>
      </c>
      <c r="E2995" s="164">
        <v>44168</v>
      </c>
      <c r="F2995" s="165" t="s">
        <v>16</v>
      </c>
      <c r="G2995" s="165" t="s">
        <v>12</v>
      </c>
      <c r="H2995" s="165" t="s">
        <v>13</v>
      </c>
      <c r="I2995" s="165" t="s">
        <v>98</v>
      </c>
      <c r="J2995" s="165" t="s">
        <v>185</v>
      </c>
      <c r="K2995" s="166" t="s">
        <v>11279</v>
      </c>
    </row>
    <row r="2996" spans="1:11" ht="25.5" x14ac:dyDescent="0.2">
      <c r="A2996" s="160">
        <v>1007783090</v>
      </c>
      <c r="B2996" s="161" t="s">
        <v>7012</v>
      </c>
      <c r="C2996" s="162" t="s">
        <v>7013</v>
      </c>
      <c r="D2996" s="163">
        <v>11115000</v>
      </c>
      <c r="E2996" s="164">
        <v>44074</v>
      </c>
      <c r="F2996" s="165" t="s">
        <v>16</v>
      </c>
      <c r="G2996" s="165" t="s">
        <v>69</v>
      </c>
      <c r="H2996" s="165" t="s">
        <v>13</v>
      </c>
      <c r="I2996" s="165" t="s">
        <v>98</v>
      </c>
      <c r="J2996" s="165" t="s">
        <v>185</v>
      </c>
      <c r="K2996" s="166" t="s">
        <v>11280</v>
      </c>
    </row>
    <row r="2997" spans="1:11" ht="25.5" x14ac:dyDescent="0.2">
      <c r="A2997" s="160">
        <v>1027932004</v>
      </c>
      <c r="B2997" s="161" t="s">
        <v>7014</v>
      </c>
      <c r="C2997" s="162" t="s">
        <v>7015</v>
      </c>
      <c r="D2997" s="163">
        <v>10650000</v>
      </c>
      <c r="E2997" s="164">
        <v>44152</v>
      </c>
      <c r="F2997" s="165" t="s">
        <v>16</v>
      </c>
      <c r="G2997" s="165" t="s">
        <v>69</v>
      </c>
      <c r="H2997" s="165" t="s">
        <v>13</v>
      </c>
      <c r="I2997" s="165" t="s">
        <v>98</v>
      </c>
      <c r="J2997" s="165" t="s">
        <v>185</v>
      </c>
      <c r="K2997" s="166" t="s">
        <v>11281</v>
      </c>
    </row>
    <row r="2998" spans="1:11" ht="38.25" x14ac:dyDescent="0.2">
      <c r="A2998" s="160">
        <v>1027048004</v>
      </c>
      <c r="B2998" s="161" t="s">
        <v>7016</v>
      </c>
      <c r="C2998" s="162" t="s">
        <v>7017</v>
      </c>
      <c r="D2998" s="163">
        <v>7100000</v>
      </c>
      <c r="E2998" s="164">
        <v>44152</v>
      </c>
      <c r="F2998" s="165" t="s">
        <v>11</v>
      </c>
      <c r="G2998" s="165" t="s">
        <v>12</v>
      </c>
      <c r="H2998" s="165" t="s">
        <v>13</v>
      </c>
      <c r="I2998" s="165" t="s">
        <v>98</v>
      </c>
      <c r="J2998" s="165" t="s">
        <v>185</v>
      </c>
      <c r="K2998" s="166" t="s">
        <v>11282</v>
      </c>
    </row>
    <row r="2999" spans="1:11" ht="25.5" x14ac:dyDescent="0.2">
      <c r="A2999" s="160">
        <v>1027052004</v>
      </c>
      <c r="B2999" s="161" t="s">
        <v>7018</v>
      </c>
      <c r="C2999" s="162" t="s">
        <v>7019</v>
      </c>
      <c r="D2999" s="163">
        <v>7090000</v>
      </c>
      <c r="E2999" s="164">
        <v>44152</v>
      </c>
      <c r="F2999" s="165" t="s">
        <v>16</v>
      </c>
      <c r="G2999" s="165" t="s">
        <v>12</v>
      </c>
      <c r="H2999" s="165" t="s">
        <v>13</v>
      </c>
      <c r="I2999" s="165" t="s">
        <v>98</v>
      </c>
      <c r="J2999" s="165" t="s">
        <v>185</v>
      </c>
      <c r="K2999" s="166" t="s">
        <v>11283</v>
      </c>
    </row>
    <row r="3000" spans="1:11" ht="25.5" x14ac:dyDescent="0.2">
      <c r="A3000" s="160">
        <v>1028020004</v>
      </c>
      <c r="B3000" s="161" t="s">
        <v>7020</v>
      </c>
      <c r="C3000" s="162" t="s">
        <v>7021</v>
      </c>
      <c r="D3000" s="163">
        <v>10650000</v>
      </c>
      <c r="E3000" s="164">
        <v>44152</v>
      </c>
      <c r="F3000" s="165" t="s">
        <v>16</v>
      </c>
      <c r="G3000" s="165" t="s">
        <v>101</v>
      </c>
      <c r="H3000" s="165" t="s">
        <v>13</v>
      </c>
      <c r="I3000" s="165" t="s">
        <v>98</v>
      </c>
      <c r="J3000" s="165" t="s">
        <v>185</v>
      </c>
      <c r="K3000" s="166" t="s">
        <v>11284</v>
      </c>
    </row>
    <row r="3001" spans="1:11" ht="38.25" x14ac:dyDescent="0.2">
      <c r="A3001" s="160">
        <v>1028685004</v>
      </c>
      <c r="B3001" s="161" t="s">
        <v>7022</v>
      </c>
      <c r="C3001" s="162" t="s">
        <v>7023</v>
      </c>
      <c r="D3001" s="163">
        <v>7100000</v>
      </c>
      <c r="E3001" s="164">
        <v>44168</v>
      </c>
      <c r="F3001" s="165" t="s">
        <v>16</v>
      </c>
      <c r="G3001" s="165" t="s">
        <v>12</v>
      </c>
      <c r="H3001" s="165" t="s">
        <v>13</v>
      </c>
      <c r="I3001" s="165" t="s">
        <v>98</v>
      </c>
      <c r="J3001" s="165" t="s">
        <v>99</v>
      </c>
      <c r="K3001" s="166" t="s">
        <v>11285</v>
      </c>
    </row>
    <row r="3002" spans="1:11" ht="25.5" x14ac:dyDescent="0.2">
      <c r="A3002" s="160">
        <v>1002451094</v>
      </c>
      <c r="B3002" s="161" t="s">
        <v>7024</v>
      </c>
      <c r="C3002" s="162" t="s">
        <v>7025</v>
      </c>
      <c r="D3002" s="163">
        <v>6935000</v>
      </c>
      <c r="E3002" s="164">
        <v>44168</v>
      </c>
      <c r="F3002" s="165" t="s">
        <v>16</v>
      </c>
      <c r="G3002" s="165" t="s">
        <v>12</v>
      </c>
      <c r="H3002" s="165" t="s">
        <v>13</v>
      </c>
      <c r="I3002" s="165" t="s">
        <v>98</v>
      </c>
      <c r="J3002" s="165" t="s">
        <v>99</v>
      </c>
      <c r="K3002" s="166" t="s">
        <v>11286</v>
      </c>
    </row>
    <row r="3003" spans="1:11" ht="38.25" x14ac:dyDescent="0.2">
      <c r="A3003" s="160">
        <v>1027049004</v>
      </c>
      <c r="B3003" s="161" t="s">
        <v>7026</v>
      </c>
      <c r="C3003" s="162" t="s">
        <v>7027</v>
      </c>
      <c r="D3003" s="163">
        <v>7100000</v>
      </c>
      <c r="E3003" s="164">
        <v>44133</v>
      </c>
      <c r="F3003" s="165" t="s">
        <v>11</v>
      </c>
      <c r="G3003" s="165" t="s">
        <v>12</v>
      </c>
      <c r="H3003" s="165" t="s">
        <v>13</v>
      </c>
      <c r="I3003" s="165" t="s">
        <v>98</v>
      </c>
      <c r="J3003" s="165" t="s">
        <v>99</v>
      </c>
      <c r="K3003" s="166" t="s">
        <v>11287</v>
      </c>
    </row>
    <row r="3004" spans="1:11" ht="51" x14ac:dyDescent="0.2">
      <c r="A3004" s="160">
        <v>1026798004</v>
      </c>
      <c r="B3004" s="161" t="s">
        <v>7028</v>
      </c>
      <c r="C3004" s="162" t="s">
        <v>7029</v>
      </c>
      <c r="D3004" s="163">
        <v>11115000</v>
      </c>
      <c r="E3004" s="164">
        <v>44026</v>
      </c>
      <c r="F3004" s="165" t="s">
        <v>16</v>
      </c>
      <c r="G3004" s="165" t="s">
        <v>69</v>
      </c>
      <c r="H3004" s="165" t="s">
        <v>13</v>
      </c>
      <c r="I3004" s="165" t="s">
        <v>98</v>
      </c>
      <c r="J3004" s="165" t="s">
        <v>99</v>
      </c>
      <c r="K3004" s="166" t="s">
        <v>11288</v>
      </c>
    </row>
    <row r="3005" spans="1:11" x14ac:dyDescent="0.2">
      <c r="A3005" s="160">
        <v>1027930004</v>
      </c>
      <c r="B3005" s="161" t="s">
        <v>7030</v>
      </c>
      <c r="C3005" s="162" t="s">
        <v>7031</v>
      </c>
      <c r="D3005" s="163">
        <v>7100000</v>
      </c>
      <c r="E3005" s="164">
        <v>44168</v>
      </c>
      <c r="F3005" s="165" t="s">
        <v>16</v>
      </c>
      <c r="G3005" s="165" t="s">
        <v>12</v>
      </c>
      <c r="H3005" s="165" t="s">
        <v>13</v>
      </c>
      <c r="I3005" s="165" t="s">
        <v>98</v>
      </c>
      <c r="J3005" s="165" t="s">
        <v>99</v>
      </c>
      <c r="K3005" s="166" t="s">
        <v>11289</v>
      </c>
    </row>
    <row r="3006" spans="1:11" ht="25.5" x14ac:dyDescent="0.2">
      <c r="A3006" s="160">
        <v>1026514004</v>
      </c>
      <c r="B3006" s="161" t="s">
        <v>7032</v>
      </c>
      <c r="C3006" s="162" t="s">
        <v>7033</v>
      </c>
      <c r="D3006" s="163">
        <v>7100000</v>
      </c>
      <c r="E3006" s="164">
        <v>44152</v>
      </c>
      <c r="F3006" s="165" t="s">
        <v>16</v>
      </c>
      <c r="G3006" s="165" t="s">
        <v>12</v>
      </c>
      <c r="H3006" s="165" t="s">
        <v>13</v>
      </c>
      <c r="I3006" s="165" t="s">
        <v>98</v>
      </c>
      <c r="J3006" s="165" t="s">
        <v>99</v>
      </c>
      <c r="K3006" s="166" t="s">
        <v>11290</v>
      </c>
    </row>
    <row r="3007" spans="1:11" ht="25.5" x14ac:dyDescent="0.2">
      <c r="A3007" s="160">
        <v>1028159004</v>
      </c>
      <c r="B3007" s="161" t="s">
        <v>7034</v>
      </c>
      <c r="C3007" s="162" t="s">
        <v>7035</v>
      </c>
      <c r="D3007" s="163">
        <v>7003000</v>
      </c>
      <c r="E3007" s="164">
        <v>44168</v>
      </c>
      <c r="F3007" s="165" t="s">
        <v>11</v>
      </c>
      <c r="G3007" s="165" t="s">
        <v>12</v>
      </c>
      <c r="H3007" s="165" t="s">
        <v>13</v>
      </c>
      <c r="I3007" s="165" t="s">
        <v>98</v>
      </c>
      <c r="J3007" s="165" t="s">
        <v>99</v>
      </c>
      <c r="K3007" s="166" t="s">
        <v>11291</v>
      </c>
    </row>
    <row r="3008" spans="1:11" ht="25.5" x14ac:dyDescent="0.2">
      <c r="A3008" s="160">
        <v>1006413014</v>
      </c>
      <c r="B3008" s="161" t="s">
        <v>7036</v>
      </c>
      <c r="C3008" s="162" t="s">
        <v>7037</v>
      </c>
      <c r="D3008" s="163">
        <v>7100000</v>
      </c>
      <c r="E3008" s="164">
        <v>44193</v>
      </c>
      <c r="F3008" s="165" t="s">
        <v>16</v>
      </c>
      <c r="G3008" s="165" t="s">
        <v>12</v>
      </c>
      <c r="H3008" s="165" t="s">
        <v>13</v>
      </c>
      <c r="I3008" s="165" t="s">
        <v>98</v>
      </c>
      <c r="J3008" s="165" t="s">
        <v>99</v>
      </c>
      <c r="K3008" s="166" t="s">
        <v>11292</v>
      </c>
    </row>
    <row r="3009" spans="1:11" ht="38.25" x14ac:dyDescent="0.2">
      <c r="A3009" s="160">
        <v>1026797004</v>
      </c>
      <c r="B3009" s="161" t="s">
        <v>7038</v>
      </c>
      <c r="C3009" s="162" t="s">
        <v>7039</v>
      </c>
      <c r="D3009" s="163">
        <v>7352000</v>
      </c>
      <c r="E3009" s="164">
        <v>44026</v>
      </c>
      <c r="F3009" s="165" t="s">
        <v>11</v>
      </c>
      <c r="G3009" s="165" t="s">
        <v>12</v>
      </c>
      <c r="H3009" s="165" t="s">
        <v>13</v>
      </c>
      <c r="I3009" s="165" t="s">
        <v>98</v>
      </c>
      <c r="J3009" s="165" t="s">
        <v>217</v>
      </c>
      <c r="K3009" s="166" t="s">
        <v>11293</v>
      </c>
    </row>
    <row r="3010" spans="1:11" ht="38.25" x14ac:dyDescent="0.2">
      <c r="A3010" s="160">
        <v>1027050004</v>
      </c>
      <c r="B3010" s="161" t="s">
        <v>7040</v>
      </c>
      <c r="C3010" s="162" t="s">
        <v>7041</v>
      </c>
      <c r="D3010" s="163">
        <v>7100000</v>
      </c>
      <c r="E3010" s="164">
        <v>44133</v>
      </c>
      <c r="F3010" s="165" t="s">
        <v>16</v>
      </c>
      <c r="G3010" s="165" t="s">
        <v>12</v>
      </c>
      <c r="H3010" s="165" t="s">
        <v>13</v>
      </c>
      <c r="I3010" s="165" t="s">
        <v>98</v>
      </c>
      <c r="J3010" s="165" t="s">
        <v>217</v>
      </c>
      <c r="K3010" s="166" t="s">
        <v>11294</v>
      </c>
    </row>
    <row r="3011" spans="1:11" ht="38.25" x14ac:dyDescent="0.2">
      <c r="A3011" s="160">
        <v>1028719004</v>
      </c>
      <c r="B3011" s="161" t="s">
        <v>7042</v>
      </c>
      <c r="C3011" s="162" t="s">
        <v>7043</v>
      </c>
      <c r="D3011" s="163">
        <v>7100000</v>
      </c>
      <c r="E3011" s="164">
        <v>44168</v>
      </c>
      <c r="F3011" s="165" t="s">
        <v>16</v>
      </c>
      <c r="G3011" s="165" t="s">
        <v>12</v>
      </c>
      <c r="H3011" s="165" t="s">
        <v>13</v>
      </c>
      <c r="I3011" s="165" t="s">
        <v>98</v>
      </c>
      <c r="J3011" s="165" t="s">
        <v>217</v>
      </c>
      <c r="K3011" s="166" t="s">
        <v>11295</v>
      </c>
    </row>
    <row r="3012" spans="1:11" ht="25.5" x14ac:dyDescent="0.2">
      <c r="A3012" s="160">
        <v>1002602094</v>
      </c>
      <c r="B3012" s="161" t="s">
        <v>7044</v>
      </c>
      <c r="C3012" s="162" t="s">
        <v>7045</v>
      </c>
      <c r="D3012" s="163">
        <v>10294000</v>
      </c>
      <c r="E3012" s="164">
        <v>44168</v>
      </c>
      <c r="F3012" s="165" t="s">
        <v>182</v>
      </c>
      <c r="G3012" s="165" t="s">
        <v>278</v>
      </c>
      <c r="H3012" s="165" t="s">
        <v>13</v>
      </c>
      <c r="I3012" s="165" t="s">
        <v>98</v>
      </c>
      <c r="J3012" s="165" t="s">
        <v>217</v>
      </c>
      <c r="K3012" s="166" t="s">
        <v>11296</v>
      </c>
    </row>
    <row r="3013" spans="1:11" ht="25.5" x14ac:dyDescent="0.2">
      <c r="A3013" s="160">
        <v>1028584004</v>
      </c>
      <c r="B3013" s="161" t="s">
        <v>7046</v>
      </c>
      <c r="C3013" s="162" t="s">
        <v>7047</v>
      </c>
      <c r="D3013" s="163">
        <v>7100000</v>
      </c>
      <c r="E3013" s="164">
        <v>44168</v>
      </c>
      <c r="F3013" s="165" t="s">
        <v>11</v>
      </c>
      <c r="G3013" s="165" t="s">
        <v>12</v>
      </c>
      <c r="H3013" s="165" t="s">
        <v>13</v>
      </c>
      <c r="I3013" s="165" t="s">
        <v>98</v>
      </c>
      <c r="J3013" s="165" t="s">
        <v>217</v>
      </c>
      <c r="K3013" s="166" t="s">
        <v>11297</v>
      </c>
    </row>
    <row r="3014" spans="1:11" ht="38.25" x14ac:dyDescent="0.2">
      <c r="A3014" s="160">
        <v>1027010004</v>
      </c>
      <c r="B3014" s="161" t="s">
        <v>7048</v>
      </c>
      <c r="C3014" s="162" t="s">
        <v>7049</v>
      </c>
      <c r="D3014" s="163">
        <v>7100000</v>
      </c>
      <c r="E3014" s="164">
        <v>44118</v>
      </c>
      <c r="F3014" s="165" t="s">
        <v>16</v>
      </c>
      <c r="G3014" s="165" t="s">
        <v>12</v>
      </c>
      <c r="H3014" s="165" t="s">
        <v>13</v>
      </c>
      <c r="I3014" s="165" t="s">
        <v>98</v>
      </c>
      <c r="J3014" s="165" t="s">
        <v>217</v>
      </c>
      <c r="K3014" s="166" t="s">
        <v>11298</v>
      </c>
    </row>
    <row r="3015" spans="1:11" ht="38.25" x14ac:dyDescent="0.2">
      <c r="A3015" s="160">
        <v>1036307093</v>
      </c>
      <c r="B3015" s="161" t="s">
        <v>7050</v>
      </c>
      <c r="C3015" s="162" t="s">
        <v>7051</v>
      </c>
      <c r="D3015" s="163">
        <v>7065000</v>
      </c>
      <c r="E3015" s="164">
        <v>44133</v>
      </c>
      <c r="F3015" s="165" t="s">
        <v>16</v>
      </c>
      <c r="G3015" s="165" t="s">
        <v>12</v>
      </c>
      <c r="H3015" s="165" t="s">
        <v>13</v>
      </c>
      <c r="I3015" s="165" t="s">
        <v>98</v>
      </c>
      <c r="J3015" s="165" t="s">
        <v>217</v>
      </c>
      <c r="K3015" s="166" t="s">
        <v>11299</v>
      </c>
    </row>
    <row r="3016" spans="1:11" ht="25.5" x14ac:dyDescent="0.2">
      <c r="A3016" s="160">
        <v>1026993004</v>
      </c>
      <c r="B3016" s="161" t="s">
        <v>7052</v>
      </c>
      <c r="C3016" s="162" t="s">
        <v>7053</v>
      </c>
      <c r="D3016" s="163">
        <v>7100000</v>
      </c>
      <c r="E3016" s="164">
        <v>44118</v>
      </c>
      <c r="F3016" s="165" t="s">
        <v>16</v>
      </c>
      <c r="G3016" s="165" t="s">
        <v>12</v>
      </c>
      <c r="H3016" s="165" t="s">
        <v>13</v>
      </c>
      <c r="I3016" s="165" t="s">
        <v>98</v>
      </c>
      <c r="J3016" s="165" t="s">
        <v>217</v>
      </c>
      <c r="K3016" s="166" t="s">
        <v>11300</v>
      </c>
    </row>
    <row r="3017" spans="1:11" ht="25.5" x14ac:dyDescent="0.2">
      <c r="A3017" s="160">
        <v>1028718004</v>
      </c>
      <c r="B3017" s="161" t="s">
        <v>7054</v>
      </c>
      <c r="C3017" s="162" t="s">
        <v>7055</v>
      </c>
      <c r="D3017" s="163">
        <v>10650000</v>
      </c>
      <c r="E3017" s="164">
        <v>44168</v>
      </c>
      <c r="F3017" s="165" t="s">
        <v>16</v>
      </c>
      <c r="G3017" s="165" t="s">
        <v>101</v>
      </c>
      <c r="H3017" s="165" t="s">
        <v>13</v>
      </c>
      <c r="I3017" s="165" t="s">
        <v>98</v>
      </c>
      <c r="J3017" s="165" t="s">
        <v>217</v>
      </c>
      <c r="K3017" s="166" t="s">
        <v>11301</v>
      </c>
    </row>
    <row r="3018" spans="1:11" ht="38.25" x14ac:dyDescent="0.2">
      <c r="A3018" s="160">
        <v>1028709004</v>
      </c>
      <c r="B3018" s="161" t="s">
        <v>7056</v>
      </c>
      <c r="C3018" s="162" t="s">
        <v>7057</v>
      </c>
      <c r="D3018" s="163">
        <v>7100000</v>
      </c>
      <c r="E3018" s="164">
        <v>44168</v>
      </c>
      <c r="F3018" s="165" t="s">
        <v>16</v>
      </c>
      <c r="G3018" s="165" t="s">
        <v>12</v>
      </c>
      <c r="H3018" s="165" t="s">
        <v>13</v>
      </c>
      <c r="I3018" s="165" t="s">
        <v>98</v>
      </c>
      <c r="J3018" s="165" t="s">
        <v>217</v>
      </c>
      <c r="K3018" s="166" t="s">
        <v>11302</v>
      </c>
    </row>
    <row r="3019" spans="1:11" ht="51" x14ac:dyDescent="0.2">
      <c r="A3019" s="160">
        <v>1027053004</v>
      </c>
      <c r="B3019" s="161" t="s">
        <v>7058</v>
      </c>
      <c r="C3019" s="162" t="s">
        <v>7059</v>
      </c>
      <c r="D3019" s="163">
        <v>7100000</v>
      </c>
      <c r="E3019" s="164">
        <v>44133</v>
      </c>
      <c r="F3019" s="165" t="s">
        <v>11</v>
      </c>
      <c r="G3019" s="165" t="s">
        <v>12</v>
      </c>
      <c r="H3019" s="165" t="s">
        <v>13</v>
      </c>
      <c r="I3019" s="165" t="s">
        <v>98</v>
      </c>
      <c r="J3019" s="165" t="s">
        <v>217</v>
      </c>
      <c r="K3019" s="166" t="s">
        <v>11303</v>
      </c>
    </row>
    <row r="3020" spans="1:11" ht="51" x14ac:dyDescent="0.2">
      <c r="A3020" s="160">
        <v>1008445087</v>
      </c>
      <c r="B3020" s="161" t="s">
        <v>7060</v>
      </c>
      <c r="C3020" s="162" t="s">
        <v>7061</v>
      </c>
      <c r="D3020" s="163">
        <v>10650000</v>
      </c>
      <c r="E3020" s="164">
        <v>44148</v>
      </c>
      <c r="F3020" s="165" t="s">
        <v>16</v>
      </c>
      <c r="G3020" s="165" t="s">
        <v>69</v>
      </c>
      <c r="H3020" s="165" t="s">
        <v>13</v>
      </c>
      <c r="I3020" s="165" t="s">
        <v>98</v>
      </c>
      <c r="J3020" s="165" t="s">
        <v>217</v>
      </c>
      <c r="K3020" s="166" t="s">
        <v>11304</v>
      </c>
    </row>
    <row r="3021" spans="1:11" ht="25.5" x14ac:dyDescent="0.2">
      <c r="A3021" s="160">
        <v>1001040110</v>
      </c>
      <c r="B3021" s="161" t="s">
        <v>7062</v>
      </c>
      <c r="C3021" s="162" t="s">
        <v>7063</v>
      </c>
      <c r="D3021" s="163">
        <v>7080000</v>
      </c>
      <c r="E3021" s="164">
        <v>44119</v>
      </c>
      <c r="F3021" s="165" t="s">
        <v>16</v>
      </c>
      <c r="G3021" s="165" t="s">
        <v>12</v>
      </c>
      <c r="H3021" s="165" t="s">
        <v>13</v>
      </c>
      <c r="I3021" s="165" t="s">
        <v>98</v>
      </c>
      <c r="J3021" s="165" t="s">
        <v>217</v>
      </c>
      <c r="K3021" s="166" t="s">
        <v>11305</v>
      </c>
    </row>
    <row r="3022" spans="1:11" ht="25.5" x14ac:dyDescent="0.2">
      <c r="A3022" s="160">
        <v>1026752004</v>
      </c>
      <c r="B3022" s="161" t="s">
        <v>7064</v>
      </c>
      <c r="C3022" s="162" t="s">
        <v>7065</v>
      </c>
      <c r="D3022" s="163">
        <v>7410000</v>
      </c>
      <c r="E3022" s="164">
        <v>44026</v>
      </c>
      <c r="F3022" s="165" t="s">
        <v>16</v>
      </c>
      <c r="G3022" s="165" t="s">
        <v>12</v>
      </c>
      <c r="H3022" s="165" t="s">
        <v>13</v>
      </c>
      <c r="I3022" s="165" t="s">
        <v>98</v>
      </c>
      <c r="J3022" s="165" t="s">
        <v>217</v>
      </c>
      <c r="K3022" s="166" t="s">
        <v>11306</v>
      </c>
    </row>
    <row r="3023" spans="1:11" ht="38.25" x14ac:dyDescent="0.2">
      <c r="A3023" s="160">
        <v>1036896093</v>
      </c>
      <c r="B3023" s="161" t="s">
        <v>7066</v>
      </c>
      <c r="C3023" s="162" t="s">
        <v>7067</v>
      </c>
      <c r="D3023" s="163">
        <v>6391000</v>
      </c>
      <c r="E3023" s="164">
        <v>44116</v>
      </c>
      <c r="F3023" s="165" t="s">
        <v>16</v>
      </c>
      <c r="G3023" s="165" t="s">
        <v>12</v>
      </c>
      <c r="H3023" s="165" t="s">
        <v>13</v>
      </c>
      <c r="I3023" s="165" t="s">
        <v>98</v>
      </c>
      <c r="J3023" s="165" t="s">
        <v>217</v>
      </c>
      <c r="K3023" s="166" t="s">
        <v>11307</v>
      </c>
    </row>
    <row r="3024" spans="1:11" ht="25.5" x14ac:dyDescent="0.2">
      <c r="A3024" s="160">
        <v>1028722004</v>
      </c>
      <c r="B3024" s="161" t="s">
        <v>7068</v>
      </c>
      <c r="C3024" s="162" t="s">
        <v>7069</v>
      </c>
      <c r="D3024" s="163">
        <v>7100000</v>
      </c>
      <c r="E3024" s="164">
        <v>44168</v>
      </c>
      <c r="F3024" s="165" t="s">
        <v>16</v>
      </c>
      <c r="G3024" s="165" t="s">
        <v>12</v>
      </c>
      <c r="H3024" s="165" t="s">
        <v>13</v>
      </c>
      <c r="I3024" s="165" t="s">
        <v>98</v>
      </c>
      <c r="J3024" s="165" t="s">
        <v>217</v>
      </c>
      <c r="K3024" s="166" t="s">
        <v>11308</v>
      </c>
    </row>
    <row r="3025" spans="1:11" ht="25.5" x14ac:dyDescent="0.2">
      <c r="A3025" s="160">
        <v>1027515004</v>
      </c>
      <c r="B3025" s="161" t="s">
        <v>7070</v>
      </c>
      <c r="C3025" s="162" t="s">
        <v>7071</v>
      </c>
      <c r="D3025" s="163">
        <v>6807000</v>
      </c>
      <c r="E3025" s="164">
        <v>44152</v>
      </c>
      <c r="F3025" s="165" t="s">
        <v>16</v>
      </c>
      <c r="G3025" s="165" t="s">
        <v>12</v>
      </c>
      <c r="H3025" s="165" t="s">
        <v>13</v>
      </c>
      <c r="I3025" s="165" t="s">
        <v>98</v>
      </c>
      <c r="J3025" s="165" t="s">
        <v>217</v>
      </c>
      <c r="K3025" s="166" t="s">
        <v>11309</v>
      </c>
    </row>
    <row r="3026" spans="1:11" ht="38.25" x14ac:dyDescent="0.2">
      <c r="A3026" s="160">
        <v>1007836090</v>
      </c>
      <c r="B3026" s="161" t="s">
        <v>7072</v>
      </c>
      <c r="C3026" s="162" t="s">
        <v>7073</v>
      </c>
      <c r="D3026" s="163">
        <v>7100000</v>
      </c>
      <c r="E3026" s="164">
        <v>44193</v>
      </c>
      <c r="F3026" s="165" t="s">
        <v>16</v>
      </c>
      <c r="G3026" s="165" t="s">
        <v>12</v>
      </c>
      <c r="H3026" s="165" t="s">
        <v>13</v>
      </c>
      <c r="I3026" s="165" t="s">
        <v>98</v>
      </c>
      <c r="J3026" s="165" t="s">
        <v>217</v>
      </c>
      <c r="K3026" s="166" t="s">
        <v>11310</v>
      </c>
    </row>
    <row r="3027" spans="1:11" x14ac:dyDescent="0.2">
      <c r="A3027" s="160">
        <v>1027513004</v>
      </c>
      <c r="B3027" s="161" t="s">
        <v>7074</v>
      </c>
      <c r="C3027" s="162" t="s">
        <v>7075</v>
      </c>
      <c r="D3027" s="163">
        <v>7100000</v>
      </c>
      <c r="E3027" s="164">
        <v>44152</v>
      </c>
      <c r="F3027" s="165" t="s">
        <v>16</v>
      </c>
      <c r="G3027" s="165" t="s">
        <v>12</v>
      </c>
      <c r="H3027" s="165" t="s">
        <v>13</v>
      </c>
      <c r="I3027" s="165" t="s">
        <v>98</v>
      </c>
      <c r="J3027" s="165" t="s">
        <v>217</v>
      </c>
      <c r="K3027" s="166" t="s">
        <v>11311</v>
      </c>
    </row>
    <row r="3028" spans="1:11" ht="51" x14ac:dyDescent="0.2">
      <c r="A3028" s="160">
        <v>1024102004</v>
      </c>
      <c r="B3028" s="161" t="s">
        <v>7076</v>
      </c>
      <c r="C3028" s="162" t="s">
        <v>7077</v>
      </c>
      <c r="D3028" s="163">
        <v>7410000</v>
      </c>
      <c r="E3028" s="164">
        <v>43966</v>
      </c>
      <c r="F3028" s="165" t="s">
        <v>16</v>
      </c>
      <c r="G3028" s="165" t="s">
        <v>12</v>
      </c>
      <c r="H3028" s="165" t="s">
        <v>13</v>
      </c>
      <c r="I3028" s="165" t="s">
        <v>98</v>
      </c>
      <c r="J3028" s="165" t="s">
        <v>217</v>
      </c>
      <c r="K3028" s="166" t="s">
        <v>11312</v>
      </c>
    </row>
    <row r="3029" spans="1:11" ht="25.5" x14ac:dyDescent="0.2">
      <c r="A3029" s="160">
        <v>1027934004</v>
      </c>
      <c r="B3029" s="161" t="s">
        <v>7078</v>
      </c>
      <c r="C3029" s="162" t="s">
        <v>7079</v>
      </c>
      <c r="D3029" s="163">
        <v>7100000</v>
      </c>
      <c r="E3029" s="164">
        <v>44168</v>
      </c>
      <c r="F3029" s="165" t="s">
        <v>16</v>
      </c>
      <c r="G3029" s="165" t="s">
        <v>12</v>
      </c>
      <c r="H3029" s="165" t="s">
        <v>13</v>
      </c>
      <c r="I3029" s="165" t="s">
        <v>98</v>
      </c>
      <c r="J3029" s="165" t="s">
        <v>217</v>
      </c>
      <c r="K3029" s="166" t="s">
        <v>11313</v>
      </c>
    </row>
    <row r="3030" spans="1:11" ht="25.5" x14ac:dyDescent="0.2">
      <c r="A3030" s="160">
        <v>1028128004</v>
      </c>
      <c r="B3030" s="161" t="s">
        <v>7080</v>
      </c>
      <c r="C3030" s="162" t="s">
        <v>7081</v>
      </c>
      <c r="D3030" s="163">
        <v>7100000</v>
      </c>
      <c r="E3030" s="164">
        <v>44168</v>
      </c>
      <c r="F3030" s="165" t="s">
        <v>16</v>
      </c>
      <c r="G3030" s="165" t="s">
        <v>12</v>
      </c>
      <c r="H3030" s="165" t="s">
        <v>13</v>
      </c>
      <c r="I3030" s="165" t="s">
        <v>98</v>
      </c>
      <c r="J3030" s="165" t="s">
        <v>217</v>
      </c>
      <c r="K3030" s="166" t="s">
        <v>11314</v>
      </c>
    </row>
    <row r="3031" spans="1:11" ht="51" x14ac:dyDescent="0.2">
      <c r="A3031" s="160">
        <v>1027474004</v>
      </c>
      <c r="B3031" s="161" t="s">
        <v>7082</v>
      </c>
      <c r="C3031" s="162" t="s">
        <v>7083</v>
      </c>
      <c r="D3031" s="163">
        <v>7085000</v>
      </c>
      <c r="E3031" s="164">
        <v>44152</v>
      </c>
      <c r="F3031" s="165" t="s">
        <v>16</v>
      </c>
      <c r="G3031" s="165" t="s">
        <v>12</v>
      </c>
      <c r="H3031" s="165" t="s">
        <v>13</v>
      </c>
      <c r="I3031" s="165" t="s">
        <v>98</v>
      </c>
      <c r="J3031" s="165" t="s">
        <v>217</v>
      </c>
      <c r="K3031" s="166" t="s">
        <v>11315</v>
      </c>
    </row>
    <row r="3032" spans="1:11" ht="25.5" x14ac:dyDescent="0.2">
      <c r="A3032" s="160">
        <v>1027783004</v>
      </c>
      <c r="B3032" s="161" t="s">
        <v>7084</v>
      </c>
      <c r="C3032" s="162" t="s">
        <v>7085</v>
      </c>
      <c r="D3032" s="163">
        <v>7100000</v>
      </c>
      <c r="E3032" s="164">
        <v>44152</v>
      </c>
      <c r="F3032" s="165" t="s">
        <v>16</v>
      </c>
      <c r="G3032" s="165" t="s">
        <v>12</v>
      </c>
      <c r="H3032" s="165" t="s">
        <v>13</v>
      </c>
      <c r="I3032" s="165" t="s">
        <v>98</v>
      </c>
      <c r="J3032" s="165" t="s">
        <v>217</v>
      </c>
      <c r="K3032" s="166" t="s">
        <v>11316</v>
      </c>
    </row>
    <row r="3033" spans="1:11" ht="25.5" x14ac:dyDescent="0.2">
      <c r="A3033" s="160">
        <v>1028021004</v>
      </c>
      <c r="B3033" s="161" t="s">
        <v>7086</v>
      </c>
      <c r="C3033" s="162" t="s">
        <v>7087</v>
      </c>
      <c r="D3033" s="163">
        <v>7060000</v>
      </c>
      <c r="E3033" s="164">
        <v>44168</v>
      </c>
      <c r="F3033" s="165" t="s">
        <v>11</v>
      </c>
      <c r="G3033" s="165" t="s">
        <v>12</v>
      </c>
      <c r="H3033" s="165" t="s">
        <v>13</v>
      </c>
      <c r="I3033" s="165" t="s">
        <v>98</v>
      </c>
      <c r="J3033" s="165" t="s">
        <v>217</v>
      </c>
      <c r="K3033" s="166" t="s">
        <v>11317</v>
      </c>
    </row>
    <row r="3034" spans="1:11" ht="51" x14ac:dyDescent="0.2">
      <c r="A3034" s="160">
        <v>1027933004</v>
      </c>
      <c r="B3034" s="161" t="s">
        <v>7088</v>
      </c>
      <c r="C3034" s="162" t="s">
        <v>7089</v>
      </c>
      <c r="D3034" s="163">
        <v>7090000</v>
      </c>
      <c r="E3034" s="164">
        <v>44168</v>
      </c>
      <c r="F3034" s="165" t="s">
        <v>16</v>
      </c>
      <c r="G3034" s="165" t="s">
        <v>12</v>
      </c>
      <c r="H3034" s="165" t="s">
        <v>13</v>
      </c>
      <c r="I3034" s="165" t="s">
        <v>98</v>
      </c>
      <c r="J3034" s="165" t="s">
        <v>217</v>
      </c>
      <c r="K3034" s="166" t="s">
        <v>11318</v>
      </c>
    </row>
    <row r="3035" spans="1:11" ht="51" x14ac:dyDescent="0.2">
      <c r="A3035" s="160">
        <v>1027082004</v>
      </c>
      <c r="B3035" s="161" t="s">
        <v>7090</v>
      </c>
      <c r="C3035" s="162" t="s">
        <v>7091</v>
      </c>
      <c r="D3035" s="163">
        <v>7100000</v>
      </c>
      <c r="E3035" s="164">
        <v>44152</v>
      </c>
      <c r="F3035" s="165" t="s">
        <v>11</v>
      </c>
      <c r="G3035" s="165" t="s">
        <v>12</v>
      </c>
      <c r="H3035" s="165" t="s">
        <v>13</v>
      </c>
      <c r="I3035" s="165" t="s">
        <v>98</v>
      </c>
      <c r="J3035" s="165" t="s">
        <v>217</v>
      </c>
      <c r="K3035" s="166" t="s">
        <v>11319</v>
      </c>
    </row>
    <row r="3036" spans="1:11" ht="38.25" x14ac:dyDescent="0.2">
      <c r="A3036" s="160">
        <v>1028742004</v>
      </c>
      <c r="B3036" s="161" t="s">
        <v>7092</v>
      </c>
      <c r="C3036" s="162" t="s">
        <v>7093</v>
      </c>
      <c r="D3036" s="163">
        <v>7100000</v>
      </c>
      <c r="E3036" s="164">
        <v>44168</v>
      </c>
      <c r="F3036" s="165" t="s">
        <v>16</v>
      </c>
      <c r="G3036" s="165" t="s">
        <v>12</v>
      </c>
      <c r="H3036" s="165" t="s">
        <v>13</v>
      </c>
      <c r="I3036" s="165" t="s">
        <v>98</v>
      </c>
      <c r="J3036" s="165" t="s">
        <v>102</v>
      </c>
      <c r="K3036" s="166" t="s">
        <v>11320</v>
      </c>
    </row>
    <row r="3037" spans="1:11" ht="25.5" x14ac:dyDescent="0.2">
      <c r="A3037" s="160">
        <v>1028691004</v>
      </c>
      <c r="B3037" s="161" t="s">
        <v>7094</v>
      </c>
      <c r="C3037" s="162" t="s">
        <v>7095</v>
      </c>
      <c r="D3037" s="163">
        <v>7100000</v>
      </c>
      <c r="E3037" s="164">
        <v>44168</v>
      </c>
      <c r="F3037" s="165" t="s">
        <v>16</v>
      </c>
      <c r="G3037" s="165" t="s">
        <v>12</v>
      </c>
      <c r="H3037" s="165" t="s">
        <v>13</v>
      </c>
      <c r="I3037" s="165" t="s">
        <v>98</v>
      </c>
      <c r="J3037" s="165" t="s">
        <v>102</v>
      </c>
      <c r="K3037" s="166" t="s">
        <v>11321</v>
      </c>
    </row>
    <row r="3038" spans="1:11" ht="25.5" x14ac:dyDescent="0.2">
      <c r="A3038" s="160">
        <v>1026508004</v>
      </c>
      <c r="B3038" s="161" t="s">
        <v>7096</v>
      </c>
      <c r="C3038" s="162" t="s">
        <v>7097</v>
      </c>
      <c r="D3038" s="163">
        <v>7404000</v>
      </c>
      <c r="E3038" s="164">
        <v>44026</v>
      </c>
      <c r="F3038" s="165" t="s">
        <v>16</v>
      </c>
      <c r="G3038" s="165" t="s">
        <v>12</v>
      </c>
      <c r="H3038" s="165" t="s">
        <v>13</v>
      </c>
      <c r="I3038" s="165" t="s">
        <v>98</v>
      </c>
      <c r="J3038" s="165" t="s">
        <v>102</v>
      </c>
      <c r="K3038" s="166" t="s">
        <v>11322</v>
      </c>
    </row>
    <row r="3039" spans="1:11" ht="25.5" x14ac:dyDescent="0.2">
      <c r="A3039" s="160">
        <v>1027246004</v>
      </c>
      <c r="B3039" s="161" t="s">
        <v>7098</v>
      </c>
      <c r="C3039" s="162" t="s">
        <v>7099</v>
      </c>
      <c r="D3039" s="163">
        <v>7100000</v>
      </c>
      <c r="E3039" s="164">
        <v>44133</v>
      </c>
      <c r="F3039" s="165" t="s">
        <v>16</v>
      </c>
      <c r="G3039" s="165" t="s">
        <v>12</v>
      </c>
      <c r="H3039" s="165" t="s">
        <v>13</v>
      </c>
      <c r="I3039" s="165" t="s">
        <v>98</v>
      </c>
      <c r="J3039" s="165" t="s">
        <v>102</v>
      </c>
      <c r="K3039" s="166" t="s">
        <v>11323</v>
      </c>
    </row>
    <row r="3040" spans="1:11" ht="25.5" x14ac:dyDescent="0.2">
      <c r="A3040" s="160">
        <v>1027357004</v>
      </c>
      <c r="B3040" s="161" t="s">
        <v>7100</v>
      </c>
      <c r="C3040" s="162" t="s">
        <v>7101</v>
      </c>
      <c r="D3040" s="163">
        <v>10650000</v>
      </c>
      <c r="E3040" s="164">
        <v>44118</v>
      </c>
      <c r="F3040" s="165" t="s">
        <v>16</v>
      </c>
      <c r="G3040" s="165" t="s">
        <v>69</v>
      </c>
      <c r="H3040" s="165" t="s">
        <v>13</v>
      </c>
      <c r="I3040" s="165" t="s">
        <v>98</v>
      </c>
      <c r="J3040" s="165" t="s">
        <v>102</v>
      </c>
      <c r="K3040" s="166" t="s">
        <v>11324</v>
      </c>
    </row>
    <row r="3041" spans="1:11" ht="25.5" x14ac:dyDescent="0.2">
      <c r="A3041" s="160">
        <v>1008529087</v>
      </c>
      <c r="B3041" s="161" t="s">
        <v>7102</v>
      </c>
      <c r="C3041" s="162" t="s">
        <v>7103</v>
      </c>
      <c r="D3041" s="163">
        <v>7100000</v>
      </c>
      <c r="E3041" s="164">
        <v>44147</v>
      </c>
      <c r="F3041" s="165" t="s">
        <v>16</v>
      </c>
      <c r="G3041" s="165" t="s">
        <v>12</v>
      </c>
      <c r="H3041" s="165" t="s">
        <v>13</v>
      </c>
      <c r="I3041" s="165" t="s">
        <v>98</v>
      </c>
      <c r="J3041" s="165" t="s">
        <v>102</v>
      </c>
      <c r="K3041" s="166" t="s">
        <v>11325</v>
      </c>
    </row>
    <row r="3042" spans="1:11" ht="25.5" x14ac:dyDescent="0.2">
      <c r="A3042" s="160">
        <v>1027796004</v>
      </c>
      <c r="B3042" s="161" t="s">
        <v>7104</v>
      </c>
      <c r="C3042" s="162" t="s">
        <v>7105</v>
      </c>
      <c r="D3042" s="163">
        <v>7100000</v>
      </c>
      <c r="E3042" s="164">
        <v>44168</v>
      </c>
      <c r="F3042" s="165" t="s">
        <v>16</v>
      </c>
      <c r="G3042" s="165" t="s">
        <v>12</v>
      </c>
      <c r="H3042" s="165" t="s">
        <v>13</v>
      </c>
      <c r="I3042" s="165" t="s">
        <v>98</v>
      </c>
      <c r="J3042" s="165" t="s">
        <v>102</v>
      </c>
      <c r="K3042" s="166" t="s">
        <v>11326</v>
      </c>
    </row>
    <row r="3043" spans="1:11" ht="38.25" x14ac:dyDescent="0.2">
      <c r="A3043" s="160">
        <v>1021483093</v>
      </c>
      <c r="B3043" s="161" t="s">
        <v>7106</v>
      </c>
      <c r="C3043" s="162" t="s">
        <v>7107</v>
      </c>
      <c r="D3043" s="163">
        <v>7100000</v>
      </c>
      <c r="E3043" s="164">
        <v>44168</v>
      </c>
      <c r="F3043" s="165" t="s">
        <v>16</v>
      </c>
      <c r="G3043" s="165" t="s">
        <v>12</v>
      </c>
      <c r="H3043" s="165" t="s">
        <v>13</v>
      </c>
      <c r="I3043" s="165" t="s">
        <v>98</v>
      </c>
      <c r="J3043" s="165" t="s">
        <v>102</v>
      </c>
      <c r="K3043" s="166" t="s">
        <v>11327</v>
      </c>
    </row>
    <row r="3044" spans="1:11" ht="38.25" x14ac:dyDescent="0.2">
      <c r="A3044" s="160">
        <v>1008654087</v>
      </c>
      <c r="B3044" s="161" t="s">
        <v>7108</v>
      </c>
      <c r="C3044" s="162" t="s">
        <v>7109</v>
      </c>
      <c r="D3044" s="163">
        <v>7100000</v>
      </c>
      <c r="E3044" s="164">
        <v>44193</v>
      </c>
      <c r="F3044" s="165" t="s">
        <v>16</v>
      </c>
      <c r="G3044" s="165" t="s">
        <v>12</v>
      </c>
      <c r="H3044" s="165" t="s">
        <v>13</v>
      </c>
      <c r="I3044" s="165" t="s">
        <v>98</v>
      </c>
      <c r="J3044" s="165" t="s">
        <v>102</v>
      </c>
      <c r="K3044" s="166" t="s">
        <v>11328</v>
      </c>
    </row>
    <row r="3045" spans="1:11" ht="25.5" x14ac:dyDescent="0.2">
      <c r="A3045" s="160">
        <v>1027180004</v>
      </c>
      <c r="B3045" s="161" t="s">
        <v>7110</v>
      </c>
      <c r="C3045" s="162" t="s">
        <v>7111</v>
      </c>
      <c r="D3045" s="163">
        <v>6775000</v>
      </c>
      <c r="E3045" s="164">
        <v>44152</v>
      </c>
      <c r="F3045" s="165" t="s">
        <v>16</v>
      </c>
      <c r="G3045" s="165" t="s">
        <v>12</v>
      </c>
      <c r="H3045" s="165" t="s">
        <v>13</v>
      </c>
      <c r="I3045" s="165" t="s">
        <v>98</v>
      </c>
      <c r="J3045" s="165" t="s">
        <v>102</v>
      </c>
      <c r="K3045" s="166" t="s">
        <v>11329</v>
      </c>
    </row>
    <row r="3046" spans="1:11" ht="25.5" x14ac:dyDescent="0.2">
      <c r="A3046" s="160">
        <v>1028708004</v>
      </c>
      <c r="B3046" s="161" t="s">
        <v>7112</v>
      </c>
      <c r="C3046" s="162" t="s">
        <v>7113</v>
      </c>
      <c r="D3046" s="163">
        <v>7100000</v>
      </c>
      <c r="E3046" s="164">
        <v>44168</v>
      </c>
      <c r="F3046" s="165" t="s">
        <v>16</v>
      </c>
      <c r="G3046" s="165" t="s">
        <v>12</v>
      </c>
      <c r="H3046" s="165" t="s">
        <v>13</v>
      </c>
      <c r="I3046" s="165" t="s">
        <v>98</v>
      </c>
      <c r="J3046" s="165" t="s">
        <v>102</v>
      </c>
      <c r="K3046" s="166" t="s">
        <v>11330</v>
      </c>
    </row>
    <row r="3047" spans="1:11" ht="25.5" x14ac:dyDescent="0.2">
      <c r="A3047" s="160">
        <v>1000207105</v>
      </c>
      <c r="B3047" s="161" t="s">
        <v>7114</v>
      </c>
      <c r="C3047" s="162" t="s">
        <v>7115</v>
      </c>
      <c r="D3047" s="163">
        <v>7410000</v>
      </c>
      <c r="E3047" s="164">
        <v>43915</v>
      </c>
      <c r="F3047" s="165" t="s">
        <v>16</v>
      </c>
      <c r="G3047" s="165" t="s">
        <v>12</v>
      </c>
      <c r="H3047" s="165" t="s">
        <v>13</v>
      </c>
      <c r="I3047" s="165" t="s">
        <v>98</v>
      </c>
      <c r="J3047" s="165" t="s">
        <v>102</v>
      </c>
      <c r="K3047" s="166" t="s">
        <v>11331</v>
      </c>
    </row>
    <row r="3048" spans="1:11" ht="25.5" x14ac:dyDescent="0.2">
      <c r="A3048" s="160">
        <v>1028363004</v>
      </c>
      <c r="B3048" s="161" t="s">
        <v>7116</v>
      </c>
      <c r="C3048" s="162" t="s">
        <v>7117</v>
      </c>
      <c r="D3048" s="163">
        <v>10650000</v>
      </c>
      <c r="E3048" s="164">
        <v>44193</v>
      </c>
      <c r="F3048" s="165" t="s">
        <v>182</v>
      </c>
      <c r="G3048" s="165" t="s">
        <v>278</v>
      </c>
      <c r="H3048" s="165" t="s">
        <v>13</v>
      </c>
      <c r="I3048" s="165" t="s">
        <v>98</v>
      </c>
      <c r="J3048" s="165" t="s">
        <v>102</v>
      </c>
      <c r="K3048" s="166" t="s">
        <v>11332</v>
      </c>
    </row>
    <row r="3049" spans="1:11" ht="25.5" x14ac:dyDescent="0.2">
      <c r="A3049" s="160">
        <v>1028579004</v>
      </c>
      <c r="B3049" s="161" t="s">
        <v>7118</v>
      </c>
      <c r="C3049" s="162" t="s">
        <v>7119</v>
      </c>
      <c r="D3049" s="163">
        <v>7100000</v>
      </c>
      <c r="E3049" s="164">
        <v>44193</v>
      </c>
      <c r="F3049" s="165" t="s">
        <v>16</v>
      </c>
      <c r="G3049" s="165" t="s">
        <v>12</v>
      </c>
      <c r="H3049" s="165" t="s">
        <v>13</v>
      </c>
      <c r="I3049" s="165" t="s">
        <v>98</v>
      </c>
      <c r="J3049" s="165" t="s">
        <v>102</v>
      </c>
      <c r="K3049" s="166" t="s">
        <v>11333</v>
      </c>
    </row>
    <row r="3050" spans="1:11" ht="38.25" x14ac:dyDescent="0.2">
      <c r="A3050" s="160">
        <v>1036437093</v>
      </c>
      <c r="B3050" s="161" t="s">
        <v>7120</v>
      </c>
      <c r="C3050" s="162" t="s">
        <v>7121</v>
      </c>
      <c r="D3050" s="163">
        <v>7100000</v>
      </c>
      <c r="E3050" s="164">
        <v>44168</v>
      </c>
      <c r="F3050" s="165" t="s">
        <v>16</v>
      </c>
      <c r="G3050" s="165" t="s">
        <v>12</v>
      </c>
      <c r="H3050" s="165" t="s">
        <v>13</v>
      </c>
      <c r="I3050" s="165" t="s">
        <v>98</v>
      </c>
      <c r="J3050" s="165" t="s">
        <v>102</v>
      </c>
      <c r="K3050" s="166" t="s">
        <v>11334</v>
      </c>
    </row>
    <row r="3051" spans="1:11" ht="38.25" x14ac:dyDescent="0.2">
      <c r="A3051" s="160">
        <v>1027793004</v>
      </c>
      <c r="B3051" s="161" t="s">
        <v>7122</v>
      </c>
      <c r="C3051" s="162" t="s">
        <v>7123</v>
      </c>
      <c r="D3051" s="163">
        <v>7075000</v>
      </c>
      <c r="E3051" s="164">
        <v>44168</v>
      </c>
      <c r="F3051" s="165" t="s">
        <v>16</v>
      </c>
      <c r="G3051" s="165" t="s">
        <v>12</v>
      </c>
      <c r="H3051" s="165" t="s">
        <v>13</v>
      </c>
      <c r="I3051" s="165" t="s">
        <v>98</v>
      </c>
      <c r="J3051" s="165" t="s">
        <v>102</v>
      </c>
      <c r="K3051" s="166" t="s">
        <v>11335</v>
      </c>
    </row>
    <row r="3052" spans="1:11" ht="38.25" x14ac:dyDescent="0.2">
      <c r="A3052" s="160">
        <v>1027787004</v>
      </c>
      <c r="B3052" s="161" t="s">
        <v>7124</v>
      </c>
      <c r="C3052" s="162" t="s">
        <v>7125</v>
      </c>
      <c r="D3052" s="163">
        <v>7100000</v>
      </c>
      <c r="E3052" s="164">
        <v>44152</v>
      </c>
      <c r="F3052" s="165" t="s">
        <v>16</v>
      </c>
      <c r="G3052" s="165" t="s">
        <v>12</v>
      </c>
      <c r="H3052" s="165" t="s">
        <v>13</v>
      </c>
      <c r="I3052" s="165" t="s">
        <v>98</v>
      </c>
      <c r="J3052" s="165" t="s">
        <v>102</v>
      </c>
      <c r="K3052" s="166" t="s">
        <v>11336</v>
      </c>
    </row>
    <row r="3053" spans="1:11" ht="25.5" x14ac:dyDescent="0.2">
      <c r="A3053" s="160">
        <v>1028019004</v>
      </c>
      <c r="B3053" s="161" t="s">
        <v>7126</v>
      </c>
      <c r="C3053" s="162" t="s">
        <v>7127</v>
      </c>
      <c r="D3053" s="163">
        <v>6647000</v>
      </c>
      <c r="E3053" s="164">
        <v>44168</v>
      </c>
      <c r="F3053" s="165" t="s">
        <v>16</v>
      </c>
      <c r="G3053" s="165" t="s">
        <v>12</v>
      </c>
      <c r="H3053" s="165" t="s">
        <v>13</v>
      </c>
      <c r="I3053" s="165" t="s">
        <v>98</v>
      </c>
      <c r="J3053" s="165" t="s">
        <v>102</v>
      </c>
      <c r="K3053" s="166" t="s">
        <v>11337</v>
      </c>
    </row>
    <row r="3054" spans="1:11" ht="51" x14ac:dyDescent="0.2">
      <c r="A3054" s="160">
        <v>1014220088</v>
      </c>
      <c r="B3054" s="161" t="s">
        <v>7128</v>
      </c>
      <c r="C3054" s="162" t="s">
        <v>7129</v>
      </c>
      <c r="D3054" s="163">
        <v>7100000</v>
      </c>
      <c r="E3054" s="164">
        <v>44111</v>
      </c>
      <c r="F3054" s="165" t="s">
        <v>16</v>
      </c>
      <c r="G3054" s="165" t="s">
        <v>12</v>
      </c>
      <c r="H3054" s="165" t="s">
        <v>13</v>
      </c>
      <c r="I3054" s="165" t="s">
        <v>248</v>
      </c>
      <c r="J3054" s="165" t="s">
        <v>1044</v>
      </c>
      <c r="K3054" s="166" t="s">
        <v>11338</v>
      </c>
    </row>
    <row r="3055" spans="1:11" ht="25.5" x14ac:dyDescent="0.2">
      <c r="A3055" s="160">
        <v>1002401101</v>
      </c>
      <c r="B3055" s="161" t="s">
        <v>7130</v>
      </c>
      <c r="C3055" s="162" t="s">
        <v>7131</v>
      </c>
      <c r="D3055" s="163">
        <v>7100000</v>
      </c>
      <c r="E3055" s="164">
        <v>44147</v>
      </c>
      <c r="F3055" s="165" t="s">
        <v>16</v>
      </c>
      <c r="G3055" s="165" t="s">
        <v>12</v>
      </c>
      <c r="H3055" s="165" t="s">
        <v>13</v>
      </c>
      <c r="I3055" s="165" t="s">
        <v>248</v>
      </c>
      <c r="J3055" s="165" t="s">
        <v>249</v>
      </c>
      <c r="K3055" s="166" t="s">
        <v>11339</v>
      </c>
    </row>
    <row r="3056" spans="1:11" ht="25.5" x14ac:dyDescent="0.2">
      <c r="A3056" s="160">
        <v>1013320088</v>
      </c>
      <c r="B3056" s="161" t="s">
        <v>1045</v>
      </c>
      <c r="C3056" s="162" t="s">
        <v>1046</v>
      </c>
      <c r="D3056" s="163">
        <v>7100000</v>
      </c>
      <c r="E3056" s="164">
        <v>43559</v>
      </c>
      <c r="F3056" s="165" t="s">
        <v>16</v>
      </c>
      <c r="G3056" s="165" t="s">
        <v>12</v>
      </c>
      <c r="H3056" s="165" t="s">
        <v>13</v>
      </c>
      <c r="I3056" s="165" t="s">
        <v>248</v>
      </c>
      <c r="J3056" s="165" t="s">
        <v>249</v>
      </c>
      <c r="K3056" s="166" t="s">
        <v>1047</v>
      </c>
    </row>
    <row r="3057" spans="1:11" ht="38.25" x14ac:dyDescent="0.2">
      <c r="A3057" s="160">
        <v>1026478004</v>
      </c>
      <c r="B3057" s="161" t="s">
        <v>7132</v>
      </c>
      <c r="C3057" s="162" t="s">
        <v>7133</v>
      </c>
      <c r="D3057" s="163">
        <v>7358000</v>
      </c>
      <c r="E3057" s="164">
        <v>44008</v>
      </c>
      <c r="F3057" s="165" t="s">
        <v>16</v>
      </c>
      <c r="G3057" s="165" t="s">
        <v>12</v>
      </c>
      <c r="H3057" s="165" t="s">
        <v>36</v>
      </c>
      <c r="I3057" s="165" t="s">
        <v>36</v>
      </c>
      <c r="J3057" s="165" t="s">
        <v>36</v>
      </c>
      <c r="K3057" s="166" t="s">
        <v>11340</v>
      </c>
    </row>
    <row r="3058" spans="1:11" ht="25.5" x14ac:dyDescent="0.2">
      <c r="A3058" s="160">
        <v>1025984004</v>
      </c>
      <c r="B3058" s="161" t="s">
        <v>7134</v>
      </c>
      <c r="C3058" s="162" t="s">
        <v>7135</v>
      </c>
      <c r="D3058" s="163">
        <v>11115000</v>
      </c>
      <c r="E3058" s="164">
        <v>43986</v>
      </c>
      <c r="F3058" s="165" t="s">
        <v>16</v>
      </c>
      <c r="G3058" s="165" t="s">
        <v>69</v>
      </c>
      <c r="H3058" s="165" t="s">
        <v>36</v>
      </c>
      <c r="I3058" s="165" t="s">
        <v>36</v>
      </c>
      <c r="J3058" s="165" t="s">
        <v>36</v>
      </c>
      <c r="K3058" s="166" t="s">
        <v>11341</v>
      </c>
    </row>
    <row r="3059" spans="1:11" ht="38.25" x14ac:dyDescent="0.2">
      <c r="A3059" s="160">
        <v>1027147004</v>
      </c>
      <c r="B3059" s="161" t="s">
        <v>7136</v>
      </c>
      <c r="C3059" s="162" t="s">
        <v>7137</v>
      </c>
      <c r="D3059" s="163">
        <v>6807000</v>
      </c>
      <c r="E3059" s="164">
        <v>44133</v>
      </c>
      <c r="F3059" s="165" t="s">
        <v>16</v>
      </c>
      <c r="G3059" s="165" t="s">
        <v>12</v>
      </c>
      <c r="H3059" s="165" t="s">
        <v>36</v>
      </c>
      <c r="I3059" s="165" t="s">
        <v>36</v>
      </c>
      <c r="J3059" s="165" t="s">
        <v>36</v>
      </c>
      <c r="K3059" s="166" t="s">
        <v>11342</v>
      </c>
    </row>
    <row r="3060" spans="1:11" ht="38.25" x14ac:dyDescent="0.2">
      <c r="A3060" s="160">
        <v>1028250004</v>
      </c>
      <c r="B3060" s="161" t="s">
        <v>7138</v>
      </c>
      <c r="C3060" s="162" t="s">
        <v>7139</v>
      </c>
      <c r="D3060" s="163">
        <v>5526000</v>
      </c>
      <c r="E3060" s="164">
        <v>44141</v>
      </c>
      <c r="F3060" s="165" t="s">
        <v>35</v>
      </c>
      <c r="G3060" s="165" t="s">
        <v>720</v>
      </c>
      <c r="H3060" s="165" t="s">
        <v>36</v>
      </c>
      <c r="I3060" s="165" t="s">
        <v>36</v>
      </c>
      <c r="J3060" s="165" t="s">
        <v>36</v>
      </c>
      <c r="K3060" s="166" t="s">
        <v>11343</v>
      </c>
    </row>
    <row r="3061" spans="1:11" ht="25.5" x14ac:dyDescent="0.2">
      <c r="A3061" s="160">
        <v>1002352101</v>
      </c>
      <c r="B3061" s="161" t="s">
        <v>7140</v>
      </c>
      <c r="C3061" s="162" t="s">
        <v>7141</v>
      </c>
      <c r="D3061" s="163">
        <v>7030000</v>
      </c>
      <c r="E3061" s="164">
        <v>44147</v>
      </c>
      <c r="F3061" s="165" t="s">
        <v>11</v>
      </c>
      <c r="G3061" s="165" t="s">
        <v>12</v>
      </c>
      <c r="H3061" s="165" t="s">
        <v>36</v>
      </c>
      <c r="I3061" s="165" t="s">
        <v>36</v>
      </c>
      <c r="J3061" s="165" t="s">
        <v>36</v>
      </c>
      <c r="K3061" s="166" t="s">
        <v>11344</v>
      </c>
    </row>
    <row r="3062" spans="1:11" ht="25.5" x14ac:dyDescent="0.2">
      <c r="A3062" s="160">
        <v>1002392101</v>
      </c>
      <c r="B3062" s="161" t="s">
        <v>7142</v>
      </c>
      <c r="C3062" s="162" t="s">
        <v>7143</v>
      </c>
      <c r="D3062" s="163">
        <v>7084000</v>
      </c>
      <c r="E3062" s="164">
        <v>44147</v>
      </c>
      <c r="F3062" s="165" t="s">
        <v>16</v>
      </c>
      <c r="G3062" s="165" t="s">
        <v>12</v>
      </c>
      <c r="H3062" s="165" t="s">
        <v>36</v>
      </c>
      <c r="I3062" s="165" t="s">
        <v>36</v>
      </c>
      <c r="J3062" s="165" t="s">
        <v>36</v>
      </c>
      <c r="K3062" s="166" t="s">
        <v>11345</v>
      </c>
    </row>
    <row r="3063" spans="1:11" ht="38.25" x14ac:dyDescent="0.2">
      <c r="A3063" s="160">
        <v>1028392004</v>
      </c>
      <c r="B3063" s="161" t="s">
        <v>7144</v>
      </c>
      <c r="C3063" s="162" t="s">
        <v>7145</v>
      </c>
      <c r="D3063" s="163">
        <v>6647000</v>
      </c>
      <c r="E3063" s="164">
        <v>44162</v>
      </c>
      <c r="F3063" s="165" t="s">
        <v>118</v>
      </c>
      <c r="G3063" s="165" t="s">
        <v>720</v>
      </c>
      <c r="H3063" s="165" t="s">
        <v>36</v>
      </c>
      <c r="I3063" s="165" t="s">
        <v>36</v>
      </c>
      <c r="J3063" s="165" t="s">
        <v>36</v>
      </c>
      <c r="K3063" s="166" t="s">
        <v>11346</v>
      </c>
    </row>
    <row r="3064" spans="1:11" ht="25.5" x14ac:dyDescent="0.2">
      <c r="A3064" s="160">
        <v>1027062004</v>
      </c>
      <c r="B3064" s="161" t="s">
        <v>7146</v>
      </c>
      <c r="C3064" s="162" t="s">
        <v>7147</v>
      </c>
      <c r="D3064" s="163">
        <v>7100000</v>
      </c>
      <c r="E3064" s="164">
        <v>44138</v>
      </c>
      <c r="F3064" s="165" t="s">
        <v>16</v>
      </c>
      <c r="G3064" s="165" t="s">
        <v>12</v>
      </c>
      <c r="H3064" s="165" t="s">
        <v>36</v>
      </c>
      <c r="I3064" s="165" t="s">
        <v>36</v>
      </c>
      <c r="J3064" s="165" t="s">
        <v>36</v>
      </c>
      <c r="K3064" s="166" t="s">
        <v>11347</v>
      </c>
    </row>
    <row r="3065" spans="1:11" ht="51" x14ac:dyDescent="0.2">
      <c r="A3065" s="160">
        <v>1025194004</v>
      </c>
      <c r="B3065" s="161" t="s">
        <v>7148</v>
      </c>
      <c r="C3065" s="162" t="s">
        <v>7149</v>
      </c>
      <c r="D3065" s="163">
        <v>7410000</v>
      </c>
      <c r="E3065" s="164">
        <v>44026</v>
      </c>
      <c r="F3065" s="165" t="s">
        <v>11</v>
      </c>
      <c r="G3065" s="165" t="s">
        <v>12</v>
      </c>
      <c r="H3065" s="165" t="s">
        <v>36</v>
      </c>
      <c r="I3065" s="165" t="s">
        <v>36</v>
      </c>
      <c r="J3065" s="165" t="s">
        <v>36</v>
      </c>
      <c r="K3065" s="166" t="s">
        <v>11348</v>
      </c>
    </row>
    <row r="3066" spans="1:11" ht="25.5" x14ac:dyDescent="0.2">
      <c r="A3066" s="160">
        <v>1002381101</v>
      </c>
      <c r="B3066" s="161" t="s">
        <v>7150</v>
      </c>
      <c r="C3066" s="162" t="s">
        <v>7151</v>
      </c>
      <c r="D3066" s="163">
        <v>10650000</v>
      </c>
      <c r="E3066" s="164">
        <v>44119</v>
      </c>
      <c r="F3066" s="165" t="s">
        <v>16</v>
      </c>
      <c r="G3066" s="165" t="s">
        <v>101</v>
      </c>
      <c r="H3066" s="165" t="s">
        <v>36</v>
      </c>
      <c r="I3066" s="165" t="s">
        <v>36</v>
      </c>
      <c r="J3066" s="165" t="s">
        <v>36</v>
      </c>
      <c r="K3066" s="166" t="s">
        <v>11349</v>
      </c>
    </row>
    <row r="3067" spans="1:11" ht="25.5" x14ac:dyDescent="0.2">
      <c r="A3067" s="160">
        <v>1027141004</v>
      </c>
      <c r="B3067" s="161" t="s">
        <v>7152</v>
      </c>
      <c r="C3067" s="162" t="s">
        <v>7153</v>
      </c>
      <c r="D3067" s="163">
        <v>6455000</v>
      </c>
      <c r="E3067" s="164">
        <v>44181</v>
      </c>
      <c r="F3067" s="165" t="s">
        <v>11</v>
      </c>
      <c r="G3067" s="165" t="s">
        <v>720</v>
      </c>
      <c r="H3067" s="165" t="s">
        <v>36</v>
      </c>
      <c r="I3067" s="165" t="s">
        <v>36</v>
      </c>
      <c r="J3067" s="165" t="s">
        <v>36</v>
      </c>
      <c r="K3067" s="166" t="s">
        <v>11350</v>
      </c>
    </row>
    <row r="3068" spans="1:11" ht="51" x14ac:dyDescent="0.2">
      <c r="A3068" s="160">
        <v>1025095004</v>
      </c>
      <c r="B3068" s="161" t="s">
        <v>7154</v>
      </c>
      <c r="C3068" s="162" t="s">
        <v>7155</v>
      </c>
      <c r="D3068" s="163">
        <v>7410000</v>
      </c>
      <c r="E3068" s="164">
        <v>43920</v>
      </c>
      <c r="F3068" s="165" t="s">
        <v>11</v>
      </c>
      <c r="G3068" s="165" t="s">
        <v>12</v>
      </c>
      <c r="H3068" s="165" t="s">
        <v>36</v>
      </c>
      <c r="I3068" s="165" t="s">
        <v>36</v>
      </c>
      <c r="J3068" s="165" t="s">
        <v>36</v>
      </c>
      <c r="K3068" s="166" t="s">
        <v>11351</v>
      </c>
    </row>
    <row r="3069" spans="1:11" ht="51" x14ac:dyDescent="0.2">
      <c r="A3069" s="160">
        <v>1024326004</v>
      </c>
      <c r="B3069" s="161" t="s">
        <v>1252</v>
      </c>
      <c r="C3069" s="162" t="s">
        <v>1253</v>
      </c>
      <c r="D3069" s="163">
        <v>7100000</v>
      </c>
      <c r="E3069" s="164">
        <v>43822</v>
      </c>
      <c r="F3069" s="165" t="s">
        <v>16</v>
      </c>
      <c r="G3069" s="165" t="s">
        <v>12</v>
      </c>
      <c r="H3069" s="165" t="s">
        <v>36</v>
      </c>
      <c r="I3069" s="165" t="s">
        <v>36</v>
      </c>
      <c r="J3069" s="165" t="s">
        <v>36</v>
      </c>
      <c r="K3069" s="166" t="s">
        <v>11352</v>
      </c>
    </row>
    <row r="3070" spans="1:11" ht="51" x14ac:dyDescent="0.2">
      <c r="A3070" s="160">
        <v>1020465004</v>
      </c>
      <c r="B3070" s="161" t="s">
        <v>1048</v>
      </c>
      <c r="C3070" s="162" t="s">
        <v>1049</v>
      </c>
      <c r="D3070" s="163">
        <v>7100000</v>
      </c>
      <c r="E3070" s="164">
        <v>43510</v>
      </c>
      <c r="F3070" s="165" t="s">
        <v>11</v>
      </c>
      <c r="G3070" s="165" t="s">
        <v>12</v>
      </c>
      <c r="H3070" s="165" t="s">
        <v>36</v>
      </c>
      <c r="I3070" s="165" t="s">
        <v>36</v>
      </c>
      <c r="J3070" s="165" t="s">
        <v>36</v>
      </c>
      <c r="K3070" s="166" t="s">
        <v>1050</v>
      </c>
    </row>
    <row r="3071" spans="1:11" ht="38.25" x14ac:dyDescent="0.2">
      <c r="A3071" s="160">
        <v>1028461004</v>
      </c>
      <c r="B3071" s="161" t="s">
        <v>7156</v>
      </c>
      <c r="C3071" s="162" t="s">
        <v>7157</v>
      </c>
      <c r="D3071" s="163">
        <v>7050000</v>
      </c>
      <c r="E3071" s="164">
        <v>44193</v>
      </c>
      <c r="F3071" s="165" t="s">
        <v>11</v>
      </c>
      <c r="G3071" s="165" t="s">
        <v>12</v>
      </c>
      <c r="H3071" s="165" t="s">
        <v>36</v>
      </c>
      <c r="I3071" s="165" t="s">
        <v>36</v>
      </c>
      <c r="J3071" s="165" t="s">
        <v>36</v>
      </c>
      <c r="K3071" s="166" t="s">
        <v>11353</v>
      </c>
    </row>
    <row r="3072" spans="1:11" ht="38.25" x14ac:dyDescent="0.2">
      <c r="A3072" s="160">
        <v>1027840004</v>
      </c>
      <c r="B3072" s="161" t="s">
        <v>7158</v>
      </c>
      <c r="C3072" s="162" t="s">
        <v>7159</v>
      </c>
      <c r="D3072" s="163">
        <v>7100000</v>
      </c>
      <c r="E3072" s="164">
        <v>44168</v>
      </c>
      <c r="F3072" s="165" t="s">
        <v>16</v>
      </c>
      <c r="G3072" s="165" t="s">
        <v>12</v>
      </c>
      <c r="H3072" s="165" t="s">
        <v>36</v>
      </c>
      <c r="I3072" s="165" t="s">
        <v>36</v>
      </c>
      <c r="J3072" s="165" t="s">
        <v>36</v>
      </c>
      <c r="K3072" s="166" t="s">
        <v>11354</v>
      </c>
    </row>
    <row r="3073" spans="1:11" ht="25.5" x14ac:dyDescent="0.2">
      <c r="A3073" s="160">
        <v>1027824004</v>
      </c>
      <c r="B3073" s="161" t="s">
        <v>7160</v>
      </c>
      <c r="C3073" s="162" t="s">
        <v>7161</v>
      </c>
      <c r="D3073" s="163">
        <v>7100000</v>
      </c>
      <c r="E3073" s="164">
        <v>44168</v>
      </c>
      <c r="F3073" s="165" t="s">
        <v>11</v>
      </c>
      <c r="G3073" s="165" t="s">
        <v>12</v>
      </c>
      <c r="H3073" s="165" t="s">
        <v>36</v>
      </c>
      <c r="I3073" s="165" t="s">
        <v>36</v>
      </c>
      <c r="J3073" s="165" t="s">
        <v>36</v>
      </c>
      <c r="K3073" s="166" t="s">
        <v>11355</v>
      </c>
    </row>
    <row r="3074" spans="1:11" ht="51" x14ac:dyDescent="0.2">
      <c r="A3074" s="160">
        <v>1022326004</v>
      </c>
      <c r="B3074" s="161" t="s">
        <v>7162</v>
      </c>
      <c r="C3074" s="162" t="s">
        <v>7163</v>
      </c>
      <c r="D3074" s="163">
        <v>7100000</v>
      </c>
      <c r="E3074" s="164">
        <v>44152</v>
      </c>
      <c r="F3074" s="165" t="s">
        <v>11</v>
      </c>
      <c r="G3074" s="165" t="s">
        <v>12</v>
      </c>
      <c r="H3074" s="165" t="s">
        <v>36</v>
      </c>
      <c r="I3074" s="165" t="s">
        <v>36</v>
      </c>
      <c r="J3074" s="165" t="s">
        <v>36</v>
      </c>
      <c r="K3074" s="166" t="s">
        <v>11356</v>
      </c>
    </row>
    <row r="3075" spans="1:11" ht="38.25" x14ac:dyDescent="0.2">
      <c r="A3075" s="160">
        <v>1002436101</v>
      </c>
      <c r="B3075" s="161" t="s">
        <v>7164</v>
      </c>
      <c r="C3075" s="162" t="s">
        <v>7165</v>
      </c>
      <c r="D3075" s="163">
        <v>6615000</v>
      </c>
      <c r="E3075" s="164">
        <v>44168</v>
      </c>
      <c r="F3075" s="165" t="s">
        <v>16</v>
      </c>
      <c r="G3075" s="165" t="s">
        <v>12</v>
      </c>
      <c r="H3075" s="165" t="s">
        <v>36</v>
      </c>
      <c r="I3075" s="165" t="s">
        <v>36</v>
      </c>
      <c r="J3075" s="165" t="s">
        <v>36</v>
      </c>
      <c r="K3075" s="166" t="s">
        <v>11357</v>
      </c>
    </row>
    <row r="3076" spans="1:11" ht="51" x14ac:dyDescent="0.2">
      <c r="A3076" s="160">
        <v>1027311004</v>
      </c>
      <c r="B3076" s="161" t="s">
        <v>7166</v>
      </c>
      <c r="C3076" s="162" t="s">
        <v>7167</v>
      </c>
      <c r="D3076" s="163">
        <v>7005000</v>
      </c>
      <c r="E3076" s="164">
        <v>44152</v>
      </c>
      <c r="F3076" s="165" t="s">
        <v>11</v>
      </c>
      <c r="G3076" s="165" t="s">
        <v>12</v>
      </c>
      <c r="H3076" s="165" t="s">
        <v>36</v>
      </c>
      <c r="I3076" s="165" t="s">
        <v>36</v>
      </c>
      <c r="J3076" s="165" t="s">
        <v>36</v>
      </c>
      <c r="K3076" s="166" t="s">
        <v>11358</v>
      </c>
    </row>
    <row r="3077" spans="1:11" ht="51" x14ac:dyDescent="0.2">
      <c r="A3077" s="160">
        <v>1027449004</v>
      </c>
      <c r="B3077" s="161" t="s">
        <v>7168</v>
      </c>
      <c r="C3077" s="162" t="s">
        <v>7169</v>
      </c>
      <c r="D3077" s="163">
        <v>7100000</v>
      </c>
      <c r="E3077" s="164">
        <v>44152</v>
      </c>
      <c r="F3077" s="165" t="s">
        <v>16</v>
      </c>
      <c r="G3077" s="165" t="s">
        <v>12</v>
      </c>
      <c r="H3077" s="165" t="s">
        <v>36</v>
      </c>
      <c r="I3077" s="165" t="s">
        <v>36</v>
      </c>
      <c r="J3077" s="165" t="s">
        <v>36</v>
      </c>
      <c r="K3077" s="166" t="s">
        <v>11359</v>
      </c>
    </row>
    <row r="3078" spans="1:11" ht="38.25" x14ac:dyDescent="0.2">
      <c r="A3078" s="160">
        <v>1024263004</v>
      </c>
      <c r="B3078" s="161" t="s">
        <v>7170</v>
      </c>
      <c r="C3078" s="162" t="s">
        <v>7171</v>
      </c>
      <c r="D3078" s="163">
        <v>7100000</v>
      </c>
      <c r="E3078" s="164">
        <v>44168</v>
      </c>
      <c r="F3078" s="165" t="s">
        <v>11</v>
      </c>
      <c r="G3078" s="165" t="s">
        <v>12</v>
      </c>
      <c r="H3078" s="165" t="s">
        <v>36</v>
      </c>
      <c r="I3078" s="165" t="s">
        <v>36</v>
      </c>
      <c r="J3078" s="165" t="s">
        <v>36</v>
      </c>
      <c r="K3078" s="166" t="s">
        <v>11360</v>
      </c>
    </row>
    <row r="3079" spans="1:11" ht="38.25" x14ac:dyDescent="0.2">
      <c r="A3079" s="160">
        <v>1024264004</v>
      </c>
      <c r="B3079" s="161" t="s">
        <v>7172</v>
      </c>
      <c r="C3079" s="162" t="s">
        <v>7173</v>
      </c>
      <c r="D3079" s="163">
        <v>6775000</v>
      </c>
      <c r="E3079" s="164">
        <v>44168</v>
      </c>
      <c r="F3079" s="165" t="s">
        <v>11</v>
      </c>
      <c r="G3079" s="165" t="s">
        <v>12</v>
      </c>
      <c r="H3079" s="165" t="s">
        <v>36</v>
      </c>
      <c r="I3079" s="165" t="s">
        <v>36</v>
      </c>
      <c r="J3079" s="165" t="s">
        <v>36</v>
      </c>
      <c r="K3079" s="166" t="s">
        <v>11361</v>
      </c>
    </row>
    <row r="3080" spans="1:11" ht="38.25" x14ac:dyDescent="0.2">
      <c r="A3080" s="160">
        <v>1027679004</v>
      </c>
      <c r="B3080" s="161" t="s">
        <v>7174</v>
      </c>
      <c r="C3080" s="162" t="s">
        <v>7175</v>
      </c>
      <c r="D3080" s="163">
        <v>7025000</v>
      </c>
      <c r="E3080" s="164">
        <v>44168</v>
      </c>
      <c r="F3080" s="165" t="s">
        <v>16</v>
      </c>
      <c r="G3080" s="165" t="s">
        <v>12</v>
      </c>
      <c r="H3080" s="165" t="s">
        <v>36</v>
      </c>
      <c r="I3080" s="165" t="s">
        <v>36</v>
      </c>
      <c r="J3080" s="165" t="s">
        <v>36</v>
      </c>
      <c r="K3080" s="166" t="s">
        <v>11362</v>
      </c>
    </row>
    <row r="3081" spans="1:11" ht="38.25" x14ac:dyDescent="0.2">
      <c r="A3081" s="160">
        <v>1024266004</v>
      </c>
      <c r="B3081" s="161" t="s">
        <v>7176</v>
      </c>
      <c r="C3081" s="162" t="s">
        <v>7177</v>
      </c>
      <c r="D3081" s="163">
        <v>7025000</v>
      </c>
      <c r="E3081" s="164">
        <v>44168</v>
      </c>
      <c r="F3081" s="165" t="s">
        <v>16</v>
      </c>
      <c r="G3081" s="165" t="s">
        <v>12</v>
      </c>
      <c r="H3081" s="165" t="s">
        <v>36</v>
      </c>
      <c r="I3081" s="165" t="s">
        <v>36</v>
      </c>
      <c r="J3081" s="165" t="s">
        <v>36</v>
      </c>
      <c r="K3081" s="166" t="s">
        <v>11363</v>
      </c>
    </row>
    <row r="3082" spans="1:11" ht="38.25" x14ac:dyDescent="0.2">
      <c r="A3082" s="160">
        <v>1027702004</v>
      </c>
      <c r="B3082" s="161" t="s">
        <v>7178</v>
      </c>
      <c r="C3082" s="162" t="s">
        <v>7179</v>
      </c>
      <c r="D3082" s="163">
        <v>7100000</v>
      </c>
      <c r="E3082" s="164">
        <v>44168</v>
      </c>
      <c r="F3082" s="165" t="s">
        <v>11</v>
      </c>
      <c r="G3082" s="165" t="s">
        <v>12</v>
      </c>
      <c r="H3082" s="165" t="s">
        <v>36</v>
      </c>
      <c r="I3082" s="165" t="s">
        <v>36</v>
      </c>
      <c r="J3082" s="165" t="s">
        <v>36</v>
      </c>
      <c r="K3082" s="166" t="s">
        <v>11364</v>
      </c>
    </row>
    <row r="3083" spans="1:11" ht="25.5" x14ac:dyDescent="0.2">
      <c r="A3083" s="160">
        <v>1002351101</v>
      </c>
      <c r="B3083" s="161" t="s">
        <v>7180</v>
      </c>
      <c r="C3083" s="162" t="s">
        <v>7181</v>
      </c>
      <c r="D3083" s="163">
        <v>7100000</v>
      </c>
      <c r="E3083" s="164">
        <v>44147</v>
      </c>
      <c r="F3083" s="165" t="s">
        <v>16</v>
      </c>
      <c r="G3083" s="165" t="s">
        <v>12</v>
      </c>
      <c r="H3083" s="165" t="s">
        <v>36</v>
      </c>
      <c r="I3083" s="165" t="s">
        <v>36</v>
      </c>
      <c r="J3083" s="165" t="s">
        <v>269</v>
      </c>
      <c r="K3083" s="166" t="s">
        <v>11365</v>
      </c>
    </row>
    <row r="3084" spans="1:11" ht="38.25" x14ac:dyDescent="0.2">
      <c r="A3084" s="160">
        <v>1002343101</v>
      </c>
      <c r="B3084" s="161" t="s">
        <v>7182</v>
      </c>
      <c r="C3084" s="162" t="s">
        <v>7183</v>
      </c>
      <c r="D3084" s="163">
        <v>7100000</v>
      </c>
      <c r="E3084" s="164">
        <v>44147</v>
      </c>
      <c r="F3084" s="165" t="s">
        <v>16</v>
      </c>
      <c r="G3084" s="165" t="s">
        <v>12</v>
      </c>
      <c r="H3084" s="165" t="s">
        <v>36</v>
      </c>
      <c r="I3084" s="165" t="s">
        <v>36</v>
      </c>
      <c r="J3084" s="165" t="s">
        <v>269</v>
      </c>
      <c r="K3084" s="166" t="s">
        <v>11366</v>
      </c>
    </row>
    <row r="3085" spans="1:11" ht="38.25" x14ac:dyDescent="0.2">
      <c r="A3085" s="160">
        <v>1002357101</v>
      </c>
      <c r="B3085" s="161" t="s">
        <v>7184</v>
      </c>
      <c r="C3085" s="162" t="s">
        <v>7185</v>
      </c>
      <c r="D3085" s="163">
        <v>7089000</v>
      </c>
      <c r="E3085" s="164">
        <v>44147</v>
      </c>
      <c r="F3085" s="165" t="s">
        <v>16</v>
      </c>
      <c r="G3085" s="165" t="s">
        <v>12</v>
      </c>
      <c r="H3085" s="165" t="s">
        <v>36</v>
      </c>
      <c r="I3085" s="165" t="s">
        <v>36</v>
      </c>
      <c r="J3085" s="165" t="s">
        <v>269</v>
      </c>
      <c r="K3085" s="166" t="s">
        <v>11367</v>
      </c>
    </row>
    <row r="3086" spans="1:11" ht="25.5" x14ac:dyDescent="0.2">
      <c r="A3086" s="160">
        <v>1002333101</v>
      </c>
      <c r="B3086" s="161" t="s">
        <v>7186</v>
      </c>
      <c r="C3086" s="162" t="s">
        <v>7187</v>
      </c>
      <c r="D3086" s="163">
        <v>7100000</v>
      </c>
      <c r="E3086" s="164">
        <v>44147</v>
      </c>
      <c r="F3086" s="165" t="s">
        <v>16</v>
      </c>
      <c r="G3086" s="165" t="s">
        <v>12</v>
      </c>
      <c r="H3086" s="165" t="s">
        <v>36</v>
      </c>
      <c r="I3086" s="165" t="s">
        <v>36</v>
      </c>
      <c r="J3086" s="165" t="s">
        <v>269</v>
      </c>
      <c r="K3086" s="166" t="s">
        <v>11368</v>
      </c>
    </row>
    <row r="3087" spans="1:11" ht="38.25" x14ac:dyDescent="0.2">
      <c r="A3087" s="160">
        <v>1002337101</v>
      </c>
      <c r="B3087" s="161" t="s">
        <v>7188</v>
      </c>
      <c r="C3087" s="162" t="s">
        <v>7189</v>
      </c>
      <c r="D3087" s="163">
        <v>7100000</v>
      </c>
      <c r="E3087" s="164">
        <v>44147</v>
      </c>
      <c r="F3087" s="165" t="s">
        <v>16</v>
      </c>
      <c r="G3087" s="165" t="s">
        <v>12</v>
      </c>
      <c r="H3087" s="165" t="s">
        <v>36</v>
      </c>
      <c r="I3087" s="165" t="s">
        <v>36</v>
      </c>
      <c r="J3087" s="165" t="s">
        <v>269</v>
      </c>
      <c r="K3087" s="166" t="s">
        <v>11369</v>
      </c>
    </row>
    <row r="3088" spans="1:11" ht="25.5" x14ac:dyDescent="0.2">
      <c r="A3088" s="160">
        <v>1002331101</v>
      </c>
      <c r="B3088" s="161" t="s">
        <v>7190</v>
      </c>
      <c r="C3088" s="162" t="s">
        <v>7191</v>
      </c>
      <c r="D3088" s="163">
        <v>7100000</v>
      </c>
      <c r="E3088" s="164">
        <v>44147</v>
      </c>
      <c r="F3088" s="165" t="s">
        <v>16</v>
      </c>
      <c r="G3088" s="165" t="s">
        <v>12</v>
      </c>
      <c r="H3088" s="165" t="s">
        <v>36</v>
      </c>
      <c r="I3088" s="165" t="s">
        <v>36</v>
      </c>
      <c r="J3088" s="165" t="s">
        <v>269</v>
      </c>
      <c r="K3088" s="166" t="s">
        <v>11370</v>
      </c>
    </row>
    <row r="3089" spans="1:11" ht="25.5" x14ac:dyDescent="0.2">
      <c r="A3089" s="160">
        <v>1002334101</v>
      </c>
      <c r="B3089" s="161" t="s">
        <v>7192</v>
      </c>
      <c r="C3089" s="162" t="s">
        <v>7193</v>
      </c>
      <c r="D3089" s="163">
        <v>7022000</v>
      </c>
      <c r="E3089" s="164">
        <v>44147</v>
      </c>
      <c r="F3089" s="165" t="s">
        <v>16</v>
      </c>
      <c r="G3089" s="165" t="s">
        <v>12</v>
      </c>
      <c r="H3089" s="165" t="s">
        <v>36</v>
      </c>
      <c r="I3089" s="165" t="s">
        <v>36</v>
      </c>
      <c r="J3089" s="165" t="s">
        <v>269</v>
      </c>
      <c r="K3089" s="166" t="s">
        <v>11371</v>
      </c>
    </row>
    <row r="3090" spans="1:11" ht="25.5" x14ac:dyDescent="0.2">
      <c r="A3090" s="160">
        <v>1002394101</v>
      </c>
      <c r="B3090" s="161" t="s">
        <v>7194</v>
      </c>
      <c r="C3090" s="162" t="s">
        <v>7195</v>
      </c>
      <c r="D3090" s="163">
        <v>7100000</v>
      </c>
      <c r="E3090" s="164">
        <v>44147</v>
      </c>
      <c r="F3090" s="165" t="s">
        <v>16</v>
      </c>
      <c r="G3090" s="165" t="s">
        <v>12</v>
      </c>
      <c r="H3090" s="165" t="s">
        <v>36</v>
      </c>
      <c r="I3090" s="165" t="s">
        <v>36</v>
      </c>
      <c r="J3090" s="165" t="s">
        <v>269</v>
      </c>
      <c r="K3090" s="166" t="s">
        <v>11372</v>
      </c>
    </row>
    <row r="3091" spans="1:11" ht="25.5" x14ac:dyDescent="0.2">
      <c r="A3091" s="160">
        <v>1002389101</v>
      </c>
      <c r="B3091" s="161" t="s">
        <v>7196</v>
      </c>
      <c r="C3091" s="162" t="s">
        <v>7197</v>
      </c>
      <c r="D3091" s="163">
        <v>7100000</v>
      </c>
      <c r="E3091" s="164">
        <v>44147</v>
      </c>
      <c r="F3091" s="165" t="s">
        <v>16</v>
      </c>
      <c r="G3091" s="165" t="s">
        <v>12</v>
      </c>
      <c r="H3091" s="165" t="s">
        <v>36</v>
      </c>
      <c r="I3091" s="165" t="s">
        <v>36</v>
      </c>
      <c r="J3091" s="165" t="s">
        <v>269</v>
      </c>
      <c r="K3091" s="166" t="s">
        <v>11373</v>
      </c>
    </row>
    <row r="3092" spans="1:11" ht="25.5" x14ac:dyDescent="0.2">
      <c r="A3092" s="160">
        <v>1002388101</v>
      </c>
      <c r="B3092" s="161" t="s">
        <v>7198</v>
      </c>
      <c r="C3092" s="162" t="s">
        <v>7199</v>
      </c>
      <c r="D3092" s="163">
        <v>7100000</v>
      </c>
      <c r="E3092" s="164">
        <v>44147</v>
      </c>
      <c r="F3092" s="165" t="s">
        <v>16</v>
      </c>
      <c r="G3092" s="165" t="s">
        <v>12</v>
      </c>
      <c r="H3092" s="165" t="s">
        <v>36</v>
      </c>
      <c r="I3092" s="165" t="s">
        <v>36</v>
      </c>
      <c r="J3092" s="165" t="s">
        <v>269</v>
      </c>
      <c r="K3092" s="166" t="s">
        <v>11374</v>
      </c>
    </row>
    <row r="3093" spans="1:11" ht="25.5" x14ac:dyDescent="0.2">
      <c r="A3093" s="160">
        <v>1002382101</v>
      </c>
      <c r="B3093" s="161" t="s">
        <v>7200</v>
      </c>
      <c r="C3093" s="162" t="s">
        <v>7201</v>
      </c>
      <c r="D3093" s="163">
        <v>7022000</v>
      </c>
      <c r="E3093" s="164">
        <v>44147</v>
      </c>
      <c r="F3093" s="165" t="s">
        <v>16</v>
      </c>
      <c r="G3093" s="165" t="s">
        <v>12</v>
      </c>
      <c r="H3093" s="165" t="s">
        <v>36</v>
      </c>
      <c r="I3093" s="165" t="s">
        <v>36</v>
      </c>
      <c r="J3093" s="165" t="s">
        <v>269</v>
      </c>
      <c r="K3093" s="166" t="s">
        <v>11375</v>
      </c>
    </row>
    <row r="3094" spans="1:11" ht="25.5" x14ac:dyDescent="0.2">
      <c r="A3094" s="160">
        <v>1002395101</v>
      </c>
      <c r="B3094" s="161" t="s">
        <v>7202</v>
      </c>
      <c r="C3094" s="162" t="s">
        <v>7203</v>
      </c>
      <c r="D3094" s="163">
        <v>7042000</v>
      </c>
      <c r="E3094" s="164">
        <v>44147</v>
      </c>
      <c r="F3094" s="165" t="s">
        <v>16</v>
      </c>
      <c r="G3094" s="165" t="s">
        <v>12</v>
      </c>
      <c r="H3094" s="165" t="s">
        <v>36</v>
      </c>
      <c r="I3094" s="165" t="s">
        <v>36</v>
      </c>
      <c r="J3094" s="165" t="s">
        <v>269</v>
      </c>
      <c r="K3094" s="166" t="s">
        <v>11376</v>
      </c>
    </row>
    <row r="3095" spans="1:11" ht="25.5" x14ac:dyDescent="0.2">
      <c r="A3095" s="160">
        <v>1002399101</v>
      </c>
      <c r="B3095" s="161" t="s">
        <v>7204</v>
      </c>
      <c r="C3095" s="162" t="s">
        <v>7205</v>
      </c>
      <c r="D3095" s="163">
        <v>10650000</v>
      </c>
      <c r="E3095" s="164">
        <v>44147</v>
      </c>
      <c r="F3095" s="165" t="s">
        <v>16</v>
      </c>
      <c r="G3095" s="165" t="s">
        <v>69</v>
      </c>
      <c r="H3095" s="165" t="s">
        <v>36</v>
      </c>
      <c r="I3095" s="165" t="s">
        <v>36</v>
      </c>
      <c r="J3095" s="165" t="s">
        <v>269</v>
      </c>
      <c r="K3095" s="166" t="s">
        <v>11377</v>
      </c>
    </row>
    <row r="3096" spans="1:11" ht="25.5" x14ac:dyDescent="0.2">
      <c r="A3096" s="160">
        <v>1002396101</v>
      </c>
      <c r="B3096" s="161" t="s">
        <v>7206</v>
      </c>
      <c r="C3096" s="162" t="s">
        <v>7207</v>
      </c>
      <c r="D3096" s="163">
        <v>7094000</v>
      </c>
      <c r="E3096" s="164">
        <v>44147</v>
      </c>
      <c r="F3096" s="165" t="s">
        <v>16</v>
      </c>
      <c r="G3096" s="165" t="s">
        <v>12</v>
      </c>
      <c r="H3096" s="165" t="s">
        <v>36</v>
      </c>
      <c r="I3096" s="165" t="s">
        <v>36</v>
      </c>
      <c r="J3096" s="165" t="s">
        <v>269</v>
      </c>
      <c r="K3096" s="166" t="s">
        <v>11378</v>
      </c>
    </row>
    <row r="3097" spans="1:11" ht="38.25" x14ac:dyDescent="0.2">
      <c r="A3097" s="160">
        <v>1002332101</v>
      </c>
      <c r="B3097" s="161" t="s">
        <v>7208</v>
      </c>
      <c r="C3097" s="162" t="s">
        <v>7209</v>
      </c>
      <c r="D3097" s="163">
        <v>7100000</v>
      </c>
      <c r="E3097" s="164">
        <v>44147</v>
      </c>
      <c r="F3097" s="165" t="s">
        <v>16</v>
      </c>
      <c r="G3097" s="165" t="s">
        <v>12</v>
      </c>
      <c r="H3097" s="165" t="s">
        <v>36</v>
      </c>
      <c r="I3097" s="165" t="s">
        <v>36</v>
      </c>
      <c r="J3097" s="165" t="s">
        <v>269</v>
      </c>
      <c r="K3097" s="166" t="s">
        <v>11379</v>
      </c>
    </row>
    <row r="3098" spans="1:11" ht="25.5" x14ac:dyDescent="0.2">
      <c r="A3098" s="160">
        <v>1002397101</v>
      </c>
      <c r="B3098" s="161" t="s">
        <v>7210</v>
      </c>
      <c r="C3098" s="162" t="s">
        <v>7211</v>
      </c>
      <c r="D3098" s="163">
        <v>10650000</v>
      </c>
      <c r="E3098" s="164">
        <v>44147</v>
      </c>
      <c r="F3098" s="165" t="s">
        <v>16</v>
      </c>
      <c r="G3098" s="165" t="s">
        <v>69</v>
      </c>
      <c r="H3098" s="165" t="s">
        <v>36</v>
      </c>
      <c r="I3098" s="165" t="s">
        <v>36</v>
      </c>
      <c r="J3098" s="165" t="s">
        <v>269</v>
      </c>
      <c r="K3098" s="166" t="s">
        <v>11380</v>
      </c>
    </row>
    <row r="3099" spans="1:11" ht="25.5" x14ac:dyDescent="0.2">
      <c r="A3099" s="160">
        <v>1002383101</v>
      </c>
      <c r="B3099" s="161" t="s">
        <v>7212</v>
      </c>
      <c r="C3099" s="162" t="s">
        <v>7213</v>
      </c>
      <c r="D3099" s="163">
        <v>7100000</v>
      </c>
      <c r="E3099" s="164">
        <v>44147</v>
      </c>
      <c r="F3099" s="165" t="s">
        <v>16</v>
      </c>
      <c r="G3099" s="165" t="s">
        <v>12</v>
      </c>
      <c r="H3099" s="165" t="s">
        <v>36</v>
      </c>
      <c r="I3099" s="165" t="s">
        <v>36</v>
      </c>
      <c r="J3099" s="165" t="s">
        <v>269</v>
      </c>
      <c r="K3099" s="166" t="s">
        <v>11381</v>
      </c>
    </row>
    <row r="3100" spans="1:11" ht="38.25" x14ac:dyDescent="0.2">
      <c r="A3100" s="160">
        <v>1002391101</v>
      </c>
      <c r="B3100" s="161" t="s">
        <v>7214</v>
      </c>
      <c r="C3100" s="162" t="s">
        <v>7215</v>
      </c>
      <c r="D3100" s="163">
        <v>6519000</v>
      </c>
      <c r="E3100" s="164">
        <v>44147</v>
      </c>
      <c r="F3100" s="165" t="s">
        <v>16</v>
      </c>
      <c r="G3100" s="165" t="s">
        <v>12</v>
      </c>
      <c r="H3100" s="165" t="s">
        <v>36</v>
      </c>
      <c r="I3100" s="165" t="s">
        <v>36</v>
      </c>
      <c r="J3100" s="165" t="s">
        <v>269</v>
      </c>
      <c r="K3100" s="166" t="s">
        <v>11382</v>
      </c>
    </row>
    <row r="3101" spans="1:11" ht="51" x14ac:dyDescent="0.2">
      <c r="A3101" s="160">
        <v>1027230004</v>
      </c>
      <c r="B3101" s="161" t="s">
        <v>7216</v>
      </c>
      <c r="C3101" s="162" t="s">
        <v>7217</v>
      </c>
      <c r="D3101" s="163">
        <v>7070000</v>
      </c>
      <c r="E3101" s="164">
        <v>44110</v>
      </c>
      <c r="F3101" s="165" t="s">
        <v>16</v>
      </c>
      <c r="G3101" s="165" t="s">
        <v>12</v>
      </c>
      <c r="H3101" s="165" t="s">
        <v>36</v>
      </c>
      <c r="I3101" s="165" t="s">
        <v>36</v>
      </c>
      <c r="J3101" s="165" t="s">
        <v>269</v>
      </c>
      <c r="K3101" s="166" t="s">
        <v>11383</v>
      </c>
    </row>
    <row r="3102" spans="1:11" ht="25.5" x14ac:dyDescent="0.2">
      <c r="A3102" s="160">
        <v>1002330101</v>
      </c>
      <c r="B3102" s="161" t="s">
        <v>7218</v>
      </c>
      <c r="C3102" s="162" t="s">
        <v>7219</v>
      </c>
      <c r="D3102" s="163">
        <v>7100000</v>
      </c>
      <c r="E3102" s="164">
        <v>44119</v>
      </c>
      <c r="F3102" s="165" t="s">
        <v>16</v>
      </c>
      <c r="G3102" s="165" t="s">
        <v>12</v>
      </c>
      <c r="H3102" s="165" t="s">
        <v>36</v>
      </c>
      <c r="I3102" s="165" t="s">
        <v>36</v>
      </c>
      <c r="J3102" s="165" t="s">
        <v>269</v>
      </c>
      <c r="K3102" s="166" t="s">
        <v>11384</v>
      </c>
    </row>
    <row r="3103" spans="1:11" ht="25.5" x14ac:dyDescent="0.2">
      <c r="A3103" s="160">
        <v>1002384101</v>
      </c>
      <c r="B3103" s="161" t="s">
        <v>7220</v>
      </c>
      <c r="C3103" s="162" t="s">
        <v>7221</v>
      </c>
      <c r="D3103" s="163">
        <v>7100000</v>
      </c>
      <c r="E3103" s="164">
        <v>44119</v>
      </c>
      <c r="F3103" s="165" t="s">
        <v>16</v>
      </c>
      <c r="G3103" s="165" t="s">
        <v>12</v>
      </c>
      <c r="H3103" s="165" t="s">
        <v>36</v>
      </c>
      <c r="I3103" s="165" t="s">
        <v>36</v>
      </c>
      <c r="J3103" s="165" t="s">
        <v>269</v>
      </c>
      <c r="K3103" s="166" t="s">
        <v>11385</v>
      </c>
    </row>
    <row r="3104" spans="1:11" ht="38.25" x14ac:dyDescent="0.2">
      <c r="A3104" s="160">
        <v>1026739004</v>
      </c>
      <c r="B3104" s="161" t="s">
        <v>7222</v>
      </c>
      <c r="C3104" s="162" t="s">
        <v>7223</v>
      </c>
      <c r="D3104" s="163">
        <v>7410000</v>
      </c>
      <c r="E3104" s="164">
        <v>44026</v>
      </c>
      <c r="F3104" s="165" t="s">
        <v>16</v>
      </c>
      <c r="G3104" s="165" t="s">
        <v>12</v>
      </c>
      <c r="H3104" s="165" t="s">
        <v>36</v>
      </c>
      <c r="I3104" s="165" t="s">
        <v>36</v>
      </c>
      <c r="J3104" s="165" t="s">
        <v>269</v>
      </c>
      <c r="K3104" s="166" t="s">
        <v>11386</v>
      </c>
    </row>
    <row r="3105" spans="1:11" ht="51" x14ac:dyDescent="0.2">
      <c r="A3105" s="160">
        <v>1027308004</v>
      </c>
      <c r="B3105" s="161" t="s">
        <v>7224</v>
      </c>
      <c r="C3105" s="162" t="s">
        <v>7225</v>
      </c>
      <c r="D3105" s="163">
        <v>7035000</v>
      </c>
      <c r="E3105" s="164">
        <v>44152</v>
      </c>
      <c r="F3105" s="165" t="s">
        <v>16</v>
      </c>
      <c r="G3105" s="165" t="s">
        <v>12</v>
      </c>
      <c r="H3105" s="165" t="s">
        <v>36</v>
      </c>
      <c r="I3105" s="165" t="s">
        <v>36</v>
      </c>
      <c r="J3105" s="165" t="s">
        <v>269</v>
      </c>
      <c r="K3105" s="166" t="s">
        <v>11387</v>
      </c>
    </row>
    <row r="3106" spans="1:11" ht="51" x14ac:dyDescent="0.2">
      <c r="A3106" s="160">
        <v>1027446004</v>
      </c>
      <c r="B3106" s="161" t="s">
        <v>7226</v>
      </c>
      <c r="C3106" s="162" t="s">
        <v>7227</v>
      </c>
      <c r="D3106" s="163">
        <v>7050000</v>
      </c>
      <c r="E3106" s="164">
        <v>44152</v>
      </c>
      <c r="F3106" s="165" t="s">
        <v>16</v>
      </c>
      <c r="G3106" s="165" t="s">
        <v>12</v>
      </c>
      <c r="H3106" s="165" t="s">
        <v>36</v>
      </c>
      <c r="I3106" s="165" t="s">
        <v>36</v>
      </c>
      <c r="J3106" s="165" t="s">
        <v>269</v>
      </c>
      <c r="K3106" s="166" t="s">
        <v>11388</v>
      </c>
    </row>
    <row r="3107" spans="1:11" ht="25.5" x14ac:dyDescent="0.2">
      <c r="A3107" s="160">
        <v>1002341101</v>
      </c>
      <c r="B3107" s="161" t="s">
        <v>7228</v>
      </c>
      <c r="C3107" s="162" t="s">
        <v>7229</v>
      </c>
      <c r="D3107" s="163">
        <v>7090000</v>
      </c>
      <c r="E3107" s="164">
        <v>44168</v>
      </c>
      <c r="F3107" s="165" t="s">
        <v>16</v>
      </c>
      <c r="G3107" s="165" t="s">
        <v>12</v>
      </c>
      <c r="H3107" s="165" t="s">
        <v>36</v>
      </c>
      <c r="I3107" s="165" t="s">
        <v>36</v>
      </c>
      <c r="J3107" s="165" t="s">
        <v>269</v>
      </c>
      <c r="K3107" s="166" t="s">
        <v>11389</v>
      </c>
    </row>
    <row r="3108" spans="1:11" ht="38.25" x14ac:dyDescent="0.2">
      <c r="A3108" s="160">
        <v>1002437101</v>
      </c>
      <c r="B3108" s="161" t="s">
        <v>7230</v>
      </c>
      <c r="C3108" s="162" t="s">
        <v>7231</v>
      </c>
      <c r="D3108" s="163">
        <v>7079000</v>
      </c>
      <c r="E3108" s="164">
        <v>44168</v>
      </c>
      <c r="F3108" s="165" t="s">
        <v>16</v>
      </c>
      <c r="G3108" s="165" t="s">
        <v>12</v>
      </c>
      <c r="H3108" s="165" t="s">
        <v>36</v>
      </c>
      <c r="I3108" s="165" t="s">
        <v>36</v>
      </c>
      <c r="J3108" s="165" t="s">
        <v>269</v>
      </c>
      <c r="K3108" s="166" t="s">
        <v>11390</v>
      </c>
    </row>
    <row r="3109" spans="1:11" ht="51" x14ac:dyDescent="0.2">
      <c r="A3109" s="160">
        <v>1023997004</v>
      </c>
      <c r="B3109" s="161" t="s">
        <v>1254</v>
      </c>
      <c r="C3109" s="162" t="s">
        <v>1255</v>
      </c>
      <c r="D3109" s="163">
        <v>7100000</v>
      </c>
      <c r="E3109" s="164">
        <v>43822</v>
      </c>
      <c r="F3109" s="165" t="s">
        <v>16</v>
      </c>
      <c r="G3109" s="165" t="s">
        <v>12</v>
      </c>
      <c r="H3109" s="165" t="s">
        <v>36</v>
      </c>
      <c r="I3109" s="165" t="s">
        <v>36</v>
      </c>
      <c r="J3109" s="165" t="s">
        <v>269</v>
      </c>
      <c r="K3109" s="166" t="s">
        <v>11391</v>
      </c>
    </row>
    <row r="3110" spans="1:11" ht="25.5" x14ac:dyDescent="0.2">
      <c r="A3110" s="160">
        <v>1002393101</v>
      </c>
      <c r="B3110" s="161" t="s">
        <v>7232</v>
      </c>
      <c r="C3110" s="162" t="s">
        <v>7233</v>
      </c>
      <c r="D3110" s="163">
        <v>7100000</v>
      </c>
      <c r="E3110" s="164">
        <v>44119</v>
      </c>
      <c r="F3110" s="165" t="s">
        <v>16</v>
      </c>
      <c r="G3110" s="165" t="s">
        <v>12</v>
      </c>
      <c r="H3110" s="165" t="s">
        <v>36</v>
      </c>
      <c r="I3110" s="165" t="s">
        <v>36</v>
      </c>
      <c r="J3110" s="165" t="s">
        <v>269</v>
      </c>
      <c r="K3110" s="166" t="s">
        <v>11392</v>
      </c>
    </row>
    <row r="3111" spans="1:11" ht="25.5" x14ac:dyDescent="0.2">
      <c r="A3111" s="160">
        <v>1027133004</v>
      </c>
      <c r="B3111" s="161" t="s">
        <v>7234</v>
      </c>
      <c r="C3111" s="162" t="s">
        <v>7235</v>
      </c>
      <c r="D3111" s="163">
        <v>7100000</v>
      </c>
      <c r="E3111" s="164">
        <v>44118</v>
      </c>
      <c r="F3111" s="165" t="s">
        <v>182</v>
      </c>
      <c r="G3111" s="165" t="s">
        <v>278</v>
      </c>
      <c r="H3111" s="165" t="s">
        <v>36</v>
      </c>
      <c r="I3111" s="165" t="s">
        <v>36</v>
      </c>
      <c r="J3111" s="165" t="s">
        <v>269</v>
      </c>
      <c r="K3111" s="166" t="s">
        <v>11393</v>
      </c>
    </row>
    <row r="3112" spans="1:11" ht="38.25" x14ac:dyDescent="0.2">
      <c r="A3112" s="160">
        <v>1028370004</v>
      </c>
      <c r="B3112" s="161" t="s">
        <v>7236</v>
      </c>
      <c r="C3112" s="162" t="s">
        <v>7237</v>
      </c>
      <c r="D3112" s="163">
        <v>7100000</v>
      </c>
      <c r="E3112" s="164">
        <v>44193</v>
      </c>
      <c r="F3112" s="165" t="s">
        <v>11</v>
      </c>
      <c r="G3112" s="165" t="s">
        <v>12</v>
      </c>
      <c r="H3112" s="165" t="s">
        <v>36</v>
      </c>
      <c r="I3112" s="165" t="s">
        <v>36</v>
      </c>
      <c r="J3112" s="165" t="s">
        <v>269</v>
      </c>
      <c r="K3112" s="166" t="s">
        <v>11394</v>
      </c>
    </row>
    <row r="3113" spans="1:11" ht="25.5" x14ac:dyDescent="0.2">
      <c r="A3113" s="160">
        <v>1002429101</v>
      </c>
      <c r="B3113" s="161" t="s">
        <v>7238</v>
      </c>
      <c r="C3113" s="162" t="s">
        <v>7239</v>
      </c>
      <c r="D3113" s="163">
        <v>7100000</v>
      </c>
      <c r="E3113" s="164">
        <v>44168</v>
      </c>
      <c r="F3113" s="165" t="s">
        <v>16</v>
      </c>
      <c r="G3113" s="165" t="s">
        <v>12</v>
      </c>
      <c r="H3113" s="165" t="s">
        <v>36</v>
      </c>
      <c r="I3113" s="165" t="s">
        <v>36</v>
      </c>
      <c r="J3113" s="165" t="s">
        <v>269</v>
      </c>
      <c r="K3113" s="166" t="s">
        <v>11395</v>
      </c>
    </row>
    <row r="3114" spans="1:11" ht="25.5" x14ac:dyDescent="0.2">
      <c r="A3114" s="160">
        <v>1002398101</v>
      </c>
      <c r="B3114" s="161" t="s">
        <v>7240</v>
      </c>
      <c r="C3114" s="162" t="s">
        <v>7241</v>
      </c>
      <c r="D3114" s="163">
        <v>6998000</v>
      </c>
      <c r="E3114" s="164">
        <v>44168</v>
      </c>
      <c r="F3114" s="165" t="s">
        <v>11</v>
      </c>
      <c r="G3114" s="165" t="s">
        <v>12</v>
      </c>
      <c r="H3114" s="165" t="s">
        <v>36</v>
      </c>
      <c r="I3114" s="165" t="s">
        <v>36</v>
      </c>
      <c r="J3114" s="165" t="s">
        <v>269</v>
      </c>
      <c r="K3114" s="166" t="s">
        <v>11375</v>
      </c>
    </row>
    <row r="3115" spans="1:11" ht="25.5" x14ac:dyDescent="0.2">
      <c r="A3115" s="160">
        <v>1002342101</v>
      </c>
      <c r="B3115" s="161" t="s">
        <v>7242</v>
      </c>
      <c r="C3115" s="162" t="s">
        <v>7243</v>
      </c>
      <c r="D3115" s="163">
        <v>7100000</v>
      </c>
      <c r="E3115" s="164">
        <v>44168</v>
      </c>
      <c r="F3115" s="165" t="s">
        <v>16</v>
      </c>
      <c r="G3115" s="165" t="s">
        <v>12</v>
      </c>
      <c r="H3115" s="165" t="s">
        <v>36</v>
      </c>
      <c r="I3115" s="165" t="s">
        <v>36</v>
      </c>
      <c r="J3115" s="165" t="s">
        <v>269</v>
      </c>
      <c r="K3115" s="166" t="s">
        <v>11396</v>
      </c>
    </row>
    <row r="3116" spans="1:11" ht="25.5" x14ac:dyDescent="0.2">
      <c r="A3116" s="160">
        <v>1002340101</v>
      </c>
      <c r="B3116" s="161" t="s">
        <v>7244</v>
      </c>
      <c r="C3116" s="162" t="s">
        <v>7245</v>
      </c>
      <c r="D3116" s="163">
        <v>7100000</v>
      </c>
      <c r="E3116" s="164">
        <v>44168</v>
      </c>
      <c r="F3116" s="165" t="s">
        <v>16</v>
      </c>
      <c r="G3116" s="165" t="s">
        <v>12</v>
      </c>
      <c r="H3116" s="165" t="s">
        <v>36</v>
      </c>
      <c r="I3116" s="165" t="s">
        <v>36</v>
      </c>
      <c r="J3116" s="165" t="s">
        <v>269</v>
      </c>
      <c r="K3116" s="166" t="s">
        <v>11396</v>
      </c>
    </row>
    <row r="3117" spans="1:11" ht="38.25" x14ac:dyDescent="0.2">
      <c r="A3117" s="160">
        <v>1002439101</v>
      </c>
      <c r="B3117" s="161" t="s">
        <v>7246</v>
      </c>
      <c r="C3117" s="162" t="s">
        <v>7247</v>
      </c>
      <c r="D3117" s="163">
        <v>7060000</v>
      </c>
      <c r="E3117" s="164">
        <v>44168</v>
      </c>
      <c r="F3117" s="165" t="s">
        <v>16</v>
      </c>
      <c r="G3117" s="165" t="s">
        <v>12</v>
      </c>
      <c r="H3117" s="165" t="s">
        <v>36</v>
      </c>
      <c r="I3117" s="165" t="s">
        <v>36</v>
      </c>
      <c r="J3117" s="165" t="s">
        <v>269</v>
      </c>
      <c r="K3117" s="166" t="s">
        <v>11397</v>
      </c>
    </row>
    <row r="3118" spans="1:11" ht="25.5" x14ac:dyDescent="0.2">
      <c r="A3118" s="160">
        <v>1027521004</v>
      </c>
      <c r="B3118" s="161" t="s">
        <v>7248</v>
      </c>
      <c r="C3118" s="162" t="s">
        <v>7249</v>
      </c>
      <c r="D3118" s="163">
        <v>7100000</v>
      </c>
      <c r="E3118" s="164">
        <v>44152</v>
      </c>
      <c r="F3118" s="165" t="s">
        <v>16</v>
      </c>
      <c r="G3118" s="165" t="s">
        <v>12</v>
      </c>
      <c r="H3118" s="165" t="s">
        <v>36</v>
      </c>
      <c r="I3118" s="165" t="s">
        <v>36</v>
      </c>
      <c r="J3118" s="165" t="s">
        <v>269</v>
      </c>
      <c r="K3118" s="166" t="s">
        <v>11398</v>
      </c>
    </row>
    <row r="3119" spans="1:11" ht="38.25" x14ac:dyDescent="0.2">
      <c r="A3119" s="160">
        <v>1028393004</v>
      </c>
      <c r="B3119" s="161" t="s">
        <v>7250</v>
      </c>
      <c r="C3119" s="162" t="s">
        <v>7251</v>
      </c>
      <c r="D3119" s="163">
        <v>7100000</v>
      </c>
      <c r="E3119" s="164">
        <v>44193</v>
      </c>
      <c r="F3119" s="165" t="s">
        <v>16</v>
      </c>
      <c r="G3119" s="165" t="s">
        <v>12</v>
      </c>
      <c r="H3119" s="165" t="s">
        <v>36</v>
      </c>
      <c r="I3119" s="165" t="s">
        <v>36</v>
      </c>
      <c r="J3119" s="165" t="s">
        <v>269</v>
      </c>
      <c r="K3119" s="166" t="s">
        <v>11399</v>
      </c>
    </row>
    <row r="3120" spans="1:11" ht="25.5" x14ac:dyDescent="0.2">
      <c r="A3120" s="160">
        <v>1002431101</v>
      </c>
      <c r="B3120" s="161" t="s">
        <v>7252</v>
      </c>
      <c r="C3120" s="162" t="s">
        <v>7253</v>
      </c>
      <c r="D3120" s="163">
        <v>7095000</v>
      </c>
      <c r="E3120" s="164">
        <v>44168</v>
      </c>
      <c r="F3120" s="165" t="s">
        <v>16</v>
      </c>
      <c r="G3120" s="165" t="s">
        <v>12</v>
      </c>
      <c r="H3120" s="165" t="s">
        <v>36</v>
      </c>
      <c r="I3120" s="165" t="s">
        <v>36</v>
      </c>
      <c r="J3120" s="165" t="s">
        <v>269</v>
      </c>
      <c r="K3120" s="166" t="s">
        <v>11400</v>
      </c>
    </row>
    <row r="3121" spans="1:11" ht="25.5" x14ac:dyDescent="0.2">
      <c r="A3121" s="160">
        <v>1028367004</v>
      </c>
      <c r="B3121" s="161" t="s">
        <v>7254</v>
      </c>
      <c r="C3121" s="162" t="s">
        <v>7255</v>
      </c>
      <c r="D3121" s="163">
        <v>7100000</v>
      </c>
      <c r="E3121" s="164">
        <v>44193</v>
      </c>
      <c r="F3121" s="165" t="s">
        <v>16</v>
      </c>
      <c r="G3121" s="165" t="s">
        <v>12</v>
      </c>
      <c r="H3121" s="165" t="s">
        <v>36</v>
      </c>
      <c r="I3121" s="165" t="s">
        <v>36</v>
      </c>
      <c r="J3121" s="165" t="s">
        <v>269</v>
      </c>
      <c r="K3121" s="166" t="s">
        <v>11401</v>
      </c>
    </row>
    <row r="3122" spans="1:11" ht="25.5" x14ac:dyDescent="0.2">
      <c r="A3122" s="160">
        <v>1026748004</v>
      </c>
      <c r="B3122" s="161" t="s">
        <v>7256</v>
      </c>
      <c r="C3122" s="162" t="s">
        <v>7257</v>
      </c>
      <c r="D3122" s="163">
        <v>7100000</v>
      </c>
      <c r="E3122" s="164">
        <v>44152</v>
      </c>
      <c r="F3122" s="165" t="s">
        <v>16</v>
      </c>
      <c r="G3122" s="165" t="s">
        <v>12</v>
      </c>
      <c r="H3122" s="165" t="s">
        <v>36</v>
      </c>
      <c r="I3122" s="165" t="s">
        <v>36</v>
      </c>
      <c r="J3122" s="165" t="s">
        <v>269</v>
      </c>
      <c r="K3122" s="166" t="s">
        <v>11402</v>
      </c>
    </row>
    <row r="3123" spans="1:11" ht="38.25" x14ac:dyDescent="0.2">
      <c r="A3123" s="160">
        <v>1027833004</v>
      </c>
      <c r="B3123" s="161" t="s">
        <v>7258</v>
      </c>
      <c r="C3123" s="162" t="s">
        <v>7259</v>
      </c>
      <c r="D3123" s="163">
        <v>7015000</v>
      </c>
      <c r="E3123" s="164">
        <v>44168</v>
      </c>
      <c r="F3123" s="165" t="s">
        <v>16</v>
      </c>
      <c r="G3123" s="165" t="s">
        <v>12</v>
      </c>
      <c r="H3123" s="165" t="s">
        <v>36</v>
      </c>
      <c r="I3123" s="165" t="s">
        <v>36</v>
      </c>
      <c r="J3123" s="165" t="s">
        <v>269</v>
      </c>
      <c r="K3123" s="166" t="s">
        <v>11403</v>
      </c>
    </row>
    <row r="3124" spans="1:11" ht="38.25" x14ac:dyDescent="0.2">
      <c r="A3124" s="160">
        <v>1002491101</v>
      </c>
      <c r="B3124" s="161" t="s">
        <v>7260</v>
      </c>
      <c r="C3124" s="162" t="s">
        <v>7261</v>
      </c>
      <c r="D3124" s="163">
        <v>7100000</v>
      </c>
      <c r="E3124" s="164">
        <v>44168</v>
      </c>
      <c r="F3124" s="165" t="s">
        <v>16</v>
      </c>
      <c r="G3124" s="165" t="s">
        <v>12</v>
      </c>
      <c r="H3124" s="165" t="s">
        <v>36</v>
      </c>
      <c r="I3124" s="165" t="s">
        <v>36</v>
      </c>
      <c r="J3124" s="165" t="s">
        <v>269</v>
      </c>
      <c r="K3124" s="166" t="s">
        <v>11404</v>
      </c>
    </row>
    <row r="3125" spans="1:11" ht="38.25" x14ac:dyDescent="0.2">
      <c r="A3125" s="160">
        <v>1002435101</v>
      </c>
      <c r="B3125" s="161" t="s">
        <v>7262</v>
      </c>
      <c r="C3125" s="162" t="s">
        <v>7263</v>
      </c>
      <c r="D3125" s="163">
        <v>7100000</v>
      </c>
      <c r="E3125" s="164">
        <v>44168</v>
      </c>
      <c r="F3125" s="165" t="s">
        <v>16</v>
      </c>
      <c r="G3125" s="165" t="s">
        <v>12</v>
      </c>
      <c r="H3125" s="165" t="s">
        <v>36</v>
      </c>
      <c r="I3125" s="165" t="s">
        <v>36</v>
      </c>
      <c r="J3125" s="165" t="s">
        <v>269</v>
      </c>
      <c r="K3125" s="166" t="s">
        <v>11405</v>
      </c>
    </row>
    <row r="3126" spans="1:11" ht="51" x14ac:dyDescent="0.2">
      <c r="A3126" s="160">
        <v>1028455004</v>
      </c>
      <c r="B3126" s="161" t="s">
        <v>7264</v>
      </c>
      <c r="C3126" s="162" t="s">
        <v>7265</v>
      </c>
      <c r="D3126" s="163">
        <v>10650000</v>
      </c>
      <c r="E3126" s="164">
        <v>44193</v>
      </c>
      <c r="F3126" s="165" t="s">
        <v>16</v>
      </c>
      <c r="G3126" s="165" t="s">
        <v>101</v>
      </c>
      <c r="H3126" s="165" t="s">
        <v>36</v>
      </c>
      <c r="I3126" s="165" t="s">
        <v>36</v>
      </c>
      <c r="J3126" s="165" t="s">
        <v>269</v>
      </c>
      <c r="K3126" s="166" t="s">
        <v>11406</v>
      </c>
    </row>
    <row r="3127" spans="1:11" ht="38.25" x14ac:dyDescent="0.2">
      <c r="A3127" s="160">
        <v>1027573004</v>
      </c>
      <c r="B3127" s="161" t="s">
        <v>7266</v>
      </c>
      <c r="C3127" s="162" t="s">
        <v>7267</v>
      </c>
      <c r="D3127" s="163">
        <v>7100000</v>
      </c>
      <c r="E3127" s="164">
        <v>44152</v>
      </c>
      <c r="F3127" s="165" t="s">
        <v>16</v>
      </c>
      <c r="G3127" s="165" t="s">
        <v>12</v>
      </c>
      <c r="H3127" s="165" t="s">
        <v>36</v>
      </c>
      <c r="I3127" s="165" t="s">
        <v>36</v>
      </c>
      <c r="J3127" s="165" t="s">
        <v>269</v>
      </c>
      <c r="K3127" s="166" t="s">
        <v>11407</v>
      </c>
    </row>
    <row r="3128" spans="1:11" ht="38.25" x14ac:dyDescent="0.2">
      <c r="A3128" s="160">
        <v>1026820004</v>
      </c>
      <c r="B3128" s="161" t="s">
        <v>7268</v>
      </c>
      <c r="C3128" s="162" t="s">
        <v>7269</v>
      </c>
      <c r="D3128" s="163">
        <v>7100000</v>
      </c>
      <c r="E3128" s="164">
        <v>44133</v>
      </c>
      <c r="F3128" s="165" t="s">
        <v>11</v>
      </c>
      <c r="G3128" s="165" t="s">
        <v>12</v>
      </c>
      <c r="H3128" s="165" t="s">
        <v>36</v>
      </c>
      <c r="I3128" s="165" t="s">
        <v>36</v>
      </c>
      <c r="J3128" s="165" t="s">
        <v>197</v>
      </c>
      <c r="K3128" s="166" t="s">
        <v>11408</v>
      </c>
    </row>
    <row r="3129" spans="1:11" ht="25.5" x14ac:dyDescent="0.2">
      <c r="A3129" s="160">
        <v>1002432101</v>
      </c>
      <c r="B3129" s="161" t="s">
        <v>7270</v>
      </c>
      <c r="C3129" s="162" t="s">
        <v>7271</v>
      </c>
      <c r="D3129" s="163">
        <v>10650000</v>
      </c>
      <c r="E3129" s="164">
        <v>44147</v>
      </c>
      <c r="F3129" s="165" t="s">
        <v>16</v>
      </c>
      <c r="G3129" s="165" t="s">
        <v>101</v>
      </c>
      <c r="H3129" s="165" t="s">
        <v>36</v>
      </c>
      <c r="I3129" s="165" t="s">
        <v>36</v>
      </c>
      <c r="J3129" s="165" t="s">
        <v>259</v>
      </c>
      <c r="K3129" s="166" t="s">
        <v>11409</v>
      </c>
    </row>
    <row r="3130" spans="1:11" ht="25.5" x14ac:dyDescent="0.2">
      <c r="A3130" s="160">
        <v>1002346101</v>
      </c>
      <c r="B3130" s="161" t="s">
        <v>7272</v>
      </c>
      <c r="C3130" s="162" t="s">
        <v>7273</v>
      </c>
      <c r="D3130" s="163">
        <v>7068000</v>
      </c>
      <c r="E3130" s="164">
        <v>44147</v>
      </c>
      <c r="F3130" s="165" t="s">
        <v>16</v>
      </c>
      <c r="G3130" s="165" t="s">
        <v>12</v>
      </c>
      <c r="H3130" s="165" t="s">
        <v>36</v>
      </c>
      <c r="I3130" s="165" t="s">
        <v>36</v>
      </c>
      <c r="J3130" s="165" t="s">
        <v>259</v>
      </c>
      <c r="K3130" s="166" t="s">
        <v>11410</v>
      </c>
    </row>
    <row r="3131" spans="1:11" ht="38.25" x14ac:dyDescent="0.2">
      <c r="A3131" s="160">
        <v>1009506028</v>
      </c>
      <c r="B3131" s="161" t="s">
        <v>7274</v>
      </c>
      <c r="C3131" s="162" t="s">
        <v>7275</v>
      </c>
      <c r="D3131" s="163">
        <v>7410000</v>
      </c>
      <c r="E3131" s="164">
        <v>44020</v>
      </c>
      <c r="F3131" s="165" t="s">
        <v>16</v>
      </c>
      <c r="G3131" s="165" t="s">
        <v>12</v>
      </c>
      <c r="H3131" s="165" t="s">
        <v>36</v>
      </c>
      <c r="I3131" s="165" t="s">
        <v>36</v>
      </c>
      <c r="J3131" s="165" t="s">
        <v>259</v>
      </c>
      <c r="K3131" s="166" t="s">
        <v>11411</v>
      </c>
    </row>
    <row r="3132" spans="1:11" ht="38.25" x14ac:dyDescent="0.2">
      <c r="A3132" s="160">
        <v>1028728004</v>
      </c>
      <c r="B3132" s="161" t="s">
        <v>7276</v>
      </c>
      <c r="C3132" s="162" t="s">
        <v>7277</v>
      </c>
      <c r="D3132" s="163">
        <v>7100000</v>
      </c>
      <c r="E3132" s="164">
        <v>44168</v>
      </c>
      <c r="F3132" s="165" t="s">
        <v>16</v>
      </c>
      <c r="G3132" s="165" t="s">
        <v>12</v>
      </c>
      <c r="H3132" s="165" t="s">
        <v>36</v>
      </c>
      <c r="I3132" s="165" t="s">
        <v>36</v>
      </c>
      <c r="J3132" s="165" t="s">
        <v>259</v>
      </c>
      <c r="K3132" s="166" t="s">
        <v>11412</v>
      </c>
    </row>
    <row r="3133" spans="1:11" ht="25.5" x14ac:dyDescent="0.2">
      <c r="A3133" s="160">
        <v>1002335101</v>
      </c>
      <c r="B3133" s="161" t="s">
        <v>7278</v>
      </c>
      <c r="C3133" s="162" t="s">
        <v>7279</v>
      </c>
      <c r="D3133" s="163">
        <v>7100000</v>
      </c>
      <c r="E3133" s="164">
        <v>44147</v>
      </c>
      <c r="F3133" s="165" t="s">
        <v>16</v>
      </c>
      <c r="G3133" s="165" t="s">
        <v>12</v>
      </c>
      <c r="H3133" s="165" t="s">
        <v>36</v>
      </c>
      <c r="I3133" s="165" t="s">
        <v>36</v>
      </c>
      <c r="J3133" s="165" t="s">
        <v>259</v>
      </c>
      <c r="K3133" s="166" t="s">
        <v>11413</v>
      </c>
    </row>
    <row r="3134" spans="1:11" ht="38.25" x14ac:dyDescent="0.2">
      <c r="A3134" s="160">
        <v>1027150004</v>
      </c>
      <c r="B3134" s="161" t="s">
        <v>7280</v>
      </c>
      <c r="C3134" s="162" t="s">
        <v>7281</v>
      </c>
      <c r="D3134" s="163">
        <v>7080000</v>
      </c>
      <c r="E3134" s="164">
        <v>44133</v>
      </c>
      <c r="F3134" s="165" t="s">
        <v>35</v>
      </c>
      <c r="G3134" s="165" t="s">
        <v>720</v>
      </c>
      <c r="H3134" s="165" t="s">
        <v>36</v>
      </c>
      <c r="I3134" s="165" t="s">
        <v>36</v>
      </c>
      <c r="J3134" s="165" t="s">
        <v>259</v>
      </c>
      <c r="K3134" s="166" t="s">
        <v>11414</v>
      </c>
    </row>
    <row r="3135" spans="1:11" ht="25.5" x14ac:dyDescent="0.2">
      <c r="A3135" s="160">
        <v>1036879093</v>
      </c>
      <c r="B3135" s="161" t="s">
        <v>7282</v>
      </c>
      <c r="C3135" s="162" t="s">
        <v>7283</v>
      </c>
      <c r="D3135" s="163">
        <v>7100000</v>
      </c>
      <c r="E3135" s="164">
        <v>44168</v>
      </c>
      <c r="F3135" s="165" t="s">
        <v>16</v>
      </c>
      <c r="G3135" s="165" t="s">
        <v>12</v>
      </c>
      <c r="H3135" s="165" t="s">
        <v>36</v>
      </c>
      <c r="I3135" s="165" t="s">
        <v>36</v>
      </c>
      <c r="J3135" s="165" t="s">
        <v>259</v>
      </c>
      <c r="K3135" s="166" t="s">
        <v>11415</v>
      </c>
    </row>
    <row r="3136" spans="1:11" ht="25.5" x14ac:dyDescent="0.2">
      <c r="A3136" s="160">
        <v>1002390101</v>
      </c>
      <c r="B3136" s="161" t="s">
        <v>7284</v>
      </c>
      <c r="C3136" s="162" t="s">
        <v>7285</v>
      </c>
      <c r="D3136" s="163">
        <v>7068000</v>
      </c>
      <c r="E3136" s="164">
        <v>44147</v>
      </c>
      <c r="F3136" s="165" t="s">
        <v>16</v>
      </c>
      <c r="G3136" s="165" t="s">
        <v>12</v>
      </c>
      <c r="H3136" s="165" t="s">
        <v>36</v>
      </c>
      <c r="I3136" s="165" t="s">
        <v>36</v>
      </c>
      <c r="J3136" s="165" t="s">
        <v>259</v>
      </c>
      <c r="K3136" s="166" t="s">
        <v>11416</v>
      </c>
    </row>
    <row r="3137" spans="1:11" ht="51" x14ac:dyDescent="0.2">
      <c r="A3137" s="160">
        <v>1035486093</v>
      </c>
      <c r="B3137" s="161" t="s">
        <v>7286</v>
      </c>
      <c r="C3137" s="162" t="s">
        <v>7287</v>
      </c>
      <c r="D3137" s="163">
        <v>6743000</v>
      </c>
      <c r="E3137" s="164">
        <v>44132</v>
      </c>
      <c r="F3137" s="165" t="s">
        <v>16</v>
      </c>
      <c r="G3137" s="165" t="s">
        <v>12</v>
      </c>
      <c r="H3137" s="165" t="s">
        <v>36</v>
      </c>
      <c r="I3137" s="165" t="s">
        <v>36</v>
      </c>
      <c r="J3137" s="165" t="s">
        <v>259</v>
      </c>
      <c r="K3137" s="166" t="s">
        <v>11417</v>
      </c>
    </row>
    <row r="3138" spans="1:11" ht="25.5" x14ac:dyDescent="0.2">
      <c r="A3138" s="160">
        <v>1002347101</v>
      </c>
      <c r="B3138" s="161" t="s">
        <v>7288</v>
      </c>
      <c r="C3138" s="162" t="s">
        <v>7289</v>
      </c>
      <c r="D3138" s="163">
        <v>7100000</v>
      </c>
      <c r="E3138" s="164">
        <v>44147</v>
      </c>
      <c r="F3138" s="165" t="s">
        <v>16</v>
      </c>
      <c r="G3138" s="165" t="s">
        <v>12</v>
      </c>
      <c r="H3138" s="165" t="s">
        <v>36</v>
      </c>
      <c r="I3138" s="165" t="s">
        <v>36</v>
      </c>
      <c r="J3138" s="165" t="s">
        <v>259</v>
      </c>
      <c r="K3138" s="166" t="s">
        <v>11418</v>
      </c>
    </row>
    <row r="3139" spans="1:11" ht="25.5" x14ac:dyDescent="0.2">
      <c r="A3139" s="160">
        <v>1002385101</v>
      </c>
      <c r="B3139" s="161" t="s">
        <v>7290</v>
      </c>
      <c r="C3139" s="162" t="s">
        <v>7291</v>
      </c>
      <c r="D3139" s="163">
        <v>7100000</v>
      </c>
      <c r="E3139" s="164">
        <v>44147</v>
      </c>
      <c r="F3139" s="165" t="s">
        <v>16</v>
      </c>
      <c r="G3139" s="165" t="s">
        <v>12</v>
      </c>
      <c r="H3139" s="165" t="s">
        <v>36</v>
      </c>
      <c r="I3139" s="165" t="s">
        <v>36</v>
      </c>
      <c r="J3139" s="165" t="s">
        <v>259</v>
      </c>
      <c r="K3139" s="166" t="s">
        <v>11419</v>
      </c>
    </row>
    <row r="3140" spans="1:11" ht="25.5" x14ac:dyDescent="0.2">
      <c r="A3140" s="160">
        <v>1036418093</v>
      </c>
      <c r="B3140" s="161" t="s">
        <v>7292</v>
      </c>
      <c r="C3140" s="162" t="s">
        <v>7293</v>
      </c>
      <c r="D3140" s="163">
        <v>7071000</v>
      </c>
      <c r="E3140" s="164">
        <v>44049</v>
      </c>
      <c r="F3140" s="165" t="s">
        <v>35</v>
      </c>
      <c r="G3140" s="165" t="s">
        <v>720</v>
      </c>
      <c r="H3140" s="165" t="s">
        <v>36</v>
      </c>
      <c r="I3140" s="165" t="s">
        <v>36</v>
      </c>
      <c r="J3140" s="165" t="s">
        <v>259</v>
      </c>
      <c r="K3140" s="166" t="s">
        <v>11420</v>
      </c>
    </row>
    <row r="3141" spans="1:11" ht="25.5" x14ac:dyDescent="0.2">
      <c r="A3141" s="160">
        <v>1002339101</v>
      </c>
      <c r="B3141" s="161" t="s">
        <v>7294</v>
      </c>
      <c r="C3141" s="162" t="s">
        <v>7295</v>
      </c>
      <c r="D3141" s="163">
        <v>7100000</v>
      </c>
      <c r="E3141" s="164">
        <v>44147</v>
      </c>
      <c r="F3141" s="165" t="s">
        <v>16</v>
      </c>
      <c r="G3141" s="165" t="s">
        <v>12</v>
      </c>
      <c r="H3141" s="165" t="s">
        <v>36</v>
      </c>
      <c r="I3141" s="165" t="s">
        <v>36</v>
      </c>
      <c r="J3141" s="165" t="s">
        <v>259</v>
      </c>
      <c r="K3141" s="166" t="s">
        <v>11421</v>
      </c>
    </row>
    <row r="3142" spans="1:11" ht="25.5" x14ac:dyDescent="0.2">
      <c r="A3142" s="160">
        <v>1002386101</v>
      </c>
      <c r="B3142" s="161" t="s">
        <v>7296</v>
      </c>
      <c r="C3142" s="162" t="s">
        <v>7297</v>
      </c>
      <c r="D3142" s="163">
        <v>7100000</v>
      </c>
      <c r="E3142" s="164">
        <v>44147</v>
      </c>
      <c r="F3142" s="165" t="s">
        <v>16</v>
      </c>
      <c r="G3142" s="165" t="s">
        <v>12</v>
      </c>
      <c r="H3142" s="165" t="s">
        <v>36</v>
      </c>
      <c r="I3142" s="165" t="s">
        <v>36</v>
      </c>
      <c r="J3142" s="165" t="s">
        <v>259</v>
      </c>
      <c r="K3142" s="166" t="s">
        <v>11422</v>
      </c>
    </row>
    <row r="3143" spans="1:11" ht="25.5" x14ac:dyDescent="0.2">
      <c r="A3143" s="160">
        <v>1002338101</v>
      </c>
      <c r="B3143" s="161" t="s">
        <v>7298</v>
      </c>
      <c r="C3143" s="162" t="s">
        <v>7299</v>
      </c>
      <c r="D3143" s="163">
        <v>7100000</v>
      </c>
      <c r="E3143" s="164">
        <v>44119</v>
      </c>
      <c r="F3143" s="165" t="s">
        <v>16</v>
      </c>
      <c r="G3143" s="165" t="s">
        <v>12</v>
      </c>
      <c r="H3143" s="165" t="s">
        <v>36</v>
      </c>
      <c r="I3143" s="165" t="s">
        <v>36</v>
      </c>
      <c r="J3143" s="165" t="s">
        <v>259</v>
      </c>
      <c r="K3143" s="166" t="s">
        <v>11423</v>
      </c>
    </row>
    <row r="3144" spans="1:11" ht="38.25" x14ac:dyDescent="0.2">
      <c r="A3144" s="160">
        <v>1002336101</v>
      </c>
      <c r="B3144" s="161" t="s">
        <v>7300</v>
      </c>
      <c r="C3144" s="162" t="s">
        <v>7301</v>
      </c>
      <c r="D3144" s="163">
        <v>7100000</v>
      </c>
      <c r="E3144" s="164">
        <v>44119</v>
      </c>
      <c r="F3144" s="165" t="s">
        <v>16</v>
      </c>
      <c r="G3144" s="165" t="s">
        <v>12</v>
      </c>
      <c r="H3144" s="165" t="s">
        <v>36</v>
      </c>
      <c r="I3144" s="165" t="s">
        <v>36</v>
      </c>
      <c r="J3144" s="165" t="s">
        <v>259</v>
      </c>
      <c r="K3144" s="166" t="s">
        <v>11424</v>
      </c>
    </row>
    <row r="3145" spans="1:11" ht="25.5" x14ac:dyDescent="0.2">
      <c r="A3145" s="160">
        <v>1002348101</v>
      </c>
      <c r="B3145" s="161" t="s">
        <v>7302</v>
      </c>
      <c r="C3145" s="162" t="s">
        <v>7303</v>
      </c>
      <c r="D3145" s="163">
        <v>7079000</v>
      </c>
      <c r="E3145" s="164">
        <v>44119</v>
      </c>
      <c r="F3145" s="165" t="s">
        <v>16</v>
      </c>
      <c r="G3145" s="165" t="s">
        <v>12</v>
      </c>
      <c r="H3145" s="165" t="s">
        <v>36</v>
      </c>
      <c r="I3145" s="165" t="s">
        <v>36</v>
      </c>
      <c r="J3145" s="165" t="s">
        <v>259</v>
      </c>
      <c r="K3145" s="166" t="s">
        <v>11425</v>
      </c>
    </row>
    <row r="3146" spans="1:11" ht="25.5" x14ac:dyDescent="0.2">
      <c r="A3146" s="160">
        <v>1002345101</v>
      </c>
      <c r="B3146" s="161" t="s">
        <v>7304</v>
      </c>
      <c r="C3146" s="162" t="s">
        <v>7305</v>
      </c>
      <c r="D3146" s="163">
        <v>7100000</v>
      </c>
      <c r="E3146" s="164">
        <v>44147</v>
      </c>
      <c r="F3146" s="165" t="s">
        <v>16</v>
      </c>
      <c r="G3146" s="165" t="s">
        <v>12</v>
      </c>
      <c r="H3146" s="165" t="s">
        <v>36</v>
      </c>
      <c r="I3146" s="165" t="s">
        <v>36</v>
      </c>
      <c r="J3146" s="165" t="s">
        <v>259</v>
      </c>
      <c r="K3146" s="166" t="s">
        <v>11426</v>
      </c>
    </row>
    <row r="3147" spans="1:11" ht="25.5" x14ac:dyDescent="0.2">
      <c r="A3147" s="160">
        <v>1027570004</v>
      </c>
      <c r="B3147" s="161" t="s">
        <v>7306</v>
      </c>
      <c r="C3147" s="162" t="s">
        <v>7307</v>
      </c>
      <c r="D3147" s="163">
        <v>7100000</v>
      </c>
      <c r="E3147" s="164">
        <v>44152</v>
      </c>
      <c r="F3147" s="165" t="s">
        <v>16</v>
      </c>
      <c r="G3147" s="165" t="s">
        <v>12</v>
      </c>
      <c r="H3147" s="165" t="s">
        <v>36</v>
      </c>
      <c r="I3147" s="165" t="s">
        <v>36</v>
      </c>
      <c r="J3147" s="165" t="s">
        <v>259</v>
      </c>
      <c r="K3147" s="166" t="s">
        <v>11427</v>
      </c>
    </row>
    <row r="3148" spans="1:11" ht="38.25" x14ac:dyDescent="0.2">
      <c r="A3148" s="160">
        <v>1002189101</v>
      </c>
      <c r="B3148" s="161" t="s">
        <v>7308</v>
      </c>
      <c r="C3148" s="162" t="s">
        <v>7309</v>
      </c>
      <c r="D3148" s="163">
        <v>7410000</v>
      </c>
      <c r="E3148" s="164">
        <v>43950</v>
      </c>
      <c r="F3148" s="165" t="s">
        <v>16</v>
      </c>
      <c r="G3148" s="165" t="s">
        <v>12</v>
      </c>
      <c r="H3148" s="165" t="s">
        <v>36</v>
      </c>
      <c r="I3148" s="165" t="s">
        <v>36</v>
      </c>
      <c r="J3148" s="165" t="s">
        <v>259</v>
      </c>
      <c r="K3148" s="166" t="s">
        <v>11428</v>
      </c>
    </row>
    <row r="3149" spans="1:11" ht="25.5" x14ac:dyDescent="0.2">
      <c r="A3149" s="160">
        <v>1002260101</v>
      </c>
      <c r="B3149" s="161" t="s">
        <v>1051</v>
      </c>
      <c r="C3149" s="162" t="s">
        <v>1052</v>
      </c>
      <c r="D3149" s="163">
        <v>7410000</v>
      </c>
      <c r="E3149" s="164">
        <v>43979</v>
      </c>
      <c r="F3149" s="165" t="s">
        <v>16</v>
      </c>
      <c r="G3149" s="165" t="s">
        <v>12</v>
      </c>
      <c r="H3149" s="165" t="s">
        <v>36</v>
      </c>
      <c r="I3149" s="165" t="s">
        <v>36</v>
      </c>
      <c r="J3149" s="165" t="s">
        <v>259</v>
      </c>
      <c r="K3149" s="166" t="s">
        <v>1053</v>
      </c>
    </row>
    <row r="3150" spans="1:11" ht="38.25" x14ac:dyDescent="0.2">
      <c r="A3150" s="160">
        <v>1014331088</v>
      </c>
      <c r="B3150" s="161" t="s">
        <v>7310</v>
      </c>
      <c r="C3150" s="162" t="s">
        <v>7311</v>
      </c>
      <c r="D3150" s="163">
        <v>7100000</v>
      </c>
      <c r="E3150" s="164">
        <v>44168</v>
      </c>
      <c r="F3150" s="165" t="s">
        <v>16</v>
      </c>
      <c r="G3150" s="165" t="s">
        <v>12</v>
      </c>
      <c r="H3150" s="165" t="s">
        <v>36</v>
      </c>
      <c r="I3150" s="165" t="s">
        <v>36</v>
      </c>
      <c r="J3150" s="165" t="s">
        <v>259</v>
      </c>
      <c r="K3150" s="166" t="s">
        <v>11429</v>
      </c>
    </row>
    <row r="3151" spans="1:11" ht="25.5" x14ac:dyDescent="0.2">
      <c r="A3151" s="160">
        <v>1000453101</v>
      </c>
      <c r="B3151" s="161" t="s">
        <v>7312</v>
      </c>
      <c r="C3151" s="162" t="s">
        <v>7313</v>
      </c>
      <c r="D3151" s="163">
        <v>7410000</v>
      </c>
      <c r="E3151" s="164">
        <v>44020</v>
      </c>
      <c r="F3151" s="165" t="s">
        <v>16</v>
      </c>
      <c r="G3151" s="165" t="s">
        <v>12</v>
      </c>
      <c r="H3151" s="165" t="s">
        <v>36</v>
      </c>
      <c r="I3151" s="165" t="s">
        <v>36</v>
      </c>
      <c r="J3151" s="165" t="s">
        <v>259</v>
      </c>
      <c r="K3151" s="166" t="s">
        <v>11430</v>
      </c>
    </row>
    <row r="3152" spans="1:11" ht="38.25" x14ac:dyDescent="0.2">
      <c r="A3152" s="160">
        <v>1014330088</v>
      </c>
      <c r="B3152" s="161" t="s">
        <v>7314</v>
      </c>
      <c r="C3152" s="162" t="s">
        <v>7315</v>
      </c>
      <c r="D3152" s="163">
        <v>7100000</v>
      </c>
      <c r="E3152" s="164">
        <v>44168</v>
      </c>
      <c r="F3152" s="165" t="s">
        <v>16</v>
      </c>
      <c r="G3152" s="165" t="s">
        <v>12</v>
      </c>
      <c r="H3152" s="165" t="s">
        <v>36</v>
      </c>
      <c r="I3152" s="165" t="s">
        <v>36</v>
      </c>
      <c r="J3152" s="165" t="s">
        <v>259</v>
      </c>
      <c r="K3152" s="166" t="s">
        <v>11429</v>
      </c>
    </row>
    <row r="3153" spans="1:11" ht="51" x14ac:dyDescent="0.2">
      <c r="A3153" s="160">
        <v>1027864004</v>
      </c>
      <c r="B3153" s="161" t="s">
        <v>7316</v>
      </c>
      <c r="C3153" s="162" t="s">
        <v>7317</v>
      </c>
      <c r="D3153" s="163">
        <v>6006000</v>
      </c>
      <c r="E3153" s="164">
        <v>44168</v>
      </c>
      <c r="F3153" s="165" t="s">
        <v>16</v>
      </c>
      <c r="G3153" s="165" t="s">
        <v>12</v>
      </c>
      <c r="H3153" s="165" t="s">
        <v>36</v>
      </c>
      <c r="I3153" s="165" t="s">
        <v>36</v>
      </c>
      <c r="J3153" s="165" t="s">
        <v>259</v>
      </c>
      <c r="K3153" s="166" t="s">
        <v>11431</v>
      </c>
    </row>
    <row r="3154" spans="1:11" ht="25.5" x14ac:dyDescent="0.2">
      <c r="A3154" s="160">
        <v>1002438101</v>
      </c>
      <c r="B3154" s="161" t="s">
        <v>7318</v>
      </c>
      <c r="C3154" s="162" t="s">
        <v>7319</v>
      </c>
      <c r="D3154" s="163">
        <v>7094000</v>
      </c>
      <c r="E3154" s="164">
        <v>44168</v>
      </c>
      <c r="F3154" s="165" t="s">
        <v>16</v>
      </c>
      <c r="G3154" s="165" t="s">
        <v>12</v>
      </c>
      <c r="H3154" s="165" t="s">
        <v>36</v>
      </c>
      <c r="I3154" s="165" t="s">
        <v>36</v>
      </c>
      <c r="J3154" s="165" t="s">
        <v>259</v>
      </c>
      <c r="K3154" s="166" t="s">
        <v>11432</v>
      </c>
    </row>
    <row r="3155" spans="1:11" ht="38.25" x14ac:dyDescent="0.2">
      <c r="A3155" s="160">
        <v>1001447101</v>
      </c>
      <c r="B3155" s="161" t="s">
        <v>7320</v>
      </c>
      <c r="C3155" s="162" t="s">
        <v>7321</v>
      </c>
      <c r="D3155" s="163">
        <v>7100000</v>
      </c>
      <c r="E3155" s="164">
        <v>44168</v>
      </c>
      <c r="F3155" s="165" t="s">
        <v>16</v>
      </c>
      <c r="G3155" s="165" t="s">
        <v>12</v>
      </c>
      <c r="H3155" s="165" t="s">
        <v>36</v>
      </c>
      <c r="I3155" s="165" t="s">
        <v>36</v>
      </c>
      <c r="J3155" s="165" t="s">
        <v>259</v>
      </c>
      <c r="K3155" s="166" t="s">
        <v>11433</v>
      </c>
    </row>
    <row r="3156" spans="1:11" x14ac:dyDescent="0.2">
      <c r="A3156" s="160">
        <v>1002427101</v>
      </c>
      <c r="B3156" s="161" t="s">
        <v>7322</v>
      </c>
      <c r="C3156" s="162" t="s">
        <v>7323</v>
      </c>
      <c r="D3156" s="163">
        <v>7100000</v>
      </c>
      <c r="E3156" s="164">
        <v>44168</v>
      </c>
      <c r="F3156" s="165" t="s">
        <v>16</v>
      </c>
      <c r="G3156" s="165" t="s">
        <v>12</v>
      </c>
      <c r="H3156" s="165" t="s">
        <v>36</v>
      </c>
      <c r="I3156" s="165" t="s">
        <v>36</v>
      </c>
      <c r="J3156" s="165" t="s">
        <v>259</v>
      </c>
      <c r="K3156" s="166" t="s">
        <v>11434</v>
      </c>
    </row>
    <row r="3157" spans="1:11" ht="51" x14ac:dyDescent="0.2">
      <c r="A3157" s="160">
        <v>1026669004</v>
      </c>
      <c r="B3157" s="161" t="s">
        <v>7324</v>
      </c>
      <c r="C3157" s="162" t="s">
        <v>7325</v>
      </c>
      <c r="D3157" s="163">
        <v>7100000</v>
      </c>
      <c r="E3157" s="164">
        <v>44152</v>
      </c>
      <c r="F3157" s="165" t="s">
        <v>16</v>
      </c>
      <c r="G3157" s="165" t="s">
        <v>12</v>
      </c>
      <c r="H3157" s="165" t="s">
        <v>36</v>
      </c>
      <c r="I3157" s="165" t="s">
        <v>36</v>
      </c>
      <c r="J3157" s="165" t="s">
        <v>259</v>
      </c>
      <c r="K3157" s="166" t="s">
        <v>11435</v>
      </c>
    </row>
    <row r="3158" spans="1:11" ht="25.5" x14ac:dyDescent="0.2">
      <c r="A3158" s="160">
        <v>1002430101</v>
      </c>
      <c r="B3158" s="161" t="s">
        <v>7326</v>
      </c>
      <c r="C3158" s="162" t="s">
        <v>7327</v>
      </c>
      <c r="D3158" s="163">
        <v>7100000</v>
      </c>
      <c r="E3158" s="164">
        <v>44168</v>
      </c>
      <c r="F3158" s="165" t="s">
        <v>16</v>
      </c>
      <c r="G3158" s="165" t="s">
        <v>12</v>
      </c>
      <c r="H3158" s="165" t="s">
        <v>36</v>
      </c>
      <c r="I3158" s="165" t="s">
        <v>36</v>
      </c>
      <c r="J3158" s="165" t="s">
        <v>259</v>
      </c>
      <c r="K3158" s="166" t="s">
        <v>11436</v>
      </c>
    </row>
    <row r="3159" spans="1:11" ht="38.25" x14ac:dyDescent="0.2">
      <c r="A3159" s="160">
        <v>1028411004</v>
      </c>
      <c r="B3159" s="161" t="s">
        <v>7328</v>
      </c>
      <c r="C3159" s="162" t="s">
        <v>7329</v>
      </c>
      <c r="D3159" s="163">
        <v>7030000</v>
      </c>
      <c r="E3159" s="164">
        <v>44193</v>
      </c>
      <c r="F3159" s="165" t="s">
        <v>16</v>
      </c>
      <c r="G3159" s="165" t="s">
        <v>12</v>
      </c>
      <c r="H3159" s="165" t="s">
        <v>36</v>
      </c>
      <c r="I3159" s="165" t="s">
        <v>36</v>
      </c>
      <c r="J3159" s="165" t="s">
        <v>259</v>
      </c>
      <c r="K3159" s="166" t="s">
        <v>11437</v>
      </c>
    </row>
    <row r="3160" spans="1:11" ht="25.5" x14ac:dyDescent="0.2">
      <c r="A3160" s="160">
        <v>1002434101</v>
      </c>
      <c r="B3160" s="161" t="s">
        <v>7330</v>
      </c>
      <c r="C3160" s="162" t="s">
        <v>7331</v>
      </c>
      <c r="D3160" s="163">
        <v>7100000</v>
      </c>
      <c r="E3160" s="164">
        <v>44168</v>
      </c>
      <c r="F3160" s="165" t="s">
        <v>16</v>
      </c>
      <c r="G3160" s="165" t="s">
        <v>12</v>
      </c>
      <c r="H3160" s="165" t="s">
        <v>36</v>
      </c>
      <c r="I3160" s="165" t="s">
        <v>36</v>
      </c>
      <c r="J3160" s="165" t="s">
        <v>259</v>
      </c>
      <c r="K3160" s="166" t="s">
        <v>11438</v>
      </c>
    </row>
    <row r="3161" spans="1:11" ht="51" x14ac:dyDescent="0.2">
      <c r="A3161" s="160">
        <v>1027309004</v>
      </c>
      <c r="B3161" s="161" t="s">
        <v>7332</v>
      </c>
      <c r="C3161" s="162" t="s">
        <v>7333</v>
      </c>
      <c r="D3161" s="163">
        <v>7100000</v>
      </c>
      <c r="E3161" s="164">
        <v>44152</v>
      </c>
      <c r="F3161" s="165" t="s">
        <v>16</v>
      </c>
      <c r="G3161" s="165" t="s">
        <v>12</v>
      </c>
      <c r="H3161" s="165" t="s">
        <v>36</v>
      </c>
      <c r="I3161" s="165" t="s">
        <v>36</v>
      </c>
      <c r="J3161" s="165" t="s">
        <v>259</v>
      </c>
      <c r="K3161" s="166" t="s">
        <v>11439</v>
      </c>
    </row>
    <row r="3162" spans="1:11" ht="25.5" x14ac:dyDescent="0.2">
      <c r="A3162" s="160">
        <v>1002426101</v>
      </c>
      <c r="B3162" s="161" t="s">
        <v>7334</v>
      </c>
      <c r="C3162" s="162" t="s">
        <v>7335</v>
      </c>
      <c r="D3162" s="163">
        <v>7100000</v>
      </c>
      <c r="E3162" s="164">
        <v>44168</v>
      </c>
      <c r="F3162" s="165" t="s">
        <v>16</v>
      </c>
      <c r="G3162" s="165" t="s">
        <v>12</v>
      </c>
      <c r="H3162" s="165" t="s">
        <v>36</v>
      </c>
      <c r="I3162" s="165" t="s">
        <v>36</v>
      </c>
      <c r="J3162" s="165" t="s">
        <v>259</v>
      </c>
      <c r="K3162" s="166" t="s">
        <v>11440</v>
      </c>
    </row>
    <row r="3163" spans="1:11" ht="25.5" x14ac:dyDescent="0.2">
      <c r="A3163" s="160">
        <v>1000087105</v>
      </c>
      <c r="B3163" s="161" t="s">
        <v>7336</v>
      </c>
      <c r="C3163" s="162" t="s">
        <v>7337</v>
      </c>
      <c r="D3163" s="163">
        <v>7040000</v>
      </c>
      <c r="E3163" s="164">
        <v>44168</v>
      </c>
      <c r="F3163" s="165" t="s">
        <v>16</v>
      </c>
      <c r="G3163" s="165" t="s">
        <v>12</v>
      </c>
      <c r="H3163" s="165" t="s">
        <v>36</v>
      </c>
      <c r="I3163" s="165" t="s">
        <v>36</v>
      </c>
      <c r="J3163" s="165" t="s">
        <v>259</v>
      </c>
      <c r="K3163" s="166" t="s">
        <v>11441</v>
      </c>
    </row>
    <row r="3164" spans="1:11" ht="38.25" x14ac:dyDescent="0.2">
      <c r="A3164" s="160">
        <v>1002428101</v>
      </c>
      <c r="B3164" s="161" t="s">
        <v>7338</v>
      </c>
      <c r="C3164" s="162" t="s">
        <v>7339</v>
      </c>
      <c r="D3164" s="163">
        <v>7100000</v>
      </c>
      <c r="E3164" s="164">
        <v>44168</v>
      </c>
      <c r="F3164" s="165" t="s">
        <v>16</v>
      </c>
      <c r="G3164" s="165" t="s">
        <v>12</v>
      </c>
      <c r="H3164" s="165" t="s">
        <v>36</v>
      </c>
      <c r="I3164" s="165" t="s">
        <v>36</v>
      </c>
      <c r="J3164" s="165" t="s">
        <v>259</v>
      </c>
      <c r="K3164" s="166" t="s">
        <v>11442</v>
      </c>
    </row>
    <row r="3165" spans="1:11" ht="38.25" x14ac:dyDescent="0.2">
      <c r="A3165" s="160">
        <v>1028662004</v>
      </c>
      <c r="B3165" s="161" t="s">
        <v>7340</v>
      </c>
      <c r="C3165" s="162" t="s">
        <v>7341</v>
      </c>
      <c r="D3165" s="163">
        <v>7080000</v>
      </c>
      <c r="E3165" s="164">
        <v>44168</v>
      </c>
      <c r="F3165" s="165" t="s">
        <v>16</v>
      </c>
      <c r="G3165" s="165" t="s">
        <v>12</v>
      </c>
      <c r="H3165" s="165" t="s">
        <v>36</v>
      </c>
      <c r="I3165" s="165" t="s">
        <v>48</v>
      </c>
      <c r="J3165" s="165" t="s">
        <v>135</v>
      </c>
      <c r="K3165" s="166" t="s">
        <v>11443</v>
      </c>
    </row>
    <row r="3166" spans="1:11" ht="51" x14ac:dyDescent="0.2">
      <c r="A3166" s="160">
        <v>1026179004</v>
      </c>
      <c r="B3166" s="161" t="s">
        <v>7342</v>
      </c>
      <c r="C3166" s="162" t="s">
        <v>7343</v>
      </c>
      <c r="D3166" s="163">
        <v>7410000</v>
      </c>
      <c r="E3166" s="164">
        <v>43990</v>
      </c>
      <c r="F3166" s="165" t="s">
        <v>16</v>
      </c>
      <c r="G3166" s="165" t="s">
        <v>12</v>
      </c>
      <c r="H3166" s="165" t="s">
        <v>36</v>
      </c>
      <c r="I3166" s="165" t="s">
        <v>48</v>
      </c>
      <c r="J3166" s="165" t="s">
        <v>135</v>
      </c>
      <c r="K3166" s="166" t="s">
        <v>11444</v>
      </c>
    </row>
    <row r="3167" spans="1:11" x14ac:dyDescent="0.2">
      <c r="A3167" s="160">
        <v>1002581096</v>
      </c>
      <c r="B3167" s="161" t="s">
        <v>7344</v>
      </c>
      <c r="C3167" s="162" t="s">
        <v>7345</v>
      </c>
      <c r="D3167" s="163">
        <v>7100000</v>
      </c>
      <c r="E3167" s="164">
        <v>44133</v>
      </c>
      <c r="F3167" s="165" t="s">
        <v>16</v>
      </c>
      <c r="G3167" s="165" t="s">
        <v>12</v>
      </c>
      <c r="H3167" s="165" t="s">
        <v>36</v>
      </c>
      <c r="I3167" s="165" t="s">
        <v>48</v>
      </c>
      <c r="J3167" s="165" t="s">
        <v>135</v>
      </c>
      <c r="K3167" s="166" t="s">
        <v>11445</v>
      </c>
    </row>
    <row r="3168" spans="1:11" ht="25.5" x14ac:dyDescent="0.2">
      <c r="A3168" s="160">
        <v>1028304004</v>
      </c>
      <c r="B3168" s="161" t="s">
        <v>7346</v>
      </c>
      <c r="C3168" s="162" t="s">
        <v>7347</v>
      </c>
      <c r="D3168" s="163">
        <v>5462000</v>
      </c>
      <c r="E3168" s="164">
        <v>44133</v>
      </c>
      <c r="F3168" s="165" t="s">
        <v>16</v>
      </c>
      <c r="G3168" s="165" t="s">
        <v>720</v>
      </c>
      <c r="H3168" s="165" t="s">
        <v>36</v>
      </c>
      <c r="I3168" s="165" t="s">
        <v>48</v>
      </c>
      <c r="J3168" s="165" t="s">
        <v>135</v>
      </c>
      <c r="K3168" s="166" t="s">
        <v>11446</v>
      </c>
    </row>
    <row r="3169" spans="1:11" ht="25.5" x14ac:dyDescent="0.2">
      <c r="A3169" s="160">
        <v>1035560093</v>
      </c>
      <c r="B3169" s="161" t="s">
        <v>7348</v>
      </c>
      <c r="C3169" s="162" t="s">
        <v>7349</v>
      </c>
      <c r="D3169" s="163">
        <v>7030000</v>
      </c>
      <c r="E3169" s="164">
        <v>44133</v>
      </c>
      <c r="F3169" s="165" t="s">
        <v>16</v>
      </c>
      <c r="G3169" s="165" t="s">
        <v>12</v>
      </c>
      <c r="H3169" s="165" t="s">
        <v>36</v>
      </c>
      <c r="I3169" s="165" t="s">
        <v>48</v>
      </c>
      <c r="J3169" s="165" t="s">
        <v>135</v>
      </c>
      <c r="K3169" s="166" t="s">
        <v>11447</v>
      </c>
    </row>
    <row r="3170" spans="1:11" ht="51" x14ac:dyDescent="0.2">
      <c r="A3170" s="160">
        <v>1038252093</v>
      </c>
      <c r="B3170" s="161" t="s">
        <v>7350</v>
      </c>
      <c r="C3170" s="162" t="s">
        <v>7351</v>
      </c>
      <c r="D3170" s="163">
        <v>4757000</v>
      </c>
      <c r="E3170" s="164">
        <v>44183</v>
      </c>
      <c r="F3170" s="165" t="s">
        <v>16</v>
      </c>
      <c r="G3170" s="165" t="s">
        <v>720</v>
      </c>
      <c r="H3170" s="165" t="s">
        <v>36</v>
      </c>
      <c r="I3170" s="165" t="s">
        <v>48</v>
      </c>
      <c r="J3170" s="165" t="s">
        <v>135</v>
      </c>
      <c r="K3170" s="166" t="s">
        <v>11448</v>
      </c>
    </row>
    <row r="3171" spans="1:11" ht="38.25" x14ac:dyDescent="0.2">
      <c r="A3171" s="160">
        <v>1037970093</v>
      </c>
      <c r="B3171" s="161" t="s">
        <v>7352</v>
      </c>
      <c r="C3171" s="162" t="s">
        <v>7353</v>
      </c>
      <c r="D3171" s="163">
        <v>6295000</v>
      </c>
      <c r="E3171" s="164">
        <v>44162</v>
      </c>
      <c r="F3171" s="165" t="s">
        <v>35</v>
      </c>
      <c r="G3171" s="165" t="s">
        <v>720</v>
      </c>
      <c r="H3171" s="165" t="s">
        <v>36</v>
      </c>
      <c r="I3171" s="165" t="s">
        <v>48</v>
      </c>
      <c r="J3171" s="165" t="s">
        <v>135</v>
      </c>
      <c r="K3171" s="166" t="s">
        <v>11449</v>
      </c>
    </row>
    <row r="3172" spans="1:11" ht="25.5" x14ac:dyDescent="0.2">
      <c r="A3172" s="160">
        <v>1027161004</v>
      </c>
      <c r="B3172" s="161" t="s">
        <v>7354</v>
      </c>
      <c r="C3172" s="162" t="s">
        <v>7355</v>
      </c>
      <c r="D3172" s="163">
        <v>7085000</v>
      </c>
      <c r="E3172" s="164">
        <v>44133</v>
      </c>
      <c r="F3172" s="165" t="s">
        <v>16</v>
      </c>
      <c r="G3172" s="165" t="s">
        <v>12</v>
      </c>
      <c r="H3172" s="165" t="s">
        <v>36</v>
      </c>
      <c r="I3172" s="165" t="s">
        <v>48</v>
      </c>
      <c r="J3172" s="165" t="s">
        <v>135</v>
      </c>
      <c r="K3172" s="166" t="s">
        <v>11450</v>
      </c>
    </row>
    <row r="3173" spans="1:11" ht="25.5" x14ac:dyDescent="0.2">
      <c r="A3173" s="160">
        <v>1002538094</v>
      </c>
      <c r="B3173" s="161" t="s">
        <v>7356</v>
      </c>
      <c r="C3173" s="162" t="s">
        <v>7357</v>
      </c>
      <c r="D3173" s="163">
        <v>7100000</v>
      </c>
      <c r="E3173" s="164">
        <v>44133</v>
      </c>
      <c r="F3173" s="165" t="s">
        <v>11</v>
      </c>
      <c r="G3173" s="165" t="s">
        <v>12</v>
      </c>
      <c r="H3173" s="165" t="s">
        <v>36</v>
      </c>
      <c r="I3173" s="165" t="s">
        <v>48</v>
      </c>
      <c r="J3173" s="165" t="s">
        <v>135</v>
      </c>
      <c r="K3173" s="166" t="s">
        <v>11451</v>
      </c>
    </row>
    <row r="3174" spans="1:11" x14ac:dyDescent="0.2">
      <c r="A3174" s="160">
        <v>1018027032</v>
      </c>
      <c r="B3174" s="161" t="s">
        <v>7358</v>
      </c>
      <c r="C3174" s="162" t="s">
        <v>7359</v>
      </c>
      <c r="D3174" s="163">
        <v>6679000</v>
      </c>
      <c r="E3174" s="164">
        <v>44168</v>
      </c>
      <c r="F3174" s="165" t="s">
        <v>16</v>
      </c>
      <c r="G3174" s="165" t="s">
        <v>12</v>
      </c>
      <c r="H3174" s="165" t="s">
        <v>36</v>
      </c>
      <c r="I3174" s="165" t="s">
        <v>48</v>
      </c>
      <c r="J3174" s="165" t="s">
        <v>135</v>
      </c>
      <c r="K3174" s="166" t="s">
        <v>11452</v>
      </c>
    </row>
    <row r="3175" spans="1:11" ht="38.25" x14ac:dyDescent="0.2">
      <c r="A3175" s="160">
        <v>1036354093</v>
      </c>
      <c r="B3175" s="161" t="s">
        <v>7360</v>
      </c>
      <c r="C3175" s="162" t="s">
        <v>7361</v>
      </c>
      <c r="D3175" s="163">
        <v>7100000</v>
      </c>
      <c r="E3175" s="164">
        <v>44168</v>
      </c>
      <c r="F3175" s="165" t="s">
        <v>16</v>
      </c>
      <c r="G3175" s="165" t="s">
        <v>12</v>
      </c>
      <c r="H3175" s="165" t="s">
        <v>36</v>
      </c>
      <c r="I3175" s="165" t="s">
        <v>48</v>
      </c>
      <c r="J3175" s="165" t="s">
        <v>135</v>
      </c>
      <c r="K3175" s="166" t="s">
        <v>11453</v>
      </c>
    </row>
    <row r="3176" spans="1:11" ht="25.5" x14ac:dyDescent="0.2">
      <c r="A3176" s="160">
        <v>1028751004</v>
      </c>
      <c r="B3176" s="161" t="s">
        <v>7362</v>
      </c>
      <c r="C3176" s="162" t="s">
        <v>7363</v>
      </c>
      <c r="D3176" s="163">
        <v>6070000</v>
      </c>
      <c r="E3176" s="164">
        <v>44168</v>
      </c>
      <c r="F3176" s="165" t="s">
        <v>16</v>
      </c>
      <c r="G3176" s="165" t="s">
        <v>12</v>
      </c>
      <c r="H3176" s="165" t="s">
        <v>36</v>
      </c>
      <c r="I3176" s="165" t="s">
        <v>48</v>
      </c>
      <c r="J3176" s="165" t="s">
        <v>135</v>
      </c>
      <c r="K3176" s="166" t="s">
        <v>11454</v>
      </c>
    </row>
    <row r="3177" spans="1:11" ht="25.5" x14ac:dyDescent="0.2">
      <c r="A3177" s="160">
        <v>1002564096</v>
      </c>
      <c r="B3177" s="161" t="s">
        <v>7364</v>
      </c>
      <c r="C3177" s="162" t="s">
        <v>7365</v>
      </c>
      <c r="D3177" s="163">
        <v>7100000</v>
      </c>
      <c r="E3177" s="164">
        <v>44110</v>
      </c>
      <c r="F3177" s="165" t="s">
        <v>16</v>
      </c>
      <c r="G3177" s="165" t="s">
        <v>12</v>
      </c>
      <c r="H3177" s="165" t="s">
        <v>36</v>
      </c>
      <c r="I3177" s="165" t="s">
        <v>48</v>
      </c>
      <c r="J3177" s="165" t="s">
        <v>135</v>
      </c>
      <c r="K3177" s="166" t="s">
        <v>11455</v>
      </c>
    </row>
    <row r="3178" spans="1:11" ht="38.25" x14ac:dyDescent="0.2">
      <c r="A3178" s="160">
        <v>1027164004</v>
      </c>
      <c r="B3178" s="161" t="s">
        <v>7366</v>
      </c>
      <c r="C3178" s="162" t="s">
        <v>7367</v>
      </c>
      <c r="D3178" s="163">
        <v>7100000</v>
      </c>
      <c r="E3178" s="164">
        <v>44133</v>
      </c>
      <c r="F3178" s="165" t="s">
        <v>118</v>
      </c>
      <c r="G3178" s="165" t="s">
        <v>12</v>
      </c>
      <c r="H3178" s="165" t="s">
        <v>36</v>
      </c>
      <c r="I3178" s="165" t="s">
        <v>48</v>
      </c>
      <c r="J3178" s="165" t="s">
        <v>135</v>
      </c>
      <c r="K3178" s="166" t="s">
        <v>11456</v>
      </c>
    </row>
    <row r="3179" spans="1:11" ht="25.5" x14ac:dyDescent="0.2">
      <c r="A3179" s="160">
        <v>1027146004</v>
      </c>
      <c r="B3179" s="161" t="s">
        <v>7368</v>
      </c>
      <c r="C3179" s="162" t="s">
        <v>7369</v>
      </c>
      <c r="D3179" s="163">
        <v>7100000</v>
      </c>
      <c r="E3179" s="164">
        <v>44133</v>
      </c>
      <c r="F3179" s="165" t="s">
        <v>16</v>
      </c>
      <c r="G3179" s="165" t="s">
        <v>12</v>
      </c>
      <c r="H3179" s="165" t="s">
        <v>36</v>
      </c>
      <c r="I3179" s="165" t="s">
        <v>48</v>
      </c>
      <c r="J3179" s="165" t="s">
        <v>135</v>
      </c>
      <c r="K3179" s="166" t="s">
        <v>11457</v>
      </c>
    </row>
    <row r="3180" spans="1:11" ht="38.25" x14ac:dyDescent="0.2">
      <c r="A3180" s="160">
        <v>1028639004</v>
      </c>
      <c r="B3180" s="161" t="s">
        <v>7370</v>
      </c>
      <c r="C3180" s="162" t="s">
        <v>7371</v>
      </c>
      <c r="D3180" s="163">
        <v>7010000</v>
      </c>
      <c r="E3180" s="164">
        <v>44168</v>
      </c>
      <c r="F3180" s="165" t="s">
        <v>16</v>
      </c>
      <c r="G3180" s="165" t="s">
        <v>12</v>
      </c>
      <c r="H3180" s="165" t="s">
        <v>36</v>
      </c>
      <c r="I3180" s="165" t="s">
        <v>48</v>
      </c>
      <c r="J3180" s="165" t="s">
        <v>135</v>
      </c>
      <c r="K3180" s="166" t="s">
        <v>11458</v>
      </c>
    </row>
    <row r="3181" spans="1:11" ht="38.25" x14ac:dyDescent="0.2">
      <c r="A3181" s="160">
        <v>1025081004</v>
      </c>
      <c r="B3181" s="161" t="s">
        <v>7372</v>
      </c>
      <c r="C3181" s="162" t="s">
        <v>7373</v>
      </c>
      <c r="D3181" s="163">
        <v>7100000</v>
      </c>
      <c r="E3181" s="164">
        <v>44133</v>
      </c>
      <c r="F3181" s="165" t="s">
        <v>16</v>
      </c>
      <c r="G3181" s="165" t="s">
        <v>12</v>
      </c>
      <c r="H3181" s="165" t="s">
        <v>36</v>
      </c>
      <c r="I3181" s="165" t="s">
        <v>48</v>
      </c>
      <c r="J3181" s="165" t="s">
        <v>135</v>
      </c>
      <c r="K3181" s="166" t="s">
        <v>11459</v>
      </c>
    </row>
    <row r="3182" spans="1:11" ht="25.5" x14ac:dyDescent="0.2">
      <c r="A3182" s="160">
        <v>1027028004</v>
      </c>
      <c r="B3182" s="161" t="s">
        <v>7374</v>
      </c>
      <c r="C3182" s="162" t="s">
        <v>7375</v>
      </c>
      <c r="D3182" s="163">
        <v>7100000</v>
      </c>
      <c r="E3182" s="164">
        <v>44133</v>
      </c>
      <c r="F3182" s="165" t="s">
        <v>11</v>
      </c>
      <c r="G3182" s="165" t="s">
        <v>12</v>
      </c>
      <c r="H3182" s="165" t="s">
        <v>36</v>
      </c>
      <c r="I3182" s="165" t="s">
        <v>48</v>
      </c>
      <c r="J3182" s="165" t="s">
        <v>135</v>
      </c>
      <c r="K3182" s="166" t="s">
        <v>11460</v>
      </c>
    </row>
    <row r="3183" spans="1:11" ht="38.25" x14ac:dyDescent="0.2">
      <c r="A3183" s="160">
        <v>1026588004</v>
      </c>
      <c r="B3183" s="161" t="s">
        <v>7376</v>
      </c>
      <c r="C3183" s="162" t="s">
        <v>7377</v>
      </c>
      <c r="D3183" s="163">
        <v>7410000</v>
      </c>
      <c r="E3183" s="164">
        <v>44026</v>
      </c>
      <c r="F3183" s="165" t="s">
        <v>16</v>
      </c>
      <c r="G3183" s="165" t="s">
        <v>12</v>
      </c>
      <c r="H3183" s="165" t="s">
        <v>36</v>
      </c>
      <c r="I3183" s="165" t="s">
        <v>48</v>
      </c>
      <c r="J3183" s="165" t="s">
        <v>135</v>
      </c>
      <c r="K3183" s="166" t="s">
        <v>11461</v>
      </c>
    </row>
    <row r="3184" spans="1:11" ht="25.5" x14ac:dyDescent="0.2">
      <c r="A3184" s="160">
        <v>1026987004</v>
      </c>
      <c r="B3184" s="161" t="s">
        <v>7378</v>
      </c>
      <c r="C3184" s="162" t="s">
        <v>7379</v>
      </c>
      <c r="D3184" s="163">
        <v>6519000</v>
      </c>
      <c r="E3184" s="164">
        <v>44105</v>
      </c>
      <c r="F3184" s="165" t="s">
        <v>16</v>
      </c>
      <c r="G3184" s="165" t="s">
        <v>720</v>
      </c>
      <c r="H3184" s="165" t="s">
        <v>36</v>
      </c>
      <c r="I3184" s="165" t="s">
        <v>48</v>
      </c>
      <c r="J3184" s="165" t="s">
        <v>135</v>
      </c>
      <c r="K3184" s="166" t="s">
        <v>11462</v>
      </c>
    </row>
    <row r="3185" spans="1:11" ht="25.5" x14ac:dyDescent="0.2">
      <c r="A3185" s="160">
        <v>1029451004</v>
      </c>
      <c r="B3185" s="161" t="s">
        <v>7380</v>
      </c>
      <c r="C3185" s="162" t="s">
        <v>7381</v>
      </c>
      <c r="D3185" s="163">
        <v>7055000</v>
      </c>
      <c r="E3185" s="164">
        <v>44183</v>
      </c>
      <c r="F3185" s="165" t="s">
        <v>16</v>
      </c>
      <c r="G3185" s="165" t="s">
        <v>720</v>
      </c>
      <c r="H3185" s="165" t="s">
        <v>36</v>
      </c>
      <c r="I3185" s="165" t="s">
        <v>48</v>
      </c>
      <c r="J3185" s="165" t="s">
        <v>135</v>
      </c>
      <c r="K3185" s="166" t="s">
        <v>11463</v>
      </c>
    </row>
    <row r="3186" spans="1:11" ht="38.25" x14ac:dyDescent="0.2">
      <c r="A3186" s="160">
        <v>1025017004</v>
      </c>
      <c r="B3186" s="161" t="s">
        <v>7382</v>
      </c>
      <c r="C3186" s="162" t="s">
        <v>7383</v>
      </c>
      <c r="D3186" s="163">
        <v>7342000</v>
      </c>
      <c r="E3186" s="164">
        <v>43908</v>
      </c>
      <c r="F3186" s="165" t="s">
        <v>16</v>
      </c>
      <c r="G3186" s="165" t="s">
        <v>12</v>
      </c>
      <c r="H3186" s="165" t="s">
        <v>36</v>
      </c>
      <c r="I3186" s="165" t="s">
        <v>48</v>
      </c>
      <c r="J3186" s="165" t="s">
        <v>135</v>
      </c>
      <c r="K3186" s="166" t="s">
        <v>11464</v>
      </c>
    </row>
    <row r="3187" spans="1:11" ht="25.5" x14ac:dyDescent="0.2">
      <c r="A3187" s="160">
        <v>1027530004</v>
      </c>
      <c r="B3187" s="161" t="s">
        <v>7384</v>
      </c>
      <c r="C3187" s="162" t="s">
        <v>7385</v>
      </c>
      <c r="D3187" s="163">
        <v>7100000</v>
      </c>
      <c r="E3187" s="164">
        <v>44152</v>
      </c>
      <c r="F3187" s="165" t="s">
        <v>16</v>
      </c>
      <c r="G3187" s="165" t="s">
        <v>12</v>
      </c>
      <c r="H3187" s="165" t="s">
        <v>36</v>
      </c>
      <c r="I3187" s="165" t="s">
        <v>48</v>
      </c>
      <c r="J3187" s="165" t="s">
        <v>135</v>
      </c>
      <c r="K3187" s="166" t="s">
        <v>11465</v>
      </c>
    </row>
    <row r="3188" spans="1:11" ht="25.5" x14ac:dyDescent="0.2">
      <c r="A3188" s="160">
        <v>1037071093</v>
      </c>
      <c r="B3188" s="161" t="s">
        <v>7386</v>
      </c>
      <c r="C3188" s="162" t="s">
        <v>7387</v>
      </c>
      <c r="D3188" s="163">
        <v>10650000</v>
      </c>
      <c r="E3188" s="164">
        <v>44152</v>
      </c>
      <c r="F3188" s="165" t="s">
        <v>16</v>
      </c>
      <c r="G3188" s="165" t="s">
        <v>69</v>
      </c>
      <c r="H3188" s="165" t="s">
        <v>36</v>
      </c>
      <c r="I3188" s="165" t="s">
        <v>48</v>
      </c>
      <c r="J3188" s="165" t="s">
        <v>135</v>
      </c>
      <c r="K3188" s="166" t="s">
        <v>11466</v>
      </c>
    </row>
    <row r="3189" spans="1:11" ht="38.25" x14ac:dyDescent="0.2">
      <c r="A3189" s="160">
        <v>1035011093</v>
      </c>
      <c r="B3189" s="161" t="s">
        <v>7388</v>
      </c>
      <c r="C3189" s="162" t="s">
        <v>7389</v>
      </c>
      <c r="D3189" s="163">
        <v>7075000</v>
      </c>
      <c r="E3189" s="164">
        <v>44193</v>
      </c>
      <c r="F3189" s="165" t="s">
        <v>16</v>
      </c>
      <c r="G3189" s="165" t="s">
        <v>12</v>
      </c>
      <c r="H3189" s="165" t="s">
        <v>36</v>
      </c>
      <c r="I3189" s="165" t="s">
        <v>48</v>
      </c>
      <c r="J3189" s="165" t="s">
        <v>135</v>
      </c>
      <c r="K3189" s="166" t="s">
        <v>11467</v>
      </c>
    </row>
    <row r="3190" spans="1:11" ht="25.5" x14ac:dyDescent="0.2">
      <c r="A3190" s="160">
        <v>1002547094</v>
      </c>
      <c r="B3190" s="161" t="s">
        <v>7390</v>
      </c>
      <c r="C3190" s="162" t="s">
        <v>7391</v>
      </c>
      <c r="D3190" s="163">
        <v>7100000</v>
      </c>
      <c r="E3190" s="164">
        <v>44168</v>
      </c>
      <c r="F3190" s="165" t="s">
        <v>11</v>
      </c>
      <c r="G3190" s="165" t="s">
        <v>12</v>
      </c>
      <c r="H3190" s="165" t="s">
        <v>36</v>
      </c>
      <c r="I3190" s="165" t="s">
        <v>48</v>
      </c>
      <c r="J3190" s="165" t="s">
        <v>135</v>
      </c>
      <c r="K3190" s="166" t="s">
        <v>11468</v>
      </c>
    </row>
    <row r="3191" spans="1:11" ht="38.25" x14ac:dyDescent="0.2">
      <c r="A3191" s="160">
        <v>1028542004</v>
      </c>
      <c r="B3191" s="161" t="s">
        <v>7392</v>
      </c>
      <c r="C3191" s="162" t="s">
        <v>7393</v>
      </c>
      <c r="D3191" s="163">
        <v>7090000</v>
      </c>
      <c r="E3191" s="164">
        <v>44193</v>
      </c>
      <c r="F3191" s="165" t="s">
        <v>182</v>
      </c>
      <c r="G3191" s="165" t="s">
        <v>12</v>
      </c>
      <c r="H3191" s="165" t="s">
        <v>36</v>
      </c>
      <c r="I3191" s="165" t="s">
        <v>48</v>
      </c>
      <c r="J3191" s="165" t="s">
        <v>135</v>
      </c>
      <c r="K3191" s="166" t="s">
        <v>11469</v>
      </c>
    </row>
    <row r="3192" spans="1:11" ht="38.25" x14ac:dyDescent="0.2">
      <c r="A3192" s="160">
        <v>1009334028</v>
      </c>
      <c r="B3192" s="161" t="s">
        <v>7394</v>
      </c>
      <c r="C3192" s="162" t="s">
        <v>7395</v>
      </c>
      <c r="D3192" s="163">
        <v>7410000</v>
      </c>
      <c r="E3192" s="164">
        <v>43935</v>
      </c>
      <c r="F3192" s="165" t="s">
        <v>16</v>
      </c>
      <c r="G3192" s="165" t="s">
        <v>12</v>
      </c>
      <c r="H3192" s="165" t="s">
        <v>36</v>
      </c>
      <c r="I3192" s="165" t="s">
        <v>48</v>
      </c>
      <c r="J3192" s="165" t="s">
        <v>135</v>
      </c>
      <c r="K3192" s="166" t="s">
        <v>11470</v>
      </c>
    </row>
    <row r="3193" spans="1:11" ht="38.25" x14ac:dyDescent="0.2">
      <c r="A3193" s="160">
        <v>1036535093</v>
      </c>
      <c r="B3193" s="161" t="s">
        <v>7396</v>
      </c>
      <c r="C3193" s="162" t="s">
        <v>7397</v>
      </c>
      <c r="D3193" s="163">
        <v>7100000</v>
      </c>
      <c r="E3193" s="164">
        <v>44132</v>
      </c>
      <c r="F3193" s="165" t="s">
        <v>118</v>
      </c>
      <c r="G3193" s="165" t="s">
        <v>12</v>
      </c>
      <c r="H3193" s="165" t="s">
        <v>36</v>
      </c>
      <c r="I3193" s="165" t="s">
        <v>48</v>
      </c>
      <c r="J3193" s="165" t="s">
        <v>135</v>
      </c>
      <c r="K3193" s="166" t="s">
        <v>11471</v>
      </c>
    </row>
    <row r="3194" spans="1:11" ht="25.5" x14ac:dyDescent="0.2">
      <c r="A3194" s="160">
        <v>1027977004</v>
      </c>
      <c r="B3194" s="161" t="s">
        <v>7398</v>
      </c>
      <c r="C3194" s="162" t="s">
        <v>7399</v>
      </c>
      <c r="D3194" s="163">
        <v>7100000</v>
      </c>
      <c r="E3194" s="164">
        <v>44168</v>
      </c>
      <c r="F3194" s="165" t="s">
        <v>16</v>
      </c>
      <c r="G3194" s="165" t="s">
        <v>12</v>
      </c>
      <c r="H3194" s="165" t="s">
        <v>36</v>
      </c>
      <c r="I3194" s="165" t="s">
        <v>48</v>
      </c>
      <c r="J3194" s="165" t="s">
        <v>135</v>
      </c>
      <c r="K3194" s="166" t="s">
        <v>11472</v>
      </c>
    </row>
    <row r="3195" spans="1:11" ht="38.25" x14ac:dyDescent="0.2">
      <c r="A3195" s="160">
        <v>1027872004</v>
      </c>
      <c r="B3195" s="161" t="s">
        <v>7400</v>
      </c>
      <c r="C3195" s="162" t="s">
        <v>7401</v>
      </c>
      <c r="D3195" s="163">
        <v>7100000</v>
      </c>
      <c r="E3195" s="164">
        <v>44168</v>
      </c>
      <c r="F3195" s="165" t="s">
        <v>16</v>
      </c>
      <c r="G3195" s="165" t="s">
        <v>12</v>
      </c>
      <c r="H3195" s="165" t="s">
        <v>36</v>
      </c>
      <c r="I3195" s="165" t="s">
        <v>48</v>
      </c>
      <c r="J3195" s="165" t="s">
        <v>135</v>
      </c>
      <c r="K3195" s="166" t="s">
        <v>11473</v>
      </c>
    </row>
    <row r="3196" spans="1:11" ht="25.5" x14ac:dyDescent="0.2">
      <c r="A3196" s="160">
        <v>1027865004</v>
      </c>
      <c r="B3196" s="161" t="s">
        <v>7402</v>
      </c>
      <c r="C3196" s="162" t="s">
        <v>7403</v>
      </c>
      <c r="D3196" s="163">
        <v>10650000</v>
      </c>
      <c r="E3196" s="164">
        <v>44152</v>
      </c>
      <c r="F3196" s="165" t="s">
        <v>16</v>
      </c>
      <c r="G3196" s="165" t="s">
        <v>101</v>
      </c>
      <c r="H3196" s="165" t="s">
        <v>36</v>
      </c>
      <c r="I3196" s="165" t="s">
        <v>48</v>
      </c>
      <c r="J3196" s="165" t="s">
        <v>135</v>
      </c>
      <c r="K3196" s="166" t="s">
        <v>11474</v>
      </c>
    </row>
    <row r="3197" spans="1:11" ht="25.5" x14ac:dyDescent="0.2">
      <c r="A3197" s="160">
        <v>1027063004</v>
      </c>
      <c r="B3197" s="161" t="s">
        <v>7404</v>
      </c>
      <c r="C3197" s="162" t="s">
        <v>7405</v>
      </c>
      <c r="D3197" s="163">
        <v>7015000</v>
      </c>
      <c r="E3197" s="164">
        <v>44168</v>
      </c>
      <c r="F3197" s="165" t="s">
        <v>16</v>
      </c>
      <c r="G3197" s="165" t="s">
        <v>12</v>
      </c>
      <c r="H3197" s="165" t="s">
        <v>36</v>
      </c>
      <c r="I3197" s="165" t="s">
        <v>48</v>
      </c>
      <c r="J3197" s="165" t="s">
        <v>135</v>
      </c>
      <c r="K3197" s="166" t="s">
        <v>11475</v>
      </c>
    </row>
    <row r="3198" spans="1:11" ht="25.5" x14ac:dyDescent="0.2">
      <c r="A3198" s="160">
        <v>1027140004</v>
      </c>
      <c r="B3198" s="161" t="s">
        <v>7406</v>
      </c>
      <c r="C3198" s="162" t="s">
        <v>7407</v>
      </c>
      <c r="D3198" s="163">
        <v>7090000</v>
      </c>
      <c r="E3198" s="164">
        <v>44168</v>
      </c>
      <c r="F3198" s="165" t="s">
        <v>11</v>
      </c>
      <c r="G3198" s="165" t="s">
        <v>12</v>
      </c>
      <c r="H3198" s="165" t="s">
        <v>36</v>
      </c>
      <c r="I3198" s="165" t="s">
        <v>48</v>
      </c>
      <c r="J3198" s="165" t="s">
        <v>135</v>
      </c>
      <c r="K3198" s="166" t="s">
        <v>11476</v>
      </c>
    </row>
    <row r="3199" spans="1:11" ht="38.25" x14ac:dyDescent="0.2">
      <c r="A3199" s="160">
        <v>1028546004</v>
      </c>
      <c r="B3199" s="161" t="s">
        <v>7408</v>
      </c>
      <c r="C3199" s="162" t="s">
        <v>7409</v>
      </c>
      <c r="D3199" s="163">
        <v>7020000</v>
      </c>
      <c r="E3199" s="164">
        <v>44193</v>
      </c>
      <c r="F3199" s="165" t="s">
        <v>11</v>
      </c>
      <c r="G3199" s="165" t="s">
        <v>12</v>
      </c>
      <c r="H3199" s="165" t="s">
        <v>36</v>
      </c>
      <c r="I3199" s="165" t="s">
        <v>48</v>
      </c>
      <c r="J3199" s="165" t="s">
        <v>135</v>
      </c>
      <c r="K3199" s="166" t="s">
        <v>11477</v>
      </c>
    </row>
    <row r="3200" spans="1:11" ht="25.5" x14ac:dyDescent="0.2">
      <c r="A3200" s="160">
        <v>1028532004</v>
      </c>
      <c r="B3200" s="161" t="s">
        <v>7410</v>
      </c>
      <c r="C3200" s="162" t="s">
        <v>7411</v>
      </c>
      <c r="D3200" s="163">
        <v>7015000</v>
      </c>
      <c r="E3200" s="164">
        <v>44193</v>
      </c>
      <c r="F3200" s="165" t="s">
        <v>16</v>
      </c>
      <c r="G3200" s="165" t="s">
        <v>12</v>
      </c>
      <c r="H3200" s="165" t="s">
        <v>36</v>
      </c>
      <c r="I3200" s="165" t="s">
        <v>48</v>
      </c>
      <c r="J3200" s="165" t="s">
        <v>135</v>
      </c>
      <c r="K3200" s="166" t="s">
        <v>11478</v>
      </c>
    </row>
    <row r="3201" spans="1:11" ht="38.25" x14ac:dyDescent="0.2">
      <c r="A3201" s="160">
        <v>1035850093</v>
      </c>
      <c r="B3201" s="161" t="s">
        <v>7412</v>
      </c>
      <c r="C3201" s="162" t="s">
        <v>7413</v>
      </c>
      <c r="D3201" s="163">
        <v>7095000</v>
      </c>
      <c r="E3201" s="164">
        <v>44152</v>
      </c>
      <c r="F3201" s="165" t="s">
        <v>35</v>
      </c>
      <c r="G3201" s="165" t="s">
        <v>12</v>
      </c>
      <c r="H3201" s="165" t="s">
        <v>36</v>
      </c>
      <c r="I3201" s="165" t="s">
        <v>48</v>
      </c>
      <c r="J3201" s="165" t="s">
        <v>135</v>
      </c>
      <c r="K3201" s="166" t="s">
        <v>11479</v>
      </c>
    </row>
    <row r="3202" spans="1:11" ht="38.25" x14ac:dyDescent="0.2">
      <c r="A3202" s="160">
        <v>1028507004</v>
      </c>
      <c r="B3202" s="161" t="s">
        <v>7414</v>
      </c>
      <c r="C3202" s="162" t="s">
        <v>7415</v>
      </c>
      <c r="D3202" s="163">
        <v>7100000</v>
      </c>
      <c r="E3202" s="164">
        <v>44193</v>
      </c>
      <c r="F3202" s="165" t="s">
        <v>11</v>
      </c>
      <c r="G3202" s="165" t="s">
        <v>12</v>
      </c>
      <c r="H3202" s="165" t="s">
        <v>36</v>
      </c>
      <c r="I3202" s="165" t="s">
        <v>48</v>
      </c>
      <c r="J3202" s="165" t="s">
        <v>135</v>
      </c>
      <c r="K3202" s="166" t="s">
        <v>11480</v>
      </c>
    </row>
    <row r="3203" spans="1:11" ht="38.25" x14ac:dyDescent="0.2">
      <c r="A3203" s="160">
        <v>1035546093</v>
      </c>
      <c r="B3203" s="161" t="s">
        <v>7416</v>
      </c>
      <c r="C3203" s="162" t="s">
        <v>7417</v>
      </c>
      <c r="D3203" s="163">
        <v>7100000</v>
      </c>
      <c r="E3203" s="164">
        <v>44193</v>
      </c>
      <c r="F3203" s="165" t="s">
        <v>11</v>
      </c>
      <c r="G3203" s="165" t="s">
        <v>12</v>
      </c>
      <c r="H3203" s="165" t="s">
        <v>36</v>
      </c>
      <c r="I3203" s="165" t="s">
        <v>48</v>
      </c>
      <c r="J3203" s="165" t="s">
        <v>135</v>
      </c>
      <c r="K3203" s="166" t="s">
        <v>11481</v>
      </c>
    </row>
    <row r="3204" spans="1:11" ht="25.5" x14ac:dyDescent="0.2">
      <c r="A3204" s="160">
        <v>1027904004</v>
      </c>
      <c r="B3204" s="161" t="s">
        <v>7418</v>
      </c>
      <c r="C3204" s="162" t="s">
        <v>7419</v>
      </c>
      <c r="D3204" s="163">
        <v>7095000</v>
      </c>
      <c r="E3204" s="164">
        <v>44168</v>
      </c>
      <c r="F3204" s="165" t="s">
        <v>16</v>
      </c>
      <c r="G3204" s="165" t="s">
        <v>12</v>
      </c>
      <c r="H3204" s="165" t="s">
        <v>36</v>
      </c>
      <c r="I3204" s="165" t="s">
        <v>48</v>
      </c>
      <c r="J3204" s="165" t="s">
        <v>135</v>
      </c>
      <c r="K3204" s="166" t="s">
        <v>11482</v>
      </c>
    </row>
    <row r="3205" spans="1:11" ht="25.5" x14ac:dyDescent="0.2">
      <c r="A3205" s="160">
        <v>1036809093</v>
      </c>
      <c r="B3205" s="161" t="s">
        <v>7420</v>
      </c>
      <c r="C3205" s="162" t="s">
        <v>7421</v>
      </c>
      <c r="D3205" s="163">
        <v>7100000</v>
      </c>
      <c r="E3205" s="164">
        <v>44152</v>
      </c>
      <c r="F3205" s="165" t="s">
        <v>16</v>
      </c>
      <c r="G3205" s="165" t="s">
        <v>12</v>
      </c>
      <c r="H3205" s="165" t="s">
        <v>36</v>
      </c>
      <c r="I3205" s="165" t="s">
        <v>48</v>
      </c>
      <c r="J3205" s="165" t="s">
        <v>135</v>
      </c>
      <c r="K3205" s="166" t="s">
        <v>11483</v>
      </c>
    </row>
    <row r="3206" spans="1:11" ht="25.5" x14ac:dyDescent="0.2">
      <c r="A3206" s="160">
        <v>1027369004</v>
      </c>
      <c r="B3206" s="161" t="s">
        <v>7422</v>
      </c>
      <c r="C3206" s="162" t="s">
        <v>7423</v>
      </c>
      <c r="D3206" s="163">
        <v>7085000</v>
      </c>
      <c r="E3206" s="164">
        <v>44152</v>
      </c>
      <c r="F3206" s="165" t="s">
        <v>16</v>
      </c>
      <c r="G3206" s="165" t="s">
        <v>12</v>
      </c>
      <c r="H3206" s="165" t="s">
        <v>36</v>
      </c>
      <c r="I3206" s="165" t="s">
        <v>48</v>
      </c>
      <c r="J3206" s="165" t="s">
        <v>135</v>
      </c>
      <c r="K3206" s="166" t="s">
        <v>11484</v>
      </c>
    </row>
    <row r="3207" spans="1:11" ht="38.25" x14ac:dyDescent="0.2">
      <c r="A3207" s="160">
        <v>1027946004</v>
      </c>
      <c r="B3207" s="161" t="s">
        <v>7424</v>
      </c>
      <c r="C3207" s="162" t="s">
        <v>7425</v>
      </c>
      <c r="D3207" s="163">
        <v>7100000</v>
      </c>
      <c r="E3207" s="164">
        <v>44168</v>
      </c>
      <c r="F3207" s="165" t="s">
        <v>16</v>
      </c>
      <c r="G3207" s="165" t="s">
        <v>12</v>
      </c>
      <c r="H3207" s="165" t="s">
        <v>36</v>
      </c>
      <c r="I3207" s="165" t="s">
        <v>48</v>
      </c>
      <c r="J3207" s="165" t="s">
        <v>135</v>
      </c>
      <c r="K3207" s="166" t="s">
        <v>11485</v>
      </c>
    </row>
    <row r="3208" spans="1:11" ht="38.25" x14ac:dyDescent="0.2">
      <c r="A3208" s="160">
        <v>1036624093</v>
      </c>
      <c r="B3208" s="161" t="s">
        <v>7426</v>
      </c>
      <c r="C3208" s="162" t="s">
        <v>7427</v>
      </c>
      <c r="D3208" s="163">
        <v>7020000</v>
      </c>
      <c r="E3208" s="164">
        <v>44152</v>
      </c>
      <c r="F3208" s="165" t="s">
        <v>11</v>
      </c>
      <c r="G3208" s="165" t="s">
        <v>12</v>
      </c>
      <c r="H3208" s="165" t="s">
        <v>36</v>
      </c>
      <c r="I3208" s="165" t="s">
        <v>48</v>
      </c>
      <c r="J3208" s="165" t="s">
        <v>135</v>
      </c>
      <c r="K3208" s="166" t="s">
        <v>11486</v>
      </c>
    </row>
    <row r="3209" spans="1:11" ht="38.25" x14ac:dyDescent="0.2">
      <c r="A3209" s="160">
        <v>1036778093</v>
      </c>
      <c r="B3209" s="161" t="s">
        <v>7428</v>
      </c>
      <c r="C3209" s="162" t="s">
        <v>7429</v>
      </c>
      <c r="D3209" s="163">
        <v>7050000</v>
      </c>
      <c r="E3209" s="164">
        <v>44193</v>
      </c>
      <c r="F3209" s="165" t="s">
        <v>16</v>
      </c>
      <c r="G3209" s="165" t="s">
        <v>12</v>
      </c>
      <c r="H3209" s="165" t="s">
        <v>36</v>
      </c>
      <c r="I3209" s="165" t="s">
        <v>48</v>
      </c>
      <c r="J3209" s="165" t="s">
        <v>135</v>
      </c>
      <c r="K3209" s="166" t="s">
        <v>11487</v>
      </c>
    </row>
    <row r="3210" spans="1:11" ht="25.5" x14ac:dyDescent="0.2">
      <c r="A3210" s="160">
        <v>1027711004</v>
      </c>
      <c r="B3210" s="161" t="s">
        <v>7430</v>
      </c>
      <c r="C3210" s="162" t="s">
        <v>7431</v>
      </c>
      <c r="D3210" s="163">
        <v>7095000</v>
      </c>
      <c r="E3210" s="164">
        <v>44168</v>
      </c>
      <c r="F3210" s="165" t="s">
        <v>16</v>
      </c>
      <c r="G3210" s="165" t="s">
        <v>12</v>
      </c>
      <c r="H3210" s="165" t="s">
        <v>36</v>
      </c>
      <c r="I3210" s="165" t="s">
        <v>48</v>
      </c>
      <c r="J3210" s="165" t="s">
        <v>135</v>
      </c>
      <c r="K3210" s="166" t="s">
        <v>11488</v>
      </c>
    </row>
    <row r="3211" spans="1:11" ht="38.25" x14ac:dyDescent="0.2">
      <c r="A3211" s="160">
        <v>1036625093</v>
      </c>
      <c r="B3211" s="161" t="s">
        <v>7432</v>
      </c>
      <c r="C3211" s="162" t="s">
        <v>7433</v>
      </c>
      <c r="D3211" s="163">
        <v>7272000</v>
      </c>
      <c r="E3211" s="164">
        <v>44069</v>
      </c>
      <c r="F3211" s="165" t="s">
        <v>35</v>
      </c>
      <c r="G3211" s="165" t="s">
        <v>720</v>
      </c>
      <c r="H3211" s="165" t="s">
        <v>36</v>
      </c>
      <c r="I3211" s="165" t="s">
        <v>48</v>
      </c>
      <c r="J3211" s="165" t="s">
        <v>125</v>
      </c>
      <c r="K3211" s="166" t="s">
        <v>11489</v>
      </c>
    </row>
    <row r="3212" spans="1:11" ht="38.25" x14ac:dyDescent="0.2">
      <c r="A3212" s="160">
        <v>1028544004</v>
      </c>
      <c r="B3212" s="161" t="s">
        <v>7434</v>
      </c>
      <c r="C3212" s="162" t="s">
        <v>7435</v>
      </c>
      <c r="D3212" s="163">
        <v>10650000</v>
      </c>
      <c r="E3212" s="164">
        <v>44168</v>
      </c>
      <c r="F3212" s="165" t="s">
        <v>182</v>
      </c>
      <c r="G3212" s="165" t="s">
        <v>278</v>
      </c>
      <c r="H3212" s="165" t="s">
        <v>36</v>
      </c>
      <c r="I3212" s="165" t="s">
        <v>48</v>
      </c>
      <c r="J3212" s="165" t="s">
        <v>125</v>
      </c>
      <c r="K3212" s="166" t="s">
        <v>11490</v>
      </c>
    </row>
    <row r="3213" spans="1:11" ht="38.25" x14ac:dyDescent="0.2">
      <c r="A3213" s="160">
        <v>1026619004</v>
      </c>
      <c r="B3213" s="161" t="s">
        <v>7436</v>
      </c>
      <c r="C3213" s="162" t="s">
        <v>7437</v>
      </c>
      <c r="D3213" s="163">
        <v>7195000</v>
      </c>
      <c r="E3213" s="164">
        <v>44026</v>
      </c>
      <c r="F3213" s="165" t="s">
        <v>16</v>
      </c>
      <c r="G3213" s="165" t="s">
        <v>12</v>
      </c>
      <c r="H3213" s="165" t="s">
        <v>36</v>
      </c>
      <c r="I3213" s="165" t="s">
        <v>48</v>
      </c>
      <c r="J3213" s="165" t="s">
        <v>125</v>
      </c>
      <c r="K3213" s="166" t="s">
        <v>11491</v>
      </c>
    </row>
    <row r="3214" spans="1:11" ht="25.5" x14ac:dyDescent="0.2">
      <c r="A3214" s="160">
        <v>1035687093</v>
      </c>
      <c r="B3214" s="161" t="s">
        <v>7438</v>
      </c>
      <c r="C3214" s="162" t="s">
        <v>7439</v>
      </c>
      <c r="D3214" s="163">
        <v>7384000</v>
      </c>
      <c r="E3214" s="164">
        <v>43980</v>
      </c>
      <c r="F3214" s="165" t="s">
        <v>35</v>
      </c>
      <c r="G3214" s="165" t="s">
        <v>720</v>
      </c>
      <c r="H3214" s="165" t="s">
        <v>36</v>
      </c>
      <c r="I3214" s="165" t="s">
        <v>48</v>
      </c>
      <c r="J3214" s="165" t="s">
        <v>125</v>
      </c>
      <c r="K3214" s="166" t="s">
        <v>11492</v>
      </c>
    </row>
    <row r="3215" spans="1:11" ht="25.5" x14ac:dyDescent="0.2">
      <c r="A3215" s="160">
        <v>1028511004</v>
      </c>
      <c r="B3215" s="161" t="s">
        <v>7440</v>
      </c>
      <c r="C3215" s="162" t="s">
        <v>7441</v>
      </c>
      <c r="D3215" s="163">
        <v>6711000</v>
      </c>
      <c r="E3215" s="164">
        <v>44188</v>
      </c>
      <c r="F3215" s="165" t="s">
        <v>35</v>
      </c>
      <c r="G3215" s="165" t="s">
        <v>720</v>
      </c>
      <c r="H3215" s="165" t="s">
        <v>36</v>
      </c>
      <c r="I3215" s="165" t="s">
        <v>48</v>
      </c>
      <c r="J3215" s="165" t="s">
        <v>125</v>
      </c>
      <c r="K3215" s="166" t="s">
        <v>11493</v>
      </c>
    </row>
    <row r="3216" spans="1:11" ht="25.5" x14ac:dyDescent="0.2">
      <c r="A3216" s="160">
        <v>1017694032</v>
      </c>
      <c r="B3216" s="161" t="s">
        <v>7442</v>
      </c>
      <c r="C3216" s="162" t="s">
        <v>7443</v>
      </c>
      <c r="D3216" s="163">
        <v>9843000</v>
      </c>
      <c r="E3216" s="164">
        <v>44147</v>
      </c>
      <c r="F3216" s="165" t="s">
        <v>16</v>
      </c>
      <c r="G3216" s="165" t="s">
        <v>101</v>
      </c>
      <c r="H3216" s="165" t="s">
        <v>36</v>
      </c>
      <c r="I3216" s="165" t="s">
        <v>48</v>
      </c>
      <c r="J3216" s="165" t="s">
        <v>125</v>
      </c>
      <c r="K3216" s="166" t="s">
        <v>11494</v>
      </c>
    </row>
    <row r="3217" spans="1:11" ht="25.5" x14ac:dyDescent="0.2">
      <c r="A3217" s="160">
        <v>1026887004</v>
      </c>
      <c r="B3217" s="161" t="s">
        <v>7444</v>
      </c>
      <c r="C3217" s="162" t="s">
        <v>7445</v>
      </c>
      <c r="D3217" s="163">
        <v>7045000</v>
      </c>
      <c r="E3217" s="164">
        <v>44110</v>
      </c>
      <c r="F3217" s="165" t="s">
        <v>35</v>
      </c>
      <c r="G3217" s="165" t="s">
        <v>12</v>
      </c>
      <c r="H3217" s="165" t="s">
        <v>36</v>
      </c>
      <c r="I3217" s="165" t="s">
        <v>48</v>
      </c>
      <c r="J3217" s="165" t="s">
        <v>125</v>
      </c>
      <c r="K3217" s="166" t="s">
        <v>11495</v>
      </c>
    </row>
    <row r="3218" spans="1:11" ht="38.25" x14ac:dyDescent="0.2">
      <c r="A3218" s="160">
        <v>1024529004</v>
      </c>
      <c r="B3218" s="161" t="s">
        <v>7446</v>
      </c>
      <c r="C3218" s="162" t="s">
        <v>7447</v>
      </c>
      <c r="D3218" s="163">
        <v>7410000</v>
      </c>
      <c r="E3218" s="164">
        <v>44026</v>
      </c>
      <c r="F3218" s="165" t="s">
        <v>16</v>
      </c>
      <c r="G3218" s="165" t="s">
        <v>12</v>
      </c>
      <c r="H3218" s="165" t="s">
        <v>36</v>
      </c>
      <c r="I3218" s="165" t="s">
        <v>48</v>
      </c>
      <c r="J3218" s="165" t="s">
        <v>125</v>
      </c>
      <c r="K3218" s="166" t="s">
        <v>11496</v>
      </c>
    </row>
    <row r="3219" spans="1:11" ht="25.5" x14ac:dyDescent="0.2">
      <c r="A3219" s="160">
        <v>1037485093</v>
      </c>
      <c r="B3219" s="161" t="s">
        <v>7448</v>
      </c>
      <c r="C3219" s="162" t="s">
        <v>7449</v>
      </c>
      <c r="D3219" s="163">
        <v>7065000</v>
      </c>
      <c r="E3219" s="164">
        <v>44168</v>
      </c>
      <c r="F3219" s="165" t="s">
        <v>16</v>
      </c>
      <c r="G3219" s="165" t="s">
        <v>12</v>
      </c>
      <c r="H3219" s="165" t="s">
        <v>36</v>
      </c>
      <c r="I3219" s="165" t="s">
        <v>48</v>
      </c>
      <c r="J3219" s="165" t="s">
        <v>125</v>
      </c>
      <c r="K3219" s="166" t="s">
        <v>11497</v>
      </c>
    </row>
    <row r="3220" spans="1:11" ht="25.5" x14ac:dyDescent="0.2">
      <c r="A3220" s="160">
        <v>1027818004</v>
      </c>
      <c r="B3220" s="161" t="s">
        <v>7450</v>
      </c>
      <c r="C3220" s="162" t="s">
        <v>7451</v>
      </c>
      <c r="D3220" s="163">
        <v>7100000</v>
      </c>
      <c r="E3220" s="164">
        <v>44168</v>
      </c>
      <c r="F3220" s="165" t="s">
        <v>11</v>
      </c>
      <c r="G3220" s="165" t="s">
        <v>12</v>
      </c>
      <c r="H3220" s="165" t="s">
        <v>36</v>
      </c>
      <c r="I3220" s="165" t="s">
        <v>48</v>
      </c>
      <c r="J3220" s="165" t="s">
        <v>125</v>
      </c>
      <c r="K3220" s="166" t="s">
        <v>11498</v>
      </c>
    </row>
    <row r="3221" spans="1:11" ht="25.5" x14ac:dyDescent="0.2">
      <c r="A3221" s="160">
        <v>1027875004</v>
      </c>
      <c r="B3221" s="161" t="s">
        <v>7452</v>
      </c>
      <c r="C3221" s="162" t="s">
        <v>7453</v>
      </c>
      <c r="D3221" s="163">
        <v>7100000</v>
      </c>
      <c r="E3221" s="164">
        <v>44168</v>
      </c>
      <c r="F3221" s="165" t="s">
        <v>16</v>
      </c>
      <c r="G3221" s="165" t="s">
        <v>12</v>
      </c>
      <c r="H3221" s="165" t="s">
        <v>36</v>
      </c>
      <c r="I3221" s="165" t="s">
        <v>48</v>
      </c>
      <c r="J3221" s="165" t="s">
        <v>125</v>
      </c>
      <c r="K3221" s="166" t="s">
        <v>11499</v>
      </c>
    </row>
    <row r="3222" spans="1:11" ht="25.5" x14ac:dyDescent="0.2">
      <c r="A3222" s="160">
        <v>1036629093</v>
      </c>
      <c r="B3222" s="161" t="s">
        <v>1080</v>
      </c>
      <c r="C3222" s="162" t="s">
        <v>1081</v>
      </c>
      <c r="D3222" s="163">
        <v>7358000</v>
      </c>
      <c r="E3222" s="164">
        <v>44069</v>
      </c>
      <c r="F3222" s="165" t="s">
        <v>35</v>
      </c>
      <c r="G3222" s="165" t="s">
        <v>720</v>
      </c>
      <c r="H3222" s="165" t="s">
        <v>36</v>
      </c>
      <c r="I3222" s="165" t="s">
        <v>48</v>
      </c>
      <c r="J3222" s="165" t="s">
        <v>125</v>
      </c>
      <c r="K3222" s="166" t="s">
        <v>11500</v>
      </c>
    </row>
    <row r="3223" spans="1:11" ht="38.25" x14ac:dyDescent="0.2">
      <c r="A3223" s="160">
        <v>1027168004</v>
      </c>
      <c r="B3223" s="161" t="s">
        <v>7454</v>
      </c>
      <c r="C3223" s="162" t="s">
        <v>7455</v>
      </c>
      <c r="D3223" s="163">
        <v>7085000</v>
      </c>
      <c r="E3223" s="164">
        <v>44133</v>
      </c>
      <c r="F3223" s="165" t="s">
        <v>16</v>
      </c>
      <c r="G3223" s="165" t="s">
        <v>12</v>
      </c>
      <c r="H3223" s="165" t="s">
        <v>36</v>
      </c>
      <c r="I3223" s="165" t="s">
        <v>48</v>
      </c>
      <c r="J3223" s="165" t="s">
        <v>125</v>
      </c>
      <c r="K3223" s="166" t="s">
        <v>11501</v>
      </c>
    </row>
    <row r="3224" spans="1:11" ht="38.25" x14ac:dyDescent="0.2">
      <c r="A3224" s="160">
        <v>1028433004</v>
      </c>
      <c r="B3224" s="161" t="s">
        <v>7456</v>
      </c>
      <c r="C3224" s="162" t="s">
        <v>7457</v>
      </c>
      <c r="D3224" s="163">
        <v>7100000</v>
      </c>
      <c r="E3224" s="164">
        <v>44193</v>
      </c>
      <c r="F3224" s="165" t="s">
        <v>16</v>
      </c>
      <c r="G3224" s="165" t="s">
        <v>12</v>
      </c>
      <c r="H3224" s="165" t="s">
        <v>36</v>
      </c>
      <c r="I3224" s="165" t="s">
        <v>48</v>
      </c>
      <c r="J3224" s="165" t="s">
        <v>125</v>
      </c>
      <c r="K3224" s="166" t="s">
        <v>11502</v>
      </c>
    </row>
    <row r="3225" spans="1:11" ht="38.25" x14ac:dyDescent="0.2">
      <c r="A3225" s="160">
        <v>1027846004</v>
      </c>
      <c r="B3225" s="161" t="s">
        <v>7458</v>
      </c>
      <c r="C3225" s="162" t="s">
        <v>7459</v>
      </c>
      <c r="D3225" s="163">
        <v>6871000</v>
      </c>
      <c r="E3225" s="164">
        <v>44168</v>
      </c>
      <c r="F3225" s="165" t="s">
        <v>16</v>
      </c>
      <c r="G3225" s="165" t="s">
        <v>12</v>
      </c>
      <c r="H3225" s="165" t="s">
        <v>36</v>
      </c>
      <c r="I3225" s="165" t="s">
        <v>48</v>
      </c>
      <c r="J3225" s="165" t="s">
        <v>125</v>
      </c>
      <c r="K3225" s="166" t="s">
        <v>11503</v>
      </c>
    </row>
    <row r="3226" spans="1:11" ht="25.5" x14ac:dyDescent="0.2">
      <c r="A3226" s="160">
        <v>1036360093</v>
      </c>
      <c r="B3226" s="161" t="s">
        <v>7460</v>
      </c>
      <c r="C3226" s="162" t="s">
        <v>7461</v>
      </c>
      <c r="D3226" s="163">
        <v>7100000</v>
      </c>
      <c r="E3226" s="164">
        <v>44152</v>
      </c>
      <c r="F3226" s="165" t="s">
        <v>16</v>
      </c>
      <c r="G3226" s="165" t="s">
        <v>12</v>
      </c>
      <c r="H3226" s="165" t="s">
        <v>36</v>
      </c>
      <c r="I3226" s="165" t="s">
        <v>48</v>
      </c>
      <c r="J3226" s="165" t="s">
        <v>125</v>
      </c>
      <c r="K3226" s="166" t="s">
        <v>11504</v>
      </c>
    </row>
    <row r="3227" spans="1:11" ht="25.5" x14ac:dyDescent="0.2">
      <c r="A3227" s="160">
        <v>1028525004</v>
      </c>
      <c r="B3227" s="161" t="s">
        <v>7462</v>
      </c>
      <c r="C3227" s="162" t="s">
        <v>7463</v>
      </c>
      <c r="D3227" s="163">
        <v>7100000</v>
      </c>
      <c r="E3227" s="164">
        <v>44193</v>
      </c>
      <c r="F3227" s="165" t="s">
        <v>16</v>
      </c>
      <c r="G3227" s="165" t="s">
        <v>12</v>
      </c>
      <c r="H3227" s="165" t="s">
        <v>36</v>
      </c>
      <c r="I3227" s="165" t="s">
        <v>48</v>
      </c>
      <c r="J3227" s="165" t="s">
        <v>125</v>
      </c>
      <c r="K3227" s="166" t="s">
        <v>11505</v>
      </c>
    </row>
    <row r="3228" spans="1:11" ht="38.25" x14ac:dyDescent="0.2">
      <c r="A3228" s="160">
        <v>1028261004</v>
      </c>
      <c r="B3228" s="161" t="s">
        <v>7464</v>
      </c>
      <c r="C3228" s="162" t="s">
        <v>7465</v>
      </c>
      <c r="D3228" s="163">
        <v>10650000</v>
      </c>
      <c r="E3228" s="164">
        <v>44193</v>
      </c>
      <c r="F3228" s="165" t="s">
        <v>16</v>
      </c>
      <c r="G3228" s="165" t="s">
        <v>101</v>
      </c>
      <c r="H3228" s="165" t="s">
        <v>36</v>
      </c>
      <c r="I3228" s="165" t="s">
        <v>48</v>
      </c>
      <c r="J3228" s="165" t="s">
        <v>125</v>
      </c>
      <c r="K3228" s="166" t="s">
        <v>11506</v>
      </c>
    </row>
    <row r="3229" spans="1:11" x14ac:dyDescent="0.2">
      <c r="A3229" s="160">
        <v>1028346004</v>
      </c>
      <c r="B3229" s="161" t="s">
        <v>7466</v>
      </c>
      <c r="C3229" s="162" t="s">
        <v>7467</v>
      </c>
      <c r="D3229" s="163">
        <v>7100000</v>
      </c>
      <c r="E3229" s="164">
        <v>44193</v>
      </c>
      <c r="F3229" s="165" t="s">
        <v>16</v>
      </c>
      <c r="G3229" s="165" t="s">
        <v>12</v>
      </c>
      <c r="H3229" s="165" t="s">
        <v>36</v>
      </c>
      <c r="I3229" s="165" t="s">
        <v>48</v>
      </c>
      <c r="J3229" s="165" t="s">
        <v>125</v>
      </c>
      <c r="K3229" s="166" t="s">
        <v>11507</v>
      </c>
    </row>
    <row r="3230" spans="1:11" ht="25.5" x14ac:dyDescent="0.2">
      <c r="A3230" s="160">
        <v>1027996004</v>
      </c>
      <c r="B3230" s="161" t="s">
        <v>7468</v>
      </c>
      <c r="C3230" s="162" t="s">
        <v>7469</v>
      </c>
      <c r="D3230" s="163">
        <v>7085000</v>
      </c>
      <c r="E3230" s="164">
        <v>44168</v>
      </c>
      <c r="F3230" s="165" t="s">
        <v>16</v>
      </c>
      <c r="G3230" s="165" t="s">
        <v>12</v>
      </c>
      <c r="H3230" s="165" t="s">
        <v>36</v>
      </c>
      <c r="I3230" s="165" t="s">
        <v>48</v>
      </c>
      <c r="J3230" s="165" t="s">
        <v>125</v>
      </c>
      <c r="K3230" s="166" t="s">
        <v>11508</v>
      </c>
    </row>
    <row r="3231" spans="1:11" ht="25.5" x14ac:dyDescent="0.2">
      <c r="A3231" s="160">
        <v>1027200004</v>
      </c>
      <c r="B3231" s="161" t="s">
        <v>7470</v>
      </c>
      <c r="C3231" s="162" t="s">
        <v>7471</v>
      </c>
      <c r="D3231" s="163">
        <v>7100000</v>
      </c>
      <c r="E3231" s="164">
        <v>44152</v>
      </c>
      <c r="F3231" s="165" t="s">
        <v>16</v>
      </c>
      <c r="G3231" s="165" t="s">
        <v>12</v>
      </c>
      <c r="H3231" s="165" t="s">
        <v>36</v>
      </c>
      <c r="I3231" s="165" t="s">
        <v>48</v>
      </c>
      <c r="J3231" s="165" t="s">
        <v>125</v>
      </c>
      <c r="K3231" s="166" t="s">
        <v>11509</v>
      </c>
    </row>
    <row r="3232" spans="1:11" ht="25.5" x14ac:dyDescent="0.2">
      <c r="A3232" s="160">
        <v>1028436004</v>
      </c>
      <c r="B3232" s="161" t="s">
        <v>7472</v>
      </c>
      <c r="C3232" s="162" t="s">
        <v>7473</v>
      </c>
      <c r="D3232" s="163">
        <v>7100000</v>
      </c>
      <c r="E3232" s="164">
        <v>44193</v>
      </c>
      <c r="F3232" s="165" t="s">
        <v>16</v>
      </c>
      <c r="G3232" s="165" t="s">
        <v>12</v>
      </c>
      <c r="H3232" s="165" t="s">
        <v>36</v>
      </c>
      <c r="I3232" s="165" t="s">
        <v>48</v>
      </c>
      <c r="J3232" s="165" t="s">
        <v>125</v>
      </c>
      <c r="K3232" s="166" t="s">
        <v>11510</v>
      </c>
    </row>
    <row r="3233" spans="1:11" ht="38.25" x14ac:dyDescent="0.2">
      <c r="A3233" s="160">
        <v>1036306093</v>
      </c>
      <c r="B3233" s="161" t="s">
        <v>7474</v>
      </c>
      <c r="C3233" s="162" t="s">
        <v>7475</v>
      </c>
      <c r="D3233" s="163">
        <v>6935000</v>
      </c>
      <c r="E3233" s="164">
        <v>44132</v>
      </c>
      <c r="F3233" s="165" t="s">
        <v>16</v>
      </c>
      <c r="G3233" s="165" t="s">
        <v>12</v>
      </c>
      <c r="H3233" s="165" t="s">
        <v>36</v>
      </c>
      <c r="I3233" s="165" t="s">
        <v>48</v>
      </c>
      <c r="J3233" s="165" t="s">
        <v>96</v>
      </c>
      <c r="K3233" s="166" t="s">
        <v>11511</v>
      </c>
    </row>
    <row r="3234" spans="1:11" ht="38.25" x14ac:dyDescent="0.2">
      <c r="A3234" s="160">
        <v>1026282004</v>
      </c>
      <c r="B3234" s="161" t="s">
        <v>7476</v>
      </c>
      <c r="C3234" s="162" t="s">
        <v>7477</v>
      </c>
      <c r="D3234" s="163">
        <v>7410000</v>
      </c>
      <c r="E3234" s="164">
        <v>44008</v>
      </c>
      <c r="F3234" s="165" t="s">
        <v>16</v>
      </c>
      <c r="G3234" s="165" t="s">
        <v>12</v>
      </c>
      <c r="H3234" s="165" t="s">
        <v>36</v>
      </c>
      <c r="I3234" s="165" t="s">
        <v>48</v>
      </c>
      <c r="J3234" s="165" t="s">
        <v>96</v>
      </c>
      <c r="K3234" s="166" t="s">
        <v>11512</v>
      </c>
    </row>
    <row r="3235" spans="1:11" ht="25.5" x14ac:dyDescent="0.2">
      <c r="A3235" s="160">
        <v>1035845093</v>
      </c>
      <c r="B3235" s="161" t="s">
        <v>7478</v>
      </c>
      <c r="C3235" s="162" t="s">
        <v>7479</v>
      </c>
      <c r="D3235" s="163">
        <v>7090000</v>
      </c>
      <c r="E3235" s="164">
        <v>44132</v>
      </c>
      <c r="F3235" s="165" t="s">
        <v>35</v>
      </c>
      <c r="G3235" s="165" t="s">
        <v>12</v>
      </c>
      <c r="H3235" s="165" t="s">
        <v>36</v>
      </c>
      <c r="I3235" s="165" t="s">
        <v>48</v>
      </c>
      <c r="J3235" s="165" t="s">
        <v>96</v>
      </c>
      <c r="K3235" s="166" t="s">
        <v>11513</v>
      </c>
    </row>
    <row r="3236" spans="1:11" ht="25.5" x14ac:dyDescent="0.2">
      <c r="A3236" s="160">
        <v>1027224004</v>
      </c>
      <c r="B3236" s="161" t="s">
        <v>7480</v>
      </c>
      <c r="C3236" s="162" t="s">
        <v>7481</v>
      </c>
      <c r="D3236" s="163">
        <v>7100000</v>
      </c>
      <c r="E3236" s="164">
        <v>44133</v>
      </c>
      <c r="F3236" s="165" t="s">
        <v>16</v>
      </c>
      <c r="G3236" s="165" t="s">
        <v>12</v>
      </c>
      <c r="H3236" s="165" t="s">
        <v>36</v>
      </c>
      <c r="I3236" s="165" t="s">
        <v>48</v>
      </c>
      <c r="J3236" s="165" t="s">
        <v>96</v>
      </c>
      <c r="K3236" s="166" t="s">
        <v>11514</v>
      </c>
    </row>
    <row r="3237" spans="1:11" ht="38.25" x14ac:dyDescent="0.2">
      <c r="A3237" s="160">
        <v>1027226004</v>
      </c>
      <c r="B3237" s="161" t="s">
        <v>7482</v>
      </c>
      <c r="C3237" s="162" t="s">
        <v>7483</v>
      </c>
      <c r="D3237" s="163">
        <v>7050000</v>
      </c>
      <c r="E3237" s="164">
        <v>44133</v>
      </c>
      <c r="F3237" s="165" t="s">
        <v>16</v>
      </c>
      <c r="G3237" s="165" t="s">
        <v>12</v>
      </c>
      <c r="H3237" s="165" t="s">
        <v>36</v>
      </c>
      <c r="I3237" s="165" t="s">
        <v>48</v>
      </c>
      <c r="J3237" s="165" t="s">
        <v>96</v>
      </c>
      <c r="K3237" s="166" t="s">
        <v>11515</v>
      </c>
    </row>
    <row r="3238" spans="1:11" ht="25.5" x14ac:dyDescent="0.2">
      <c r="A3238" s="160">
        <v>1028642004</v>
      </c>
      <c r="B3238" s="161" t="s">
        <v>7484</v>
      </c>
      <c r="C3238" s="162" t="s">
        <v>7485</v>
      </c>
      <c r="D3238" s="163">
        <v>7070000</v>
      </c>
      <c r="E3238" s="164">
        <v>44168</v>
      </c>
      <c r="F3238" s="165" t="s">
        <v>16</v>
      </c>
      <c r="G3238" s="165" t="s">
        <v>12</v>
      </c>
      <c r="H3238" s="165" t="s">
        <v>36</v>
      </c>
      <c r="I3238" s="165" t="s">
        <v>48</v>
      </c>
      <c r="J3238" s="165" t="s">
        <v>96</v>
      </c>
      <c r="K3238" s="166" t="s">
        <v>11516</v>
      </c>
    </row>
    <row r="3239" spans="1:11" x14ac:dyDescent="0.2">
      <c r="A3239" s="160">
        <v>1026872004</v>
      </c>
      <c r="B3239" s="161" t="s">
        <v>7486</v>
      </c>
      <c r="C3239" s="162" t="s">
        <v>7487</v>
      </c>
      <c r="D3239" s="163">
        <v>7100000</v>
      </c>
      <c r="E3239" s="164">
        <v>44133</v>
      </c>
      <c r="F3239" s="165" t="s">
        <v>16</v>
      </c>
      <c r="G3239" s="165" t="s">
        <v>12</v>
      </c>
      <c r="H3239" s="165" t="s">
        <v>36</v>
      </c>
      <c r="I3239" s="165" t="s">
        <v>48</v>
      </c>
      <c r="J3239" s="165" t="s">
        <v>96</v>
      </c>
      <c r="K3239" s="166" t="s">
        <v>11517</v>
      </c>
    </row>
    <row r="3240" spans="1:11" ht="38.25" x14ac:dyDescent="0.2">
      <c r="A3240" s="160">
        <v>1026526004</v>
      </c>
      <c r="B3240" s="161" t="s">
        <v>7488</v>
      </c>
      <c r="C3240" s="162" t="s">
        <v>7489</v>
      </c>
      <c r="D3240" s="163">
        <v>7410000</v>
      </c>
      <c r="E3240" s="164">
        <v>44008</v>
      </c>
      <c r="F3240" s="165" t="s">
        <v>16</v>
      </c>
      <c r="G3240" s="165" t="s">
        <v>12</v>
      </c>
      <c r="H3240" s="165" t="s">
        <v>36</v>
      </c>
      <c r="I3240" s="165" t="s">
        <v>48</v>
      </c>
      <c r="J3240" s="165" t="s">
        <v>96</v>
      </c>
      <c r="K3240" s="166" t="s">
        <v>11518</v>
      </c>
    </row>
    <row r="3241" spans="1:11" ht="38.25" x14ac:dyDescent="0.2">
      <c r="A3241" s="160">
        <v>1034397093</v>
      </c>
      <c r="B3241" s="161" t="s">
        <v>7490</v>
      </c>
      <c r="C3241" s="162" t="s">
        <v>7491</v>
      </c>
      <c r="D3241" s="163">
        <v>7404000</v>
      </c>
      <c r="E3241" s="164">
        <v>44012</v>
      </c>
      <c r="F3241" s="165" t="s">
        <v>35</v>
      </c>
      <c r="G3241" s="165" t="s">
        <v>12</v>
      </c>
      <c r="H3241" s="165" t="s">
        <v>36</v>
      </c>
      <c r="I3241" s="165" t="s">
        <v>48</v>
      </c>
      <c r="J3241" s="165" t="s">
        <v>96</v>
      </c>
      <c r="K3241" s="166" t="s">
        <v>11519</v>
      </c>
    </row>
    <row r="3242" spans="1:11" ht="25.5" x14ac:dyDescent="0.2">
      <c r="A3242" s="160">
        <v>1034880093</v>
      </c>
      <c r="B3242" s="161" t="s">
        <v>7492</v>
      </c>
      <c r="C3242" s="162" t="s">
        <v>7493</v>
      </c>
      <c r="D3242" s="163">
        <v>7389000</v>
      </c>
      <c r="E3242" s="164">
        <v>44012</v>
      </c>
      <c r="F3242" s="165" t="s">
        <v>35</v>
      </c>
      <c r="G3242" s="165" t="s">
        <v>12</v>
      </c>
      <c r="H3242" s="165" t="s">
        <v>36</v>
      </c>
      <c r="I3242" s="165" t="s">
        <v>48</v>
      </c>
      <c r="J3242" s="165" t="s">
        <v>96</v>
      </c>
      <c r="K3242" s="166" t="s">
        <v>11520</v>
      </c>
    </row>
    <row r="3243" spans="1:11" ht="51" x14ac:dyDescent="0.2">
      <c r="A3243" s="160">
        <v>1026615004</v>
      </c>
      <c r="B3243" s="161" t="s">
        <v>7494</v>
      </c>
      <c r="C3243" s="162" t="s">
        <v>7495</v>
      </c>
      <c r="D3243" s="163">
        <v>11115000</v>
      </c>
      <c r="E3243" s="164">
        <v>44026</v>
      </c>
      <c r="F3243" s="165" t="s">
        <v>16</v>
      </c>
      <c r="G3243" s="165" t="s">
        <v>69</v>
      </c>
      <c r="H3243" s="165" t="s">
        <v>36</v>
      </c>
      <c r="I3243" s="165" t="s">
        <v>48</v>
      </c>
      <c r="J3243" s="165" t="s">
        <v>96</v>
      </c>
      <c r="K3243" s="166" t="s">
        <v>11521</v>
      </c>
    </row>
    <row r="3244" spans="1:11" ht="25.5" x14ac:dyDescent="0.2">
      <c r="A3244" s="160">
        <v>1027849004</v>
      </c>
      <c r="B3244" s="161" t="s">
        <v>7496</v>
      </c>
      <c r="C3244" s="162" t="s">
        <v>7497</v>
      </c>
      <c r="D3244" s="163">
        <v>7100000</v>
      </c>
      <c r="E3244" s="164">
        <v>44168</v>
      </c>
      <c r="F3244" s="165" t="s">
        <v>16</v>
      </c>
      <c r="G3244" s="165" t="s">
        <v>12</v>
      </c>
      <c r="H3244" s="165" t="s">
        <v>36</v>
      </c>
      <c r="I3244" s="165" t="s">
        <v>48</v>
      </c>
      <c r="J3244" s="165" t="s">
        <v>96</v>
      </c>
      <c r="K3244" s="166" t="s">
        <v>11522</v>
      </c>
    </row>
    <row r="3245" spans="1:11" ht="25.5" x14ac:dyDescent="0.2">
      <c r="A3245" s="160">
        <v>1002587096</v>
      </c>
      <c r="B3245" s="161" t="s">
        <v>7498</v>
      </c>
      <c r="C3245" s="162" t="s">
        <v>7499</v>
      </c>
      <c r="D3245" s="163">
        <v>6967000</v>
      </c>
      <c r="E3245" s="164">
        <v>44168</v>
      </c>
      <c r="F3245" s="165" t="s">
        <v>16</v>
      </c>
      <c r="G3245" s="165" t="s">
        <v>12</v>
      </c>
      <c r="H3245" s="165" t="s">
        <v>36</v>
      </c>
      <c r="I3245" s="165" t="s">
        <v>48</v>
      </c>
      <c r="J3245" s="165" t="s">
        <v>96</v>
      </c>
      <c r="K3245" s="166" t="s">
        <v>11523</v>
      </c>
    </row>
    <row r="3246" spans="1:11" ht="51" x14ac:dyDescent="0.2">
      <c r="A3246" s="160">
        <v>1028500004</v>
      </c>
      <c r="B3246" s="161" t="s">
        <v>7500</v>
      </c>
      <c r="C3246" s="162" t="s">
        <v>7501</v>
      </c>
      <c r="D3246" s="163">
        <v>10650000</v>
      </c>
      <c r="E3246" s="164">
        <v>44168</v>
      </c>
      <c r="F3246" s="165" t="s">
        <v>182</v>
      </c>
      <c r="G3246" s="165" t="s">
        <v>278</v>
      </c>
      <c r="H3246" s="165" t="s">
        <v>36</v>
      </c>
      <c r="I3246" s="165" t="s">
        <v>48</v>
      </c>
      <c r="J3246" s="165" t="s">
        <v>96</v>
      </c>
      <c r="K3246" s="166" t="s">
        <v>11524</v>
      </c>
    </row>
    <row r="3247" spans="1:11" ht="25.5" x14ac:dyDescent="0.2">
      <c r="A3247" s="160">
        <v>1037582093</v>
      </c>
      <c r="B3247" s="161" t="s">
        <v>7502</v>
      </c>
      <c r="C3247" s="162" t="s">
        <v>7503</v>
      </c>
      <c r="D3247" s="163">
        <v>7100000</v>
      </c>
      <c r="E3247" s="164">
        <v>44193</v>
      </c>
      <c r="F3247" s="165" t="s">
        <v>11</v>
      </c>
      <c r="G3247" s="165" t="s">
        <v>12</v>
      </c>
      <c r="H3247" s="165" t="s">
        <v>36</v>
      </c>
      <c r="I3247" s="165" t="s">
        <v>48</v>
      </c>
      <c r="J3247" s="165" t="s">
        <v>96</v>
      </c>
      <c r="K3247" s="166" t="s">
        <v>11525</v>
      </c>
    </row>
    <row r="3248" spans="1:11" ht="25.5" x14ac:dyDescent="0.2">
      <c r="A3248" s="160">
        <v>1027199004</v>
      </c>
      <c r="B3248" s="161" t="s">
        <v>7504</v>
      </c>
      <c r="C3248" s="162" t="s">
        <v>7505</v>
      </c>
      <c r="D3248" s="163">
        <v>7005000</v>
      </c>
      <c r="E3248" s="164">
        <v>44152</v>
      </c>
      <c r="F3248" s="165" t="s">
        <v>16</v>
      </c>
      <c r="G3248" s="165" t="s">
        <v>12</v>
      </c>
      <c r="H3248" s="165" t="s">
        <v>36</v>
      </c>
      <c r="I3248" s="165" t="s">
        <v>48</v>
      </c>
      <c r="J3248" s="165" t="s">
        <v>96</v>
      </c>
      <c r="K3248" s="166" t="s">
        <v>11526</v>
      </c>
    </row>
    <row r="3249" spans="1:11" ht="38.25" x14ac:dyDescent="0.2">
      <c r="A3249" s="160">
        <v>1007849090</v>
      </c>
      <c r="B3249" s="161" t="s">
        <v>7506</v>
      </c>
      <c r="C3249" s="162" t="s">
        <v>7507</v>
      </c>
      <c r="D3249" s="163">
        <v>10650000</v>
      </c>
      <c r="E3249" s="164">
        <v>44193</v>
      </c>
      <c r="F3249" s="165" t="s">
        <v>16</v>
      </c>
      <c r="G3249" s="165" t="s">
        <v>101</v>
      </c>
      <c r="H3249" s="165" t="s">
        <v>36</v>
      </c>
      <c r="I3249" s="165" t="s">
        <v>48</v>
      </c>
      <c r="J3249" s="165" t="s">
        <v>96</v>
      </c>
      <c r="K3249" s="166" t="s">
        <v>11527</v>
      </c>
    </row>
    <row r="3250" spans="1:11" ht="25.5" x14ac:dyDescent="0.2">
      <c r="A3250" s="160">
        <v>1033389093</v>
      </c>
      <c r="B3250" s="161" t="s">
        <v>1054</v>
      </c>
      <c r="C3250" s="162" t="s">
        <v>1055</v>
      </c>
      <c r="D3250" s="163">
        <v>6871000</v>
      </c>
      <c r="E3250" s="164">
        <v>43802</v>
      </c>
      <c r="F3250" s="165" t="s">
        <v>16</v>
      </c>
      <c r="G3250" s="165" t="s">
        <v>12</v>
      </c>
      <c r="H3250" s="165" t="s">
        <v>36</v>
      </c>
      <c r="I3250" s="165" t="s">
        <v>48</v>
      </c>
      <c r="J3250" s="165" t="s">
        <v>96</v>
      </c>
      <c r="K3250" s="166" t="s">
        <v>1056</v>
      </c>
    </row>
    <row r="3251" spans="1:11" ht="38.25" x14ac:dyDescent="0.2">
      <c r="A3251" s="160">
        <v>1026906004</v>
      </c>
      <c r="B3251" s="161" t="s">
        <v>7508</v>
      </c>
      <c r="C3251" s="162" t="s">
        <v>7509</v>
      </c>
      <c r="D3251" s="163">
        <v>7075000</v>
      </c>
      <c r="E3251" s="164">
        <v>44123</v>
      </c>
      <c r="F3251" s="165" t="s">
        <v>35</v>
      </c>
      <c r="G3251" s="165" t="s">
        <v>12</v>
      </c>
      <c r="H3251" s="165" t="s">
        <v>36</v>
      </c>
      <c r="I3251" s="165" t="s">
        <v>48</v>
      </c>
      <c r="J3251" s="165" t="s">
        <v>96</v>
      </c>
      <c r="K3251" s="166" t="s">
        <v>11528</v>
      </c>
    </row>
    <row r="3252" spans="1:11" ht="25.5" x14ac:dyDescent="0.2">
      <c r="A3252" s="160">
        <v>1027976004</v>
      </c>
      <c r="B3252" s="161" t="s">
        <v>7510</v>
      </c>
      <c r="C3252" s="162" t="s">
        <v>7511</v>
      </c>
      <c r="D3252" s="163">
        <v>7100000</v>
      </c>
      <c r="E3252" s="164">
        <v>44168</v>
      </c>
      <c r="F3252" s="165" t="s">
        <v>16</v>
      </c>
      <c r="G3252" s="165" t="s">
        <v>12</v>
      </c>
      <c r="H3252" s="165" t="s">
        <v>36</v>
      </c>
      <c r="I3252" s="165" t="s">
        <v>48</v>
      </c>
      <c r="J3252" s="165" t="s">
        <v>96</v>
      </c>
      <c r="K3252" s="166" t="s">
        <v>11529</v>
      </c>
    </row>
    <row r="3253" spans="1:11" ht="38.25" x14ac:dyDescent="0.2">
      <c r="A3253" s="160">
        <v>1028042004</v>
      </c>
      <c r="B3253" s="161" t="s">
        <v>7512</v>
      </c>
      <c r="C3253" s="162" t="s">
        <v>7513</v>
      </c>
      <c r="D3253" s="163">
        <v>7100000</v>
      </c>
      <c r="E3253" s="164">
        <v>44168</v>
      </c>
      <c r="F3253" s="165" t="s">
        <v>16</v>
      </c>
      <c r="G3253" s="165" t="s">
        <v>12</v>
      </c>
      <c r="H3253" s="165" t="s">
        <v>36</v>
      </c>
      <c r="I3253" s="165" t="s">
        <v>48</v>
      </c>
      <c r="J3253" s="165" t="s">
        <v>96</v>
      </c>
      <c r="K3253" s="166" t="s">
        <v>11530</v>
      </c>
    </row>
    <row r="3254" spans="1:11" ht="25.5" x14ac:dyDescent="0.2">
      <c r="A3254" s="160">
        <v>1027950004</v>
      </c>
      <c r="B3254" s="161" t="s">
        <v>7514</v>
      </c>
      <c r="C3254" s="162" t="s">
        <v>7515</v>
      </c>
      <c r="D3254" s="163">
        <v>7100000</v>
      </c>
      <c r="E3254" s="164">
        <v>44168</v>
      </c>
      <c r="F3254" s="165" t="s">
        <v>16</v>
      </c>
      <c r="G3254" s="165" t="s">
        <v>12</v>
      </c>
      <c r="H3254" s="165" t="s">
        <v>36</v>
      </c>
      <c r="I3254" s="165" t="s">
        <v>48</v>
      </c>
      <c r="J3254" s="165" t="s">
        <v>96</v>
      </c>
      <c r="K3254" s="166" t="s">
        <v>11531</v>
      </c>
    </row>
    <row r="3255" spans="1:11" ht="38.25" x14ac:dyDescent="0.2">
      <c r="A3255" s="160">
        <v>1007197090</v>
      </c>
      <c r="B3255" s="161" t="s">
        <v>7516</v>
      </c>
      <c r="C3255" s="162" t="s">
        <v>7517</v>
      </c>
      <c r="D3255" s="163">
        <v>10650000</v>
      </c>
      <c r="E3255" s="164">
        <v>44193</v>
      </c>
      <c r="F3255" s="165" t="s">
        <v>16</v>
      </c>
      <c r="G3255" s="165" t="s">
        <v>101</v>
      </c>
      <c r="H3255" s="165" t="s">
        <v>36</v>
      </c>
      <c r="I3255" s="165" t="s">
        <v>48</v>
      </c>
      <c r="J3255" s="165" t="s">
        <v>96</v>
      </c>
      <c r="K3255" s="166" t="s">
        <v>11532</v>
      </c>
    </row>
    <row r="3256" spans="1:11" ht="51" x14ac:dyDescent="0.2">
      <c r="A3256" s="160">
        <v>1009707028</v>
      </c>
      <c r="B3256" s="161" t="s">
        <v>7518</v>
      </c>
      <c r="C3256" s="162" t="s">
        <v>7519</v>
      </c>
      <c r="D3256" s="163">
        <v>7025000</v>
      </c>
      <c r="E3256" s="164">
        <v>44124</v>
      </c>
      <c r="F3256" s="165" t="s">
        <v>16</v>
      </c>
      <c r="G3256" s="165" t="s">
        <v>12</v>
      </c>
      <c r="H3256" s="165" t="s">
        <v>36</v>
      </c>
      <c r="I3256" s="165" t="s">
        <v>48</v>
      </c>
      <c r="J3256" s="165" t="s">
        <v>96</v>
      </c>
      <c r="K3256" s="166" t="s">
        <v>11533</v>
      </c>
    </row>
    <row r="3257" spans="1:11" ht="25.5" x14ac:dyDescent="0.2">
      <c r="A3257" s="160">
        <v>1027909004</v>
      </c>
      <c r="B3257" s="161" t="s">
        <v>7520</v>
      </c>
      <c r="C3257" s="162" t="s">
        <v>7521</v>
      </c>
      <c r="D3257" s="163">
        <v>7085000</v>
      </c>
      <c r="E3257" s="164">
        <v>44168</v>
      </c>
      <c r="F3257" s="165" t="s">
        <v>35</v>
      </c>
      <c r="G3257" s="165" t="s">
        <v>12</v>
      </c>
      <c r="H3257" s="165" t="s">
        <v>36</v>
      </c>
      <c r="I3257" s="165" t="s">
        <v>48</v>
      </c>
      <c r="J3257" s="165" t="s">
        <v>96</v>
      </c>
      <c r="K3257" s="166" t="s">
        <v>11534</v>
      </c>
    </row>
    <row r="3258" spans="1:11" ht="25.5" x14ac:dyDescent="0.2">
      <c r="A3258" s="160">
        <v>1026861004</v>
      </c>
      <c r="B3258" s="161" t="s">
        <v>7522</v>
      </c>
      <c r="C3258" s="162" t="s">
        <v>7523</v>
      </c>
      <c r="D3258" s="163">
        <v>7095000</v>
      </c>
      <c r="E3258" s="164">
        <v>44152</v>
      </c>
      <c r="F3258" s="165" t="s">
        <v>16</v>
      </c>
      <c r="G3258" s="165" t="s">
        <v>12</v>
      </c>
      <c r="H3258" s="165" t="s">
        <v>36</v>
      </c>
      <c r="I3258" s="165" t="s">
        <v>48</v>
      </c>
      <c r="J3258" s="165" t="s">
        <v>96</v>
      </c>
      <c r="K3258" s="166" t="s">
        <v>11535</v>
      </c>
    </row>
    <row r="3259" spans="1:11" ht="38.25" x14ac:dyDescent="0.2">
      <c r="A3259" s="160">
        <v>1028009004</v>
      </c>
      <c r="B3259" s="161" t="s">
        <v>7524</v>
      </c>
      <c r="C3259" s="162" t="s">
        <v>7525</v>
      </c>
      <c r="D3259" s="163">
        <v>7100000</v>
      </c>
      <c r="E3259" s="164">
        <v>44168</v>
      </c>
      <c r="F3259" s="165" t="s">
        <v>16</v>
      </c>
      <c r="G3259" s="165" t="s">
        <v>12</v>
      </c>
      <c r="H3259" s="165" t="s">
        <v>36</v>
      </c>
      <c r="I3259" s="165" t="s">
        <v>48</v>
      </c>
      <c r="J3259" s="165" t="s">
        <v>96</v>
      </c>
      <c r="K3259" s="166" t="s">
        <v>11536</v>
      </c>
    </row>
    <row r="3260" spans="1:11" ht="25.5" x14ac:dyDescent="0.2">
      <c r="A3260" s="160">
        <v>1028437004</v>
      </c>
      <c r="B3260" s="161" t="s">
        <v>7526</v>
      </c>
      <c r="C3260" s="162" t="s">
        <v>7527</v>
      </c>
      <c r="D3260" s="163">
        <v>7060000</v>
      </c>
      <c r="E3260" s="164">
        <v>44193</v>
      </c>
      <c r="F3260" s="165" t="s">
        <v>16</v>
      </c>
      <c r="G3260" s="165" t="s">
        <v>12</v>
      </c>
      <c r="H3260" s="165" t="s">
        <v>36</v>
      </c>
      <c r="I3260" s="165" t="s">
        <v>48</v>
      </c>
      <c r="J3260" s="165" t="s">
        <v>96</v>
      </c>
      <c r="K3260" s="166" t="s">
        <v>11537</v>
      </c>
    </row>
    <row r="3261" spans="1:11" ht="38.25" x14ac:dyDescent="0.2">
      <c r="A3261" s="160">
        <v>1027847004</v>
      </c>
      <c r="B3261" s="161" t="s">
        <v>7528</v>
      </c>
      <c r="C3261" s="162" t="s">
        <v>7529</v>
      </c>
      <c r="D3261" s="163">
        <v>7070000</v>
      </c>
      <c r="E3261" s="164">
        <v>44168</v>
      </c>
      <c r="F3261" s="165" t="s">
        <v>16</v>
      </c>
      <c r="G3261" s="165" t="s">
        <v>12</v>
      </c>
      <c r="H3261" s="165" t="s">
        <v>36</v>
      </c>
      <c r="I3261" s="165" t="s">
        <v>48</v>
      </c>
      <c r="J3261" s="165" t="s">
        <v>96</v>
      </c>
      <c r="K3261" s="166" t="s">
        <v>11538</v>
      </c>
    </row>
    <row r="3262" spans="1:11" ht="38.25" x14ac:dyDescent="0.2">
      <c r="A3262" s="160">
        <v>1036978093</v>
      </c>
      <c r="B3262" s="161" t="s">
        <v>7530</v>
      </c>
      <c r="C3262" s="162" t="s">
        <v>7531</v>
      </c>
      <c r="D3262" s="163">
        <v>7100000</v>
      </c>
      <c r="E3262" s="164">
        <v>44168</v>
      </c>
      <c r="F3262" s="165" t="s">
        <v>16</v>
      </c>
      <c r="G3262" s="165" t="s">
        <v>12</v>
      </c>
      <c r="H3262" s="165" t="s">
        <v>36</v>
      </c>
      <c r="I3262" s="165" t="s">
        <v>48</v>
      </c>
      <c r="J3262" s="165" t="s">
        <v>96</v>
      </c>
      <c r="K3262" s="166" t="s">
        <v>11539</v>
      </c>
    </row>
    <row r="3263" spans="1:11" ht="38.25" x14ac:dyDescent="0.2">
      <c r="A3263" s="160">
        <v>1035037093</v>
      </c>
      <c r="B3263" s="161" t="s">
        <v>7532</v>
      </c>
      <c r="C3263" s="162" t="s">
        <v>7533</v>
      </c>
      <c r="D3263" s="163">
        <v>7035000</v>
      </c>
      <c r="E3263" s="164">
        <v>44152</v>
      </c>
      <c r="F3263" s="165" t="s">
        <v>35</v>
      </c>
      <c r="G3263" s="165" t="s">
        <v>12</v>
      </c>
      <c r="H3263" s="165" t="s">
        <v>36</v>
      </c>
      <c r="I3263" s="165" t="s">
        <v>48</v>
      </c>
      <c r="J3263" s="165" t="s">
        <v>96</v>
      </c>
      <c r="K3263" s="166" t="s">
        <v>11540</v>
      </c>
    </row>
    <row r="3264" spans="1:11" ht="25.5" x14ac:dyDescent="0.2">
      <c r="A3264" s="160">
        <v>1007586090</v>
      </c>
      <c r="B3264" s="161" t="s">
        <v>7534</v>
      </c>
      <c r="C3264" s="162" t="s">
        <v>7535</v>
      </c>
      <c r="D3264" s="163">
        <v>10650000</v>
      </c>
      <c r="E3264" s="164">
        <v>44193</v>
      </c>
      <c r="F3264" s="165" t="s">
        <v>16</v>
      </c>
      <c r="G3264" s="165" t="s">
        <v>101</v>
      </c>
      <c r="H3264" s="165" t="s">
        <v>36</v>
      </c>
      <c r="I3264" s="165" t="s">
        <v>48</v>
      </c>
      <c r="J3264" s="165" t="s">
        <v>96</v>
      </c>
      <c r="K3264" s="166" t="s">
        <v>11541</v>
      </c>
    </row>
    <row r="3265" spans="1:11" ht="25.5" x14ac:dyDescent="0.2">
      <c r="A3265" s="160">
        <v>1028044004</v>
      </c>
      <c r="B3265" s="161" t="s">
        <v>7536</v>
      </c>
      <c r="C3265" s="162" t="s">
        <v>7537</v>
      </c>
      <c r="D3265" s="163">
        <v>7050000</v>
      </c>
      <c r="E3265" s="164">
        <v>44168</v>
      </c>
      <c r="F3265" s="165" t="s">
        <v>16</v>
      </c>
      <c r="G3265" s="165" t="s">
        <v>12</v>
      </c>
      <c r="H3265" s="165" t="s">
        <v>36</v>
      </c>
      <c r="I3265" s="165" t="s">
        <v>48</v>
      </c>
      <c r="J3265" s="165" t="s">
        <v>96</v>
      </c>
      <c r="K3265" s="166" t="s">
        <v>11542</v>
      </c>
    </row>
    <row r="3266" spans="1:11" ht="25.5" x14ac:dyDescent="0.2">
      <c r="A3266" s="160">
        <v>1028100004</v>
      </c>
      <c r="B3266" s="161" t="s">
        <v>7538</v>
      </c>
      <c r="C3266" s="162" t="s">
        <v>7539</v>
      </c>
      <c r="D3266" s="163">
        <v>7100000</v>
      </c>
      <c r="E3266" s="164">
        <v>44168</v>
      </c>
      <c r="F3266" s="165" t="s">
        <v>16</v>
      </c>
      <c r="G3266" s="165" t="s">
        <v>12</v>
      </c>
      <c r="H3266" s="165" t="s">
        <v>36</v>
      </c>
      <c r="I3266" s="165" t="s">
        <v>48</v>
      </c>
      <c r="J3266" s="165" t="s">
        <v>96</v>
      </c>
      <c r="K3266" s="166" t="s">
        <v>11543</v>
      </c>
    </row>
    <row r="3267" spans="1:11" ht="38.25" x14ac:dyDescent="0.2">
      <c r="A3267" s="160">
        <v>1007602090</v>
      </c>
      <c r="B3267" s="161" t="s">
        <v>7540</v>
      </c>
      <c r="C3267" s="162" t="s">
        <v>7541</v>
      </c>
      <c r="D3267" s="163">
        <v>10650000</v>
      </c>
      <c r="E3267" s="164">
        <v>44193</v>
      </c>
      <c r="F3267" s="165" t="s">
        <v>16</v>
      </c>
      <c r="G3267" s="165" t="s">
        <v>101</v>
      </c>
      <c r="H3267" s="165" t="s">
        <v>36</v>
      </c>
      <c r="I3267" s="165" t="s">
        <v>48</v>
      </c>
      <c r="J3267" s="165" t="s">
        <v>96</v>
      </c>
      <c r="K3267" s="166" t="s">
        <v>11544</v>
      </c>
    </row>
    <row r="3268" spans="1:11" ht="25.5" x14ac:dyDescent="0.2">
      <c r="A3268" s="160">
        <v>1028035004</v>
      </c>
      <c r="B3268" s="161" t="s">
        <v>7542</v>
      </c>
      <c r="C3268" s="162" t="s">
        <v>7543</v>
      </c>
      <c r="D3268" s="163">
        <v>6839000</v>
      </c>
      <c r="E3268" s="164">
        <v>44168</v>
      </c>
      <c r="F3268" s="165" t="s">
        <v>16</v>
      </c>
      <c r="G3268" s="165" t="s">
        <v>12</v>
      </c>
      <c r="H3268" s="165" t="s">
        <v>36</v>
      </c>
      <c r="I3268" s="165" t="s">
        <v>48</v>
      </c>
      <c r="J3268" s="165" t="s">
        <v>96</v>
      </c>
      <c r="K3268" s="166" t="s">
        <v>11545</v>
      </c>
    </row>
    <row r="3269" spans="1:11" ht="51" x14ac:dyDescent="0.2">
      <c r="A3269" s="160">
        <v>1027895004</v>
      </c>
      <c r="B3269" s="161" t="s">
        <v>7544</v>
      </c>
      <c r="C3269" s="162" t="s">
        <v>7545</v>
      </c>
      <c r="D3269" s="163">
        <v>7100000</v>
      </c>
      <c r="E3269" s="164">
        <v>44168</v>
      </c>
      <c r="F3269" s="165" t="s">
        <v>11</v>
      </c>
      <c r="G3269" s="165" t="s">
        <v>12</v>
      </c>
      <c r="H3269" s="165" t="s">
        <v>36</v>
      </c>
      <c r="I3269" s="165" t="s">
        <v>48</v>
      </c>
      <c r="J3269" s="165" t="s">
        <v>96</v>
      </c>
      <c r="K3269" s="166" t="s">
        <v>11546</v>
      </c>
    </row>
    <row r="3270" spans="1:11" ht="25.5" x14ac:dyDescent="0.2">
      <c r="A3270" s="160">
        <v>1027855004</v>
      </c>
      <c r="B3270" s="161" t="s">
        <v>7546</v>
      </c>
      <c r="C3270" s="162" t="s">
        <v>7547</v>
      </c>
      <c r="D3270" s="163">
        <v>7065000</v>
      </c>
      <c r="E3270" s="164">
        <v>44168</v>
      </c>
      <c r="F3270" s="165" t="s">
        <v>35</v>
      </c>
      <c r="G3270" s="165" t="s">
        <v>12</v>
      </c>
      <c r="H3270" s="165" t="s">
        <v>36</v>
      </c>
      <c r="I3270" s="165" t="s">
        <v>48</v>
      </c>
      <c r="J3270" s="165" t="s">
        <v>96</v>
      </c>
      <c r="K3270" s="166" t="s">
        <v>11547</v>
      </c>
    </row>
    <row r="3271" spans="1:11" ht="25.5" x14ac:dyDescent="0.2">
      <c r="A3271" s="160">
        <v>1028395004</v>
      </c>
      <c r="B3271" s="161" t="s">
        <v>7548</v>
      </c>
      <c r="C3271" s="162" t="s">
        <v>7549</v>
      </c>
      <c r="D3271" s="163">
        <v>7100000</v>
      </c>
      <c r="E3271" s="164">
        <v>44193</v>
      </c>
      <c r="F3271" s="165" t="s">
        <v>16</v>
      </c>
      <c r="G3271" s="165" t="s">
        <v>12</v>
      </c>
      <c r="H3271" s="165" t="s">
        <v>36</v>
      </c>
      <c r="I3271" s="165" t="s">
        <v>48</v>
      </c>
      <c r="J3271" s="165" t="s">
        <v>96</v>
      </c>
      <c r="K3271" s="166" t="s">
        <v>11548</v>
      </c>
    </row>
    <row r="3272" spans="1:11" ht="25.5" x14ac:dyDescent="0.2">
      <c r="A3272" s="160">
        <v>1028531004</v>
      </c>
      <c r="B3272" s="161" t="s">
        <v>7550</v>
      </c>
      <c r="C3272" s="162" t="s">
        <v>7551</v>
      </c>
      <c r="D3272" s="163">
        <v>7100000</v>
      </c>
      <c r="E3272" s="164">
        <v>44193</v>
      </c>
      <c r="F3272" s="165" t="s">
        <v>16</v>
      </c>
      <c r="G3272" s="165" t="s">
        <v>12</v>
      </c>
      <c r="H3272" s="165" t="s">
        <v>36</v>
      </c>
      <c r="I3272" s="165" t="s">
        <v>48</v>
      </c>
      <c r="J3272" s="165" t="s">
        <v>96</v>
      </c>
      <c r="K3272" s="166" t="s">
        <v>11549</v>
      </c>
    </row>
    <row r="3273" spans="1:11" ht="38.25" x14ac:dyDescent="0.2">
      <c r="A3273" s="160">
        <v>1027873004</v>
      </c>
      <c r="B3273" s="161" t="s">
        <v>7552</v>
      </c>
      <c r="C3273" s="162" t="s">
        <v>7553</v>
      </c>
      <c r="D3273" s="163">
        <v>7100000</v>
      </c>
      <c r="E3273" s="164">
        <v>44168</v>
      </c>
      <c r="F3273" s="165" t="s">
        <v>16</v>
      </c>
      <c r="G3273" s="165" t="s">
        <v>12</v>
      </c>
      <c r="H3273" s="165" t="s">
        <v>36</v>
      </c>
      <c r="I3273" s="165" t="s">
        <v>48</v>
      </c>
      <c r="J3273" s="165" t="s">
        <v>96</v>
      </c>
      <c r="K3273" s="166" t="s">
        <v>11550</v>
      </c>
    </row>
    <row r="3274" spans="1:11" ht="25.5" x14ac:dyDescent="0.2">
      <c r="A3274" s="160">
        <v>1007571090</v>
      </c>
      <c r="B3274" s="161" t="s">
        <v>7554</v>
      </c>
      <c r="C3274" s="162" t="s">
        <v>7555</v>
      </c>
      <c r="D3274" s="163">
        <v>11115000</v>
      </c>
      <c r="E3274" s="164">
        <v>44074</v>
      </c>
      <c r="F3274" s="165" t="s">
        <v>16</v>
      </c>
      <c r="G3274" s="165" t="s">
        <v>69</v>
      </c>
      <c r="H3274" s="165" t="s">
        <v>36</v>
      </c>
      <c r="I3274" s="165" t="s">
        <v>48</v>
      </c>
      <c r="J3274" s="165" t="s">
        <v>96</v>
      </c>
      <c r="K3274" s="166" t="s">
        <v>11551</v>
      </c>
    </row>
    <row r="3275" spans="1:11" ht="25.5" x14ac:dyDescent="0.2">
      <c r="A3275" s="160">
        <v>1027853004</v>
      </c>
      <c r="B3275" s="161" t="s">
        <v>7556</v>
      </c>
      <c r="C3275" s="162" t="s">
        <v>7557</v>
      </c>
      <c r="D3275" s="163">
        <v>7100000</v>
      </c>
      <c r="E3275" s="164">
        <v>44168</v>
      </c>
      <c r="F3275" s="165" t="s">
        <v>16</v>
      </c>
      <c r="G3275" s="165" t="s">
        <v>12</v>
      </c>
      <c r="H3275" s="165" t="s">
        <v>36</v>
      </c>
      <c r="I3275" s="165" t="s">
        <v>48</v>
      </c>
      <c r="J3275" s="165" t="s">
        <v>96</v>
      </c>
      <c r="K3275" s="166" t="s">
        <v>11552</v>
      </c>
    </row>
    <row r="3276" spans="1:11" ht="25.5" x14ac:dyDescent="0.2">
      <c r="A3276" s="160">
        <v>1027858004</v>
      </c>
      <c r="B3276" s="161" t="s">
        <v>7558</v>
      </c>
      <c r="C3276" s="162" t="s">
        <v>7559</v>
      </c>
      <c r="D3276" s="163">
        <v>10650000</v>
      </c>
      <c r="E3276" s="164">
        <v>44152</v>
      </c>
      <c r="F3276" s="165" t="s">
        <v>16</v>
      </c>
      <c r="G3276" s="165" t="s">
        <v>69</v>
      </c>
      <c r="H3276" s="165" t="s">
        <v>36</v>
      </c>
      <c r="I3276" s="165" t="s">
        <v>48</v>
      </c>
      <c r="J3276" s="165" t="s">
        <v>96</v>
      </c>
      <c r="K3276" s="166" t="s">
        <v>11553</v>
      </c>
    </row>
    <row r="3277" spans="1:11" ht="38.25" x14ac:dyDescent="0.2">
      <c r="A3277" s="160">
        <v>1027871004</v>
      </c>
      <c r="B3277" s="161" t="s">
        <v>7560</v>
      </c>
      <c r="C3277" s="162" t="s">
        <v>7561</v>
      </c>
      <c r="D3277" s="163">
        <v>10650000</v>
      </c>
      <c r="E3277" s="164">
        <v>44152</v>
      </c>
      <c r="F3277" s="165" t="s">
        <v>16</v>
      </c>
      <c r="G3277" s="165" t="s">
        <v>69</v>
      </c>
      <c r="H3277" s="165" t="s">
        <v>36</v>
      </c>
      <c r="I3277" s="165" t="s">
        <v>48</v>
      </c>
      <c r="J3277" s="165" t="s">
        <v>96</v>
      </c>
      <c r="K3277" s="166" t="s">
        <v>11554</v>
      </c>
    </row>
    <row r="3278" spans="1:11" ht="38.25" x14ac:dyDescent="0.2">
      <c r="A3278" s="160">
        <v>1026439004</v>
      </c>
      <c r="B3278" s="161" t="s">
        <v>7562</v>
      </c>
      <c r="C3278" s="162" t="s">
        <v>7563</v>
      </c>
      <c r="D3278" s="163">
        <v>7100000</v>
      </c>
      <c r="E3278" s="164">
        <v>44152</v>
      </c>
      <c r="F3278" s="165" t="s">
        <v>11</v>
      </c>
      <c r="G3278" s="165" t="s">
        <v>12</v>
      </c>
      <c r="H3278" s="165" t="s">
        <v>36</v>
      </c>
      <c r="I3278" s="165" t="s">
        <v>48</v>
      </c>
      <c r="J3278" s="165" t="s">
        <v>96</v>
      </c>
      <c r="K3278" s="166" t="s">
        <v>11555</v>
      </c>
    </row>
    <row r="3279" spans="1:11" ht="51" x14ac:dyDescent="0.2">
      <c r="A3279" s="160">
        <v>1007848090</v>
      </c>
      <c r="B3279" s="161" t="s">
        <v>7564</v>
      </c>
      <c r="C3279" s="162" t="s">
        <v>7565</v>
      </c>
      <c r="D3279" s="163">
        <v>10650000</v>
      </c>
      <c r="E3279" s="164">
        <v>44193</v>
      </c>
      <c r="F3279" s="165" t="s">
        <v>16</v>
      </c>
      <c r="G3279" s="165" t="s">
        <v>101</v>
      </c>
      <c r="H3279" s="165" t="s">
        <v>36</v>
      </c>
      <c r="I3279" s="165" t="s">
        <v>48</v>
      </c>
      <c r="J3279" s="165" t="s">
        <v>96</v>
      </c>
      <c r="K3279" s="166" t="s">
        <v>11556</v>
      </c>
    </row>
    <row r="3280" spans="1:11" ht="25.5" x14ac:dyDescent="0.2">
      <c r="A3280" s="160">
        <v>1028103004</v>
      </c>
      <c r="B3280" s="161" t="s">
        <v>7566</v>
      </c>
      <c r="C3280" s="162" t="s">
        <v>7567</v>
      </c>
      <c r="D3280" s="163">
        <v>7100000</v>
      </c>
      <c r="E3280" s="164">
        <v>44168</v>
      </c>
      <c r="F3280" s="165" t="s">
        <v>16</v>
      </c>
      <c r="G3280" s="165" t="s">
        <v>12</v>
      </c>
      <c r="H3280" s="165" t="s">
        <v>36</v>
      </c>
      <c r="I3280" s="165" t="s">
        <v>48</v>
      </c>
      <c r="J3280" s="165" t="s">
        <v>96</v>
      </c>
      <c r="K3280" s="166" t="s">
        <v>11557</v>
      </c>
    </row>
    <row r="3281" spans="1:11" ht="38.25" x14ac:dyDescent="0.2">
      <c r="A3281" s="160">
        <v>1024956004</v>
      </c>
      <c r="B3281" s="161" t="s">
        <v>7568</v>
      </c>
      <c r="C3281" s="162" t="s">
        <v>7569</v>
      </c>
      <c r="D3281" s="163">
        <v>7230000</v>
      </c>
      <c r="E3281" s="164">
        <v>44008</v>
      </c>
      <c r="F3281" s="165" t="s">
        <v>35</v>
      </c>
      <c r="G3281" s="165" t="s">
        <v>12</v>
      </c>
      <c r="H3281" s="165" t="s">
        <v>36</v>
      </c>
      <c r="I3281" s="165" t="s">
        <v>48</v>
      </c>
      <c r="J3281" s="165" t="s">
        <v>67</v>
      </c>
      <c r="K3281" s="166" t="s">
        <v>11558</v>
      </c>
    </row>
    <row r="3282" spans="1:11" ht="38.25" x14ac:dyDescent="0.2">
      <c r="A3282" s="160">
        <v>1027149004</v>
      </c>
      <c r="B3282" s="161" t="s">
        <v>7570</v>
      </c>
      <c r="C3282" s="162" t="s">
        <v>7571</v>
      </c>
      <c r="D3282" s="163">
        <v>7410000</v>
      </c>
      <c r="E3282" s="164">
        <v>44074</v>
      </c>
      <c r="F3282" s="165" t="s">
        <v>182</v>
      </c>
      <c r="G3282" s="165" t="s">
        <v>278</v>
      </c>
      <c r="H3282" s="165" t="s">
        <v>36</v>
      </c>
      <c r="I3282" s="165" t="s">
        <v>48</v>
      </c>
      <c r="J3282" s="165" t="s">
        <v>67</v>
      </c>
      <c r="K3282" s="166" t="s">
        <v>11559</v>
      </c>
    </row>
    <row r="3283" spans="1:11" ht="25.5" x14ac:dyDescent="0.2">
      <c r="A3283" s="160">
        <v>1007576090</v>
      </c>
      <c r="B3283" s="161" t="s">
        <v>7572</v>
      </c>
      <c r="C3283" s="162" t="s">
        <v>7573</v>
      </c>
      <c r="D3283" s="163">
        <v>11115000</v>
      </c>
      <c r="E3283" s="164">
        <v>44000</v>
      </c>
      <c r="F3283" s="165" t="s">
        <v>16</v>
      </c>
      <c r="G3283" s="165" t="s">
        <v>101</v>
      </c>
      <c r="H3283" s="165" t="s">
        <v>36</v>
      </c>
      <c r="I3283" s="165" t="s">
        <v>48</v>
      </c>
      <c r="J3283" s="165" t="s">
        <v>67</v>
      </c>
      <c r="K3283" s="166" t="s">
        <v>11560</v>
      </c>
    </row>
    <row r="3284" spans="1:11" ht="25.5" x14ac:dyDescent="0.2">
      <c r="A3284" s="160">
        <v>1028668004</v>
      </c>
      <c r="B3284" s="161" t="s">
        <v>7574</v>
      </c>
      <c r="C3284" s="162" t="s">
        <v>7575</v>
      </c>
      <c r="D3284" s="163">
        <v>7100000</v>
      </c>
      <c r="E3284" s="164">
        <v>44168</v>
      </c>
      <c r="F3284" s="165" t="s">
        <v>16</v>
      </c>
      <c r="G3284" s="165" t="s">
        <v>12</v>
      </c>
      <c r="H3284" s="165" t="s">
        <v>36</v>
      </c>
      <c r="I3284" s="165" t="s">
        <v>48</v>
      </c>
      <c r="J3284" s="165" t="s">
        <v>67</v>
      </c>
      <c r="K3284" s="166" t="s">
        <v>11561</v>
      </c>
    </row>
    <row r="3285" spans="1:11" ht="25.5" x14ac:dyDescent="0.2">
      <c r="A3285" s="160">
        <v>1028671004</v>
      </c>
      <c r="B3285" s="161" t="s">
        <v>7576</v>
      </c>
      <c r="C3285" s="162" t="s">
        <v>7577</v>
      </c>
      <c r="D3285" s="163">
        <v>7100000</v>
      </c>
      <c r="E3285" s="164">
        <v>44168</v>
      </c>
      <c r="F3285" s="165" t="s">
        <v>16</v>
      </c>
      <c r="G3285" s="165" t="s">
        <v>12</v>
      </c>
      <c r="H3285" s="165" t="s">
        <v>36</v>
      </c>
      <c r="I3285" s="165" t="s">
        <v>48</v>
      </c>
      <c r="J3285" s="165" t="s">
        <v>67</v>
      </c>
      <c r="K3285" s="166" t="s">
        <v>11562</v>
      </c>
    </row>
    <row r="3286" spans="1:11" ht="25.5" x14ac:dyDescent="0.2">
      <c r="A3286" s="160">
        <v>1028675004</v>
      </c>
      <c r="B3286" s="161" t="s">
        <v>7578</v>
      </c>
      <c r="C3286" s="162" t="s">
        <v>7579</v>
      </c>
      <c r="D3286" s="163">
        <v>7100000</v>
      </c>
      <c r="E3286" s="164">
        <v>44168</v>
      </c>
      <c r="F3286" s="165" t="s">
        <v>16</v>
      </c>
      <c r="G3286" s="165" t="s">
        <v>12</v>
      </c>
      <c r="H3286" s="165" t="s">
        <v>36</v>
      </c>
      <c r="I3286" s="165" t="s">
        <v>48</v>
      </c>
      <c r="J3286" s="165" t="s">
        <v>67</v>
      </c>
      <c r="K3286" s="166" t="s">
        <v>11563</v>
      </c>
    </row>
    <row r="3287" spans="1:11" ht="25.5" x14ac:dyDescent="0.2">
      <c r="A3287" s="160">
        <v>1034883093</v>
      </c>
      <c r="B3287" s="161" t="s">
        <v>7580</v>
      </c>
      <c r="C3287" s="162" t="s">
        <v>7581</v>
      </c>
      <c r="D3287" s="163">
        <v>7347000</v>
      </c>
      <c r="E3287" s="164">
        <v>44069</v>
      </c>
      <c r="F3287" s="165" t="s">
        <v>35</v>
      </c>
      <c r="G3287" s="165" t="s">
        <v>720</v>
      </c>
      <c r="H3287" s="165" t="s">
        <v>36</v>
      </c>
      <c r="I3287" s="165" t="s">
        <v>48</v>
      </c>
      <c r="J3287" s="165" t="s">
        <v>67</v>
      </c>
      <c r="K3287" s="166" t="s">
        <v>11564</v>
      </c>
    </row>
    <row r="3288" spans="1:11" ht="25.5" x14ac:dyDescent="0.2">
      <c r="A3288" s="160">
        <v>1028628004</v>
      </c>
      <c r="B3288" s="161" t="s">
        <v>7582</v>
      </c>
      <c r="C3288" s="162" t="s">
        <v>7583</v>
      </c>
      <c r="D3288" s="163">
        <v>7090000</v>
      </c>
      <c r="E3288" s="164">
        <v>44168</v>
      </c>
      <c r="F3288" s="165" t="s">
        <v>16</v>
      </c>
      <c r="G3288" s="165" t="s">
        <v>12</v>
      </c>
      <c r="H3288" s="165" t="s">
        <v>36</v>
      </c>
      <c r="I3288" s="165" t="s">
        <v>48</v>
      </c>
      <c r="J3288" s="165" t="s">
        <v>67</v>
      </c>
      <c r="K3288" s="166" t="s">
        <v>11565</v>
      </c>
    </row>
    <row r="3289" spans="1:11" ht="38.25" x14ac:dyDescent="0.2">
      <c r="A3289" s="160">
        <v>1035910093</v>
      </c>
      <c r="B3289" s="161" t="s">
        <v>7584</v>
      </c>
      <c r="C3289" s="162" t="s">
        <v>7585</v>
      </c>
      <c r="D3289" s="163">
        <v>7260000</v>
      </c>
      <c r="E3289" s="164">
        <v>44012</v>
      </c>
      <c r="F3289" s="165" t="s">
        <v>35</v>
      </c>
      <c r="G3289" s="165" t="s">
        <v>12</v>
      </c>
      <c r="H3289" s="165" t="s">
        <v>36</v>
      </c>
      <c r="I3289" s="165" t="s">
        <v>48</v>
      </c>
      <c r="J3289" s="165" t="s">
        <v>67</v>
      </c>
      <c r="K3289" s="166" t="s">
        <v>11566</v>
      </c>
    </row>
    <row r="3290" spans="1:11" ht="25.5" x14ac:dyDescent="0.2">
      <c r="A3290" s="160">
        <v>1026657004</v>
      </c>
      <c r="B3290" s="161" t="s">
        <v>7586</v>
      </c>
      <c r="C3290" s="162" t="s">
        <v>7587</v>
      </c>
      <c r="D3290" s="163">
        <v>11115000</v>
      </c>
      <c r="E3290" s="164">
        <v>44026</v>
      </c>
      <c r="F3290" s="165" t="s">
        <v>16</v>
      </c>
      <c r="G3290" s="165" t="s">
        <v>69</v>
      </c>
      <c r="H3290" s="165" t="s">
        <v>36</v>
      </c>
      <c r="I3290" s="165" t="s">
        <v>48</v>
      </c>
      <c r="J3290" s="165" t="s">
        <v>67</v>
      </c>
      <c r="K3290" s="166" t="s">
        <v>11567</v>
      </c>
    </row>
    <row r="3291" spans="1:11" ht="25.5" x14ac:dyDescent="0.2">
      <c r="A3291" s="160">
        <v>1028066004</v>
      </c>
      <c r="B3291" s="161" t="s">
        <v>7588</v>
      </c>
      <c r="C3291" s="162" t="s">
        <v>7589</v>
      </c>
      <c r="D3291" s="163">
        <v>7100000</v>
      </c>
      <c r="E3291" s="164">
        <v>44168</v>
      </c>
      <c r="F3291" s="165" t="s">
        <v>11</v>
      </c>
      <c r="G3291" s="165" t="s">
        <v>12</v>
      </c>
      <c r="H3291" s="165" t="s">
        <v>36</v>
      </c>
      <c r="I3291" s="165" t="s">
        <v>48</v>
      </c>
      <c r="J3291" s="165" t="s">
        <v>67</v>
      </c>
      <c r="K3291" s="166" t="s">
        <v>11568</v>
      </c>
    </row>
    <row r="3292" spans="1:11" ht="38.25" x14ac:dyDescent="0.2">
      <c r="A3292" s="160">
        <v>1007854090</v>
      </c>
      <c r="B3292" s="161" t="s">
        <v>7590</v>
      </c>
      <c r="C3292" s="162" t="s">
        <v>7591</v>
      </c>
      <c r="D3292" s="163">
        <v>7100000</v>
      </c>
      <c r="E3292" s="164">
        <v>44193</v>
      </c>
      <c r="F3292" s="165" t="s">
        <v>11</v>
      </c>
      <c r="G3292" s="165" t="s">
        <v>101</v>
      </c>
      <c r="H3292" s="165" t="s">
        <v>36</v>
      </c>
      <c r="I3292" s="165" t="s">
        <v>48</v>
      </c>
      <c r="J3292" s="165" t="s">
        <v>67</v>
      </c>
      <c r="K3292" s="166" t="s">
        <v>11569</v>
      </c>
    </row>
    <row r="3293" spans="1:11" ht="25.5" x14ac:dyDescent="0.2">
      <c r="A3293" s="160">
        <v>1007814090</v>
      </c>
      <c r="B3293" s="161" t="s">
        <v>7592</v>
      </c>
      <c r="C3293" s="162" t="s">
        <v>7593</v>
      </c>
      <c r="D3293" s="163">
        <v>7100000</v>
      </c>
      <c r="E3293" s="164">
        <v>44193</v>
      </c>
      <c r="F3293" s="165" t="s">
        <v>16</v>
      </c>
      <c r="G3293" s="165" t="s">
        <v>12</v>
      </c>
      <c r="H3293" s="165" t="s">
        <v>36</v>
      </c>
      <c r="I3293" s="165" t="s">
        <v>48</v>
      </c>
      <c r="J3293" s="165" t="s">
        <v>67</v>
      </c>
      <c r="K3293" s="166" t="s">
        <v>11570</v>
      </c>
    </row>
    <row r="3294" spans="1:11" ht="25.5" x14ac:dyDescent="0.2">
      <c r="A3294" s="160">
        <v>1007851090</v>
      </c>
      <c r="B3294" s="161" t="s">
        <v>7594</v>
      </c>
      <c r="C3294" s="162" t="s">
        <v>7595</v>
      </c>
      <c r="D3294" s="163">
        <v>10650000</v>
      </c>
      <c r="E3294" s="164">
        <v>44193</v>
      </c>
      <c r="F3294" s="165" t="s">
        <v>16</v>
      </c>
      <c r="G3294" s="165" t="s">
        <v>101</v>
      </c>
      <c r="H3294" s="165" t="s">
        <v>36</v>
      </c>
      <c r="I3294" s="165" t="s">
        <v>48</v>
      </c>
      <c r="J3294" s="165" t="s">
        <v>67</v>
      </c>
      <c r="K3294" s="166" t="s">
        <v>11571</v>
      </c>
    </row>
    <row r="3295" spans="1:11" ht="38.25" x14ac:dyDescent="0.2">
      <c r="A3295" s="160">
        <v>1027341004</v>
      </c>
      <c r="B3295" s="161" t="s">
        <v>7596</v>
      </c>
      <c r="C3295" s="162" t="s">
        <v>7597</v>
      </c>
      <c r="D3295" s="163">
        <v>7100000</v>
      </c>
      <c r="E3295" s="164">
        <v>44152</v>
      </c>
      <c r="F3295" s="165" t="s">
        <v>16</v>
      </c>
      <c r="G3295" s="165" t="s">
        <v>12</v>
      </c>
      <c r="H3295" s="165" t="s">
        <v>36</v>
      </c>
      <c r="I3295" s="165" t="s">
        <v>48</v>
      </c>
      <c r="J3295" s="165" t="s">
        <v>67</v>
      </c>
      <c r="K3295" s="166" t="s">
        <v>11572</v>
      </c>
    </row>
    <row r="3296" spans="1:11" ht="25.5" x14ac:dyDescent="0.2">
      <c r="A3296" s="160">
        <v>1007853090</v>
      </c>
      <c r="B3296" s="161" t="s">
        <v>7598</v>
      </c>
      <c r="C3296" s="162" t="s">
        <v>7599</v>
      </c>
      <c r="D3296" s="163">
        <v>10650000</v>
      </c>
      <c r="E3296" s="164">
        <v>44193</v>
      </c>
      <c r="F3296" s="165" t="s">
        <v>16</v>
      </c>
      <c r="G3296" s="165" t="s">
        <v>101</v>
      </c>
      <c r="H3296" s="165" t="s">
        <v>36</v>
      </c>
      <c r="I3296" s="165" t="s">
        <v>48</v>
      </c>
      <c r="J3296" s="165" t="s">
        <v>67</v>
      </c>
      <c r="K3296" s="166" t="s">
        <v>11573</v>
      </c>
    </row>
    <row r="3297" spans="1:11" ht="25.5" x14ac:dyDescent="0.2">
      <c r="A3297" s="160">
        <v>1027848004</v>
      </c>
      <c r="B3297" s="161" t="s">
        <v>7600</v>
      </c>
      <c r="C3297" s="162" t="s">
        <v>7601</v>
      </c>
      <c r="D3297" s="163">
        <v>7100000</v>
      </c>
      <c r="E3297" s="164">
        <v>44168</v>
      </c>
      <c r="F3297" s="165" t="s">
        <v>16</v>
      </c>
      <c r="G3297" s="165" t="s">
        <v>12</v>
      </c>
      <c r="H3297" s="165" t="s">
        <v>36</v>
      </c>
      <c r="I3297" s="165" t="s">
        <v>48</v>
      </c>
      <c r="J3297" s="165" t="s">
        <v>67</v>
      </c>
      <c r="K3297" s="166" t="s">
        <v>11574</v>
      </c>
    </row>
    <row r="3298" spans="1:11" ht="25.5" x14ac:dyDescent="0.2">
      <c r="A3298" s="160">
        <v>1037117093</v>
      </c>
      <c r="B3298" s="161" t="s">
        <v>7602</v>
      </c>
      <c r="C3298" s="162" t="s">
        <v>7603</v>
      </c>
      <c r="D3298" s="163">
        <v>7100000</v>
      </c>
      <c r="E3298" s="164">
        <v>44168</v>
      </c>
      <c r="F3298" s="165" t="s">
        <v>11</v>
      </c>
      <c r="G3298" s="165" t="s">
        <v>12</v>
      </c>
      <c r="H3298" s="165" t="s">
        <v>36</v>
      </c>
      <c r="I3298" s="165" t="s">
        <v>48</v>
      </c>
      <c r="J3298" s="165" t="s">
        <v>67</v>
      </c>
      <c r="K3298" s="166" t="s">
        <v>11575</v>
      </c>
    </row>
    <row r="3299" spans="1:11" ht="25.5" x14ac:dyDescent="0.2">
      <c r="A3299" s="160">
        <v>1027222004</v>
      </c>
      <c r="B3299" s="161" t="s">
        <v>7604</v>
      </c>
      <c r="C3299" s="162" t="s">
        <v>7605</v>
      </c>
      <c r="D3299" s="163">
        <v>6679000</v>
      </c>
      <c r="E3299" s="164">
        <v>44152</v>
      </c>
      <c r="F3299" s="165" t="s">
        <v>16</v>
      </c>
      <c r="G3299" s="165" t="s">
        <v>12</v>
      </c>
      <c r="H3299" s="165" t="s">
        <v>36</v>
      </c>
      <c r="I3299" s="165" t="s">
        <v>48</v>
      </c>
      <c r="J3299" s="165" t="s">
        <v>67</v>
      </c>
      <c r="K3299" s="166" t="s">
        <v>11576</v>
      </c>
    </row>
    <row r="3300" spans="1:11" x14ac:dyDescent="0.2">
      <c r="A3300" s="160">
        <v>1037793093</v>
      </c>
      <c r="B3300" s="161" t="s">
        <v>7606</v>
      </c>
      <c r="C3300" s="162" t="s">
        <v>7607</v>
      </c>
      <c r="D3300" s="163">
        <v>7020000</v>
      </c>
      <c r="E3300" s="164">
        <v>44193</v>
      </c>
      <c r="F3300" s="165" t="s">
        <v>35</v>
      </c>
      <c r="G3300" s="165" t="s">
        <v>12</v>
      </c>
      <c r="H3300" s="165" t="s">
        <v>36</v>
      </c>
      <c r="I3300" s="165" t="s">
        <v>48</v>
      </c>
      <c r="J3300" s="165" t="s">
        <v>67</v>
      </c>
      <c r="K3300" s="166" t="s">
        <v>11577</v>
      </c>
    </row>
    <row r="3301" spans="1:11" ht="63.75" x14ac:dyDescent="0.2">
      <c r="A3301" s="160">
        <v>1027575004</v>
      </c>
      <c r="B3301" s="161" t="s">
        <v>7608</v>
      </c>
      <c r="C3301" s="162" t="s">
        <v>7609</v>
      </c>
      <c r="D3301" s="163">
        <v>7100000</v>
      </c>
      <c r="E3301" s="164">
        <v>44152</v>
      </c>
      <c r="F3301" s="165" t="s">
        <v>11</v>
      </c>
      <c r="G3301" s="165" t="s">
        <v>101</v>
      </c>
      <c r="H3301" s="165" t="s">
        <v>36</v>
      </c>
      <c r="I3301" s="165" t="s">
        <v>48</v>
      </c>
      <c r="J3301" s="165" t="s">
        <v>67</v>
      </c>
      <c r="K3301" s="166" t="s">
        <v>11578</v>
      </c>
    </row>
    <row r="3302" spans="1:11" ht="38.25" x14ac:dyDescent="0.2">
      <c r="A3302" s="160">
        <v>1027428004</v>
      </c>
      <c r="B3302" s="161" t="s">
        <v>7610</v>
      </c>
      <c r="C3302" s="162" t="s">
        <v>7611</v>
      </c>
      <c r="D3302" s="163">
        <v>10650000</v>
      </c>
      <c r="E3302" s="164">
        <v>44118</v>
      </c>
      <c r="F3302" s="165" t="s">
        <v>35</v>
      </c>
      <c r="G3302" s="165" t="s">
        <v>69</v>
      </c>
      <c r="H3302" s="165" t="s">
        <v>36</v>
      </c>
      <c r="I3302" s="165" t="s">
        <v>48</v>
      </c>
      <c r="J3302" s="165" t="s">
        <v>67</v>
      </c>
      <c r="K3302" s="166" t="s">
        <v>11579</v>
      </c>
    </row>
    <row r="3303" spans="1:11" ht="25.5" x14ac:dyDescent="0.2">
      <c r="A3303" s="160">
        <v>1028201004</v>
      </c>
      <c r="B3303" s="161" t="s">
        <v>7612</v>
      </c>
      <c r="C3303" s="162" t="s">
        <v>7613</v>
      </c>
      <c r="D3303" s="163">
        <v>7100000</v>
      </c>
      <c r="E3303" s="164">
        <v>44193</v>
      </c>
      <c r="F3303" s="165" t="s">
        <v>16</v>
      </c>
      <c r="G3303" s="165" t="s">
        <v>12</v>
      </c>
      <c r="H3303" s="165" t="s">
        <v>36</v>
      </c>
      <c r="I3303" s="165" t="s">
        <v>48</v>
      </c>
      <c r="J3303" s="165" t="s">
        <v>67</v>
      </c>
      <c r="K3303" s="166" t="s">
        <v>11580</v>
      </c>
    </row>
    <row r="3304" spans="1:11" ht="38.25" x14ac:dyDescent="0.2">
      <c r="A3304" s="160">
        <v>1028384004</v>
      </c>
      <c r="B3304" s="161" t="s">
        <v>7614</v>
      </c>
      <c r="C3304" s="162" t="s">
        <v>7615</v>
      </c>
      <c r="D3304" s="163">
        <v>6775000</v>
      </c>
      <c r="E3304" s="164">
        <v>44193</v>
      </c>
      <c r="F3304" s="165" t="s">
        <v>16</v>
      </c>
      <c r="G3304" s="165" t="s">
        <v>12</v>
      </c>
      <c r="H3304" s="165" t="s">
        <v>36</v>
      </c>
      <c r="I3304" s="165" t="s">
        <v>48</v>
      </c>
      <c r="J3304" s="165" t="s">
        <v>67</v>
      </c>
      <c r="K3304" s="166" t="s">
        <v>11581</v>
      </c>
    </row>
    <row r="3305" spans="1:11" ht="25.5" x14ac:dyDescent="0.2">
      <c r="A3305" s="160">
        <v>1027453004</v>
      </c>
      <c r="B3305" s="161" t="s">
        <v>7616</v>
      </c>
      <c r="C3305" s="162" t="s">
        <v>7617</v>
      </c>
      <c r="D3305" s="163">
        <v>7100000</v>
      </c>
      <c r="E3305" s="164">
        <v>44152</v>
      </c>
      <c r="F3305" s="165" t="s">
        <v>16</v>
      </c>
      <c r="G3305" s="165" t="s">
        <v>12</v>
      </c>
      <c r="H3305" s="165" t="s">
        <v>36</v>
      </c>
      <c r="I3305" s="165" t="s">
        <v>48</v>
      </c>
      <c r="J3305" s="165" t="s">
        <v>67</v>
      </c>
      <c r="K3305" s="166" t="s">
        <v>11582</v>
      </c>
    </row>
    <row r="3306" spans="1:11" ht="38.25" x14ac:dyDescent="0.2">
      <c r="A3306" s="160">
        <v>1028345004</v>
      </c>
      <c r="B3306" s="161" t="s">
        <v>7618</v>
      </c>
      <c r="C3306" s="162" t="s">
        <v>7619</v>
      </c>
      <c r="D3306" s="163">
        <v>7095000</v>
      </c>
      <c r="E3306" s="164">
        <v>44193</v>
      </c>
      <c r="F3306" s="165" t="s">
        <v>35</v>
      </c>
      <c r="G3306" s="165" t="s">
        <v>12</v>
      </c>
      <c r="H3306" s="165" t="s">
        <v>36</v>
      </c>
      <c r="I3306" s="165" t="s">
        <v>48</v>
      </c>
      <c r="J3306" s="165" t="s">
        <v>67</v>
      </c>
      <c r="K3306" s="166" t="s">
        <v>11583</v>
      </c>
    </row>
    <row r="3307" spans="1:11" ht="51" x14ac:dyDescent="0.2">
      <c r="A3307" s="160">
        <v>1028126004</v>
      </c>
      <c r="B3307" s="161" t="s">
        <v>7620</v>
      </c>
      <c r="C3307" s="162" t="s">
        <v>7621</v>
      </c>
      <c r="D3307" s="163">
        <v>7100000</v>
      </c>
      <c r="E3307" s="164">
        <v>44168</v>
      </c>
      <c r="F3307" s="165" t="s">
        <v>16</v>
      </c>
      <c r="G3307" s="165" t="s">
        <v>12</v>
      </c>
      <c r="H3307" s="165" t="s">
        <v>36</v>
      </c>
      <c r="I3307" s="165" t="s">
        <v>48</v>
      </c>
      <c r="J3307" s="165" t="s">
        <v>67</v>
      </c>
      <c r="K3307" s="166" t="s">
        <v>11584</v>
      </c>
    </row>
    <row r="3308" spans="1:11" ht="38.25" x14ac:dyDescent="0.2">
      <c r="A3308" s="160">
        <v>1028085004</v>
      </c>
      <c r="B3308" s="161" t="s">
        <v>7622</v>
      </c>
      <c r="C3308" s="162" t="s">
        <v>7623</v>
      </c>
      <c r="D3308" s="163">
        <v>7025000</v>
      </c>
      <c r="E3308" s="164">
        <v>44168</v>
      </c>
      <c r="F3308" s="165" t="s">
        <v>16</v>
      </c>
      <c r="G3308" s="165" t="s">
        <v>12</v>
      </c>
      <c r="H3308" s="165" t="s">
        <v>36</v>
      </c>
      <c r="I3308" s="165" t="s">
        <v>48</v>
      </c>
      <c r="J3308" s="165" t="s">
        <v>67</v>
      </c>
      <c r="K3308" s="166" t="s">
        <v>11585</v>
      </c>
    </row>
    <row r="3309" spans="1:11" ht="25.5" x14ac:dyDescent="0.2">
      <c r="A3309" s="160">
        <v>1028280004</v>
      </c>
      <c r="B3309" s="161" t="s">
        <v>7624</v>
      </c>
      <c r="C3309" s="162" t="s">
        <v>7625</v>
      </c>
      <c r="D3309" s="163">
        <v>7100000</v>
      </c>
      <c r="E3309" s="164">
        <v>44168</v>
      </c>
      <c r="F3309" s="165" t="s">
        <v>11</v>
      </c>
      <c r="G3309" s="165" t="s">
        <v>12</v>
      </c>
      <c r="H3309" s="165" t="s">
        <v>36</v>
      </c>
      <c r="I3309" s="165" t="s">
        <v>48</v>
      </c>
      <c r="J3309" s="165" t="s">
        <v>67</v>
      </c>
      <c r="K3309" s="166" t="s">
        <v>11586</v>
      </c>
    </row>
    <row r="3310" spans="1:11" ht="38.25" x14ac:dyDescent="0.2">
      <c r="A3310" s="160">
        <v>1026808004</v>
      </c>
      <c r="B3310" s="161" t="s">
        <v>7626</v>
      </c>
      <c r="C3310" s="162" t="s">
        <v>7627</v>
      </c>
      <c r="D3310" s="163">
        <v>7030000</v>
      </c>
      <c r="E3310" s="164">
        <v>44168</v>
      </c>
      <c r="F3310" s="165" t="s">
        <v>11</v>
      </c>
      <c r="G3310" s="165" t="s">
        <v>12</v>
      </c>
      <c r="H3310" s="165" t="s">
        <v>36</v>
      </c>
      <c r="I3310" s="165" t="s">
        <v>48</v>
      </c>
      <c r="J3310" s="165" t="s">
        <v>67</v>
      </c>
      <c r="K3310" s="166" t="s">
        <v>11587</v>
      </c>
    </row>
    <row r="3311" spans="1:11" ht="25.5" x14ac:dyDescent="0.2">
      <c r="A3311" s="160">
        <v>1036962093</v>
      </c>
      <c r="B3311" s="161" t="s">
        <v>7628</v>
      </c>
      <c r="C3311" s="162" t="s">
        <v>7629</v>
      </c>
      <c r="D3311" s="163">
        <v>10650000</v>
      </c>
      <c r="E3311" s="164">
        <v>44193</v>
      </c>
      <c r="F3311" s="165" t="s">
        <v>16</v>
      </c>
      <c r="G3311" s="165" t="s">
        <v>101</v>
      </c>
      <c r="H3311" s="165" t="s">
        <v>36</v>
      </c>
      <c r="I3311" s="165" t="s">
        <v>48</v>
      </c>
      <c r="J3311" s="165" t="s">
        <v>67</v>
      </c>
      <c r="K3311" s="166" t="s">
        <v>11588</v>
      </c>
    </row>
    <row r="3312" spans="1:11" ht="38.25" x14ac:dyDescent="0.2">
      <c r="A3312" s="160">
        <v>1027994004</v>
      </c>
      <c r="B3312" s="161" t="s">
        <v>7630</v>
      </c>
      <c r="C3312" s="162" t="s">
        <v>7631</v>
      </c>
      <c r="D3312" s="163">
        <v>7037000</v>
      </c>
      <c r="E3312" s="164">
        <v>44168</v>
      </c>
      <c r="F3312" s="165" t="s">
        <v>11</v>
      </c>
      <c r="G3312" s="165" t="s">
        <v>12</v>
      </c>
      <c r="H3312" s="165" t="s">
        <v>36</v>
      </c>
      <c r="I3312" s="165" t="s">
        <v>48</v>
      </c>
      <c r="J3312" s="165" t="s">
        <v>67</v>
      </c>
      <c r="K3312" s="166" t="s">
        <v>11589</v>
      </c>
    </row>
    <row r="3313" spans="1:11" ht="25.5" x14ac:dyDescent="0.2">
      <c r="A3313" s="160">
        <v>1037042093</v>
      </c>
      <c r="B3313" s="161" t="s">
        <v>7632</v>
      </c>
      <c r="C3313" s="162" t="s">
        <v>7633</v>
      </c>
      <c r="D3313" s="163">
        <v>7100000</v>
      </c>
      <c r="E3313" s="164">
        <v>44168</v>
      </c>
      <c r="F3313" s="165" t="s">
        <v>16</v>
      </c>
      <c r="G3313" s="165" t="s">
        <v>12</v>
      </c>
      <c r="H3313" s="165" t="s">
        <v>36</v>
      </c>
      <c r="I3313" s="165" t="s">
        <v>48</v>
      </c>
      <c r="J3313" s="165" t="s">
        <v>67</v>
      </c>
      <c r="K3313" s="166" t="s">
        <v>11590</v>
      </c>
    </row>
    <row r="3314" spans="1:11" ht="25.5" x14ac:dyDescent="0.2">
      <c r="A3314" s="160">
        <v>1027057004</v>
      </c>
      <c r="B3314" s="161" t="s">
        <v>7634</v>
      </c>
      <c r="C3314" s="162" t="s">
        <v>7635</v>
      </c>
      <c r="D3314" s="163">
        <v>7085000</v>
      </c>
      <c r="E3314" s="164">
        <v>44152</v>
      </c>
      <c r="F3314" s="165" t="s">
        <v>35</v>
      </c>
      <c r="G3314" s="165" t="s">
        <v>12</v>
      </c>
      <c r="H3314" s="165" t="s">
        <v>36</v>
      </c>
      <c r="I3314" s="165" t="s">
        <v>48</v>
      </c>
      <c r="J3314" s="165" t="s">
        <v>67</v>
      </c>
      <c r="K3314" s="166" t="s">
        <v>11591</v>
      </c>
    </row>
    <row r="3315" spans="1:11" ht="25.5" x14ac:dyDescent="0.2">
      <c r="A3315" s="160">
        <v>1028246004</v>
      </c>
      <c r="B3315" s="161" t="s">
        <v>7636</v>
      </c>
      <c r="C3315" s="162" t="s">
        <v>7637</v>
      </c>
      <c r="D3315" s="163">
        <v>7065000</v>
      </c>
      <c r="E3315" s="164">
        <v>44193</v>
      </c>
      <c r="F3315" s="165" t="s">
        <v>16</v>
      </c>
      <c r="G3315" s="165" t="s">
        <v>12</v>
      </c>
      <c r="H3315" s="165" t="s">
        <v>36</v>
      </c>
      <c r="I3315" s="165" t="s">
        <v>48</v>
      </c>
      <c r="J3315" s="165" t="s">
        <v>67</v>
      </c>
      <c r="K3315" s="166" t="s">
        <v>11592</v>
      </c>
    </row>
    <row r="3316" spans="1:11" ht="38.25" x14ac:dyDescent="0.2">
      <c r="A3316" s="160">
        <v>1037792093</v>
      </c>
      <c r="B3316" s="161" t="s">
        <v>7638</v>
      </c>
      <c r="C3316" s="162" t="s">
        <v>7639</v>
      </c>
      <c r="D3316" s="163">
        <v>7065000</v>
      </c>
      <c r="E3316" s="164">
        <v>44193</v>
      </c>
      <c r="F3316" s="165" t="s">
        <v>35</v>
      </c>
      <c r="G3316" s="165" t="s">
        <v>12</v>
      </c>
      <c r="H3316" s="165" t="s">
        <v>36</v>
      </c>
      <c r="I3316" s="165" t="s">
        <v>48</v>
      </c>
      <c r="J3316" s="165" t="s">
        <v>67</v>
      </c>
      <c r="K3316" s="166" t="s">
        <v>11593</v>
      </c>
    </row>
    <row r="3317" spans="1:11" ht="38.25" x14ac:dyDescent="0.2">
      <c r="A3317" s="160">
        <v>1037556093</v>
      </c>
      <c r="B3317" s="161" t="s">
        <v>7640</v>
      </c>
      <c r="C3317" s="162" t="s">
        <v>7641</v>
      </c>
      <c r="D3317" s="163">
        <v>10650000</v>
      </c>
      <c r="E3317" s="164">
        <v>44193</v>
      </c>
      <c r="F3317" s="165" t="s">
        <v>16</v>
      </c>
      <c r="G3317" s="165" t="s">
        <v>101</v>
      </c>
      <c r="H3317" s="165" t="s">
        <v>36</v>
      </c>
      <c r="I3317" s="165" t="s">
        <v>48</v>
      </c>
      <c r="J3317" s="165" t="s">
        <v>67</v>
      </c>
      <c r="K3317" s="166" t="s">
        <v>11594</v>
      </c>
    </row>
    <row r="3318" spans="1:11" ht="25.5" x14ac:dyDescent="0.2">
      <c r="A3318" s="160">
        <v>1022400004</v>
      </c>
      <c r="B3318" s="161" t="s">
        <v>7642</v>
      </c>
      <c r="C3318" s="162" t="s">
        <v>7643</v>
      </c>
      <c r="D3318" s="163">
        <v>7100000</v>
      </c>
      <c r="E3318" s="164">
        <v>44168</v>
      </c>
      <c r="F3318" s="165" t="s">
        <v>11</v>
      </c>
      <c r="G3318" s="165" t="s">
        <v>12</v>
      </c>
      <c r="H3318" s="165" t="s">
        <v>36</v>
      </c>
      <c r="I3318" s="165" t="s">
        <v>48</v>
      </c>
      <c r="J3318" s="165" t="s">
        <v>67</v>
      </c>
      <c r="K3318" s="166" t="s">
        <v>11595</v>
      </c>
    </row>
    <row r="3319" spans="1:11" ht="25.5" x14ac:dyDescent="0.2">
      <c r="A3319" s="160">
        <v>1028434004</v>
      </c>
      <c r="B3319" s="161" t="s">
        <v>7644</v>
      </c>
      <c r="C3319" s="162" t="s">
        <v>7645</v>
      </c>
      <c r="D3319" s="163">
        <v>7100000</v>
      </c>
      <c r="E3319" s="164">
        <v>44193</v>
      </c>
      <c r="F3319" s="165" t="s">
        <v>16</v>
      </c>
      <c r="G3319" s="165" t="s">
        <v>12</v>
      </c>
      <c r="H3319" s="165" t="s">
        <v>36</v>
      </c>
      <c r="I3319" s="165" t="s">
        <v>48</v>
      </c>
      <c r="J3319" s="165" t="s">
        <v>67</v>
      </c>
      <c r="K3319" s="166" t="s">
        <v>11596</v>
      </c>
    </row>
    <row r="3320" spans="1:11" ht="25.5" x14ac:dyDescent="0.2">
      <c r="A3320" s="160">
        <v>1036394093</v>
      </c>
      <c r="B3320" s="161" t="s">
        <v>7646</v>
      </c>
      <c r="C3320" s="162" t="s">
        <v>7647</v>
      </c>
      <c r="D3320" s="163">
        <v>7100000</v>
      </c>
      <c r="E3320" s="164">
        <v>44168</v>
      </c>
      <c r="F3320" s="165" t="s">
        <v>16</v>
      </c>
      <c r="G3320" s="165" t="s">
        <v>12</v>
      </c>
      <c r="H3320" s="165" t="s">
        <v>36</v>
      </c>
      <c r="I3320" s="165" t="s">
        <v>48</v>
      </c>
      <c r="J3320" s="165" t="s">
        <v>67</v>
      </c>
      <c r="K3320" s="166" t="s">
        <v>11597</v>
      </c>
    </row>
    <row r="3321" spans="1:11" ht="38.25" x14ac:dyDescent="0.2">
      <c r="A3321" s="160">
        <v>1037490093</v>
      </c>
      <c r="B3321" s="161" t="s">
        <v>7648</v>
      </c>
      <c r="C3321" s="162" t="s">
        <v>7649</v>
      </c>
      <c r="D3321" s="163">
        <v>7010000</v>
      </c>
      <c r="E3321" s="164">
        <v>44193</v>
      </c>
      <c r="F3321" s="165" t="s">
        <v>35</v>
      </c>
      <c r="G3321" s="165" t="s">
        <v>12</v>
      </c>
      <c r="H3321" s="165" t="s">
        <v>36</v>
      </c>
      <c r="I3321" s="165" t="s">
        <v>48</v>
      </c>
      <c r="J3321" s="165" t="s">
        <v>67</v>
      </c>
      <c r="K3321" s="166" t="s">
        <v>11598</v>
      </c>
    </row>
    <row r="3322" spans="1:11" ht="38.25" x14ac:dyDescent="0.2">
      <c r="A3322" s="160">
        <v>1027174004</v>
      </c>
      <c r="B3322" s="161" t="s">
        <v>7650</v>
      </c>
      <c r="C3322" s="162" t="s">
        <v>7651</v>
      </c>
      <c r="D3322" s="163">
        <v>6967000</v>
      </c>
      <c r="E3322" s="164">
        <v>44133</v>
      </c>
      <c r="F3322" s="165" t="s">
        <v>118</v>
      </c>
      <c r="G3322" s="165" t="s">
        <v>12</v>
      </c>
      <c r="H3322" s="165" t="s">
        <v>36</v>
      </c>
      <c r="I3322" s="165" t="s">
        <v>48</v>
      </c>
      <c r="J3322" s="165" t="s">
        <v>49</v>
      </c>
      <c r="K3322" s="166" t="s">
        <v>11599</v>
      </c>
    </row>
    <row r="3323" spans="1:11" ht="25.5" x14ac:dyDescent="0.2">
      <c r="A3323" s="160">
        <v>1009089028</v>
      </c>
      <c r="B3323" s="161" t="s">
        <v>7652</v>
      </c>
      <c r="C3323" s="162" t="s">
        <v>7653</v>
      </c>
      <c r="D3323" s="163">
        <v>7060000</v>
      </c>
      <c r="E3323" s="164">
        <v>44168</v>
      </c>
      <c r="F3323" s="165" t="s">
        <v>16</v>
      </c>
      <c r="G3323" s="165" t="s">
        <v>12</v>
      </c>
      <c r="H3323" s="165" t="s">
        <v>36</v>
      </c>
      <c r="I3323" s="165" t="s">
        <v>48</v>
      </c>
      <c r="J3323" s="165" t="s">
        <v>49</v>
      </c>
      <c r="K3323" s="166" t="s">
        <v>11600</v>
      </c>
    </row>
    <row r="3324" spans="1:11" x14ac:dyDescent="0.2">
      <c r="A3324" s="160">
        <v>1036860093</v>
      </c>
      <c r="B3324" s="161" t="s">
        <v>7654</v>
      </c>
      <c r="C3324" s="162" t="s">
        <v>7655</v>
      </c>
      <c r="D3324" s="163">
        <v>7100000</v>
      </c>
      <c r="E3324" s="164">
        <v>44168</v>
      </c>
      <c r="F3324" s="165" t="s">
        <v>16</v>
      </c>
      <c r="G3324" s="165" t="s">
        <v>12</v>
      </c>
      <c r="H3324" s="165" t="s">
        <v>36</v>
      </c>
      <c r="I3324" s="165" t="s">
        <v>48</v>
      </c>
      <c r="J3324" s="165" t="s">
        <v>49</v>
      </c>
      <c r="K3324" s="166" t="s">
        <v>11601</v>
      </c>
    </row>
    <row r="3325" spans="1:11" ht="63.75" x14ac:dyDescent="0.2">
      <c r="A3325" s="160">
        <v>1026970004</v>
      </c>
      <c r="B3325" s="161" t="s">
        <v>7656</v>
      </c>
      <c r="C3325" s="162" t="s">
        <v>7657</v>
      </c>
      <c r="D3325" s="163">
        <v>7015000</v>
      </c>
      <c r="E3325" s="164">
        <v>44133</v>
      </c>
      <c r="F3325" s="165" t="s">
        <v>16</v>
      </c>
      <c r="G3325" s="165" t="s">
        <v>12</v>
      </c>
      <c r="H3325" s="165" t="s">
        <v>36</v>
      </c>
      <c r="I3325" s="165" t="s">
        <v>48</v>
      </c>
      <c r="J3325" s="165" t="s">
        <v>49</v>
      </c>
      <c r="K3325" s="166" t="s">
        <v>11602</v>
      </c>
    </row>
    <row r="3326" spans="1:11" ht="25.5" x14ac:dyDescent="0.2">
      <c r="A3326" s="160">
        <v>1027275004</v>
      </c>
      <c r="B3326" s="161" t="s">
        <v>7658</v>
      </c>
      <c r="C3326" s="162" t="s">
        <v>7659</v>
      </c>
      <c r="D3326" s="163">
        <v>7100000</v>
      </c>
      <c r="E3326" s="164">
        <v>44133</v>
      </c>
      <c r="F3326" s="165" t="s">
        <v>16</v>
      </c>
      <c r="G3326" s="165" t="s">
        <v>12</v>
      </c>
      <c r="H3326" s="165" t="s">
        <v>36</v>
      </c>
      <c r="I3326" s="165" t="s">
        <v>48</v>
      </c>
      <c r="J3326" s="165" t="s">
        <v>49</v>
      </c>
      <c r="K3326" s="166" t="s">
        <v>11603</v>
      </c>
    </row>
    <row r="3327" spans="1:11" ht="38.25" x14ac:dyDescent="0.2">
      <c r="A3327" s="160">
        <v>1017567032</v>
      </c>
      <c r="B3327" s="161" t="s">
        <v>7660</v>
      </c>
      <c r="C3327" s="162" t="s">
        <v>7661</v>
      </c>
      <c r="D3327" s="163">
        <v>7085000</v>
      </c>
      <c r="E3327" s="164">
        <v>44132</v>
      </c>
      <c r="F3327" s="165" t="s">
        <v>16</v>
      </c>
      <c r="G3327" s="165" t="s">
        <v>12</v>
      </c>
      <c r="H3327" s="165" t="s">
        <v>36</v>
      </c>
      <c r="I3327" s="165" t="s">
        <v>48</v>
      </c>
      <c r="J3327" s="165" t="s">
        <v>49</v>
      </c>
      <c r="K3327" s="166" t="s">
        <v>11604</v>
      </c>
    </row>
    <row r="3328" spans="1:11" ht="25.5" x14ac:dyDescent="0.2">
      <c r="A3328" s="160">
        <v>1037373093</v>
      </c>
      <c r="B3328" s="161" t="s">
        <v>7662</v>
      </c>
      <c r="C3328" s="162" t="s">
        <v>7663</v>
      </c>
      <c r="D3328" s="163">
        <v>6295000</v>
      </c>
      <c r="E3328" s="164">
        <v>44126</v>
      </c>
      <c r="F3328" s="165" t="s">
        <v>35</v>
      </c>
      <c r="G3328" s="165" t="s">
        <v>720</v>
      </c>
      <c r="H3328" s="165" t="s">
        <v>36</v>
      </c>
      <c r="I3328" s="165" t="s">
        <v>48</v>
      </c>
      <c r="J3328" s="165" t="s">
        <v>49</v>
      </c>
      <c r="K3328" s="166" t="s">
        <v>11605</v>
      </c>
    </row>
    <row r="3329" spans="1:11" ht="25.5" x14ac:dyDescent="0.2">
      <c r="A3329" s="160">
        <v>1007565090</v>
      </c>
      <c r="B3329" s="161" t="s">
        <v>7664</v>
      </c>
      <c r="C3329" s="162" t="s">
        <v>7665</v>
      </c>
      <c r="D3329" s="163">
        <v>11115000</v>
      </c>
      <c r="E3329" s="164">
        <v>44000</v>
      </c>
      <c r="F3329" s="165" t="s">
        <v>16</v>
      </c>
      <c r="G3329" s="165" t="s">
        <v>101</v>
      </c>
      <c r="H3329" s="165" t="s">
        <v>36</v>
      </c>
      <c r="I3329" s="165" t="s">
        <v>48</v>
      </c>
      <c r="J3329" s="165" t="s">
        <v>49</v>
      </c>
      <c r="K3329" s="166" t="s">
        <v>11606</v>
      </c>
    </row>
    <row r="3330" spans="1:11" ht="38.25" x14ac:dyDescent="0.2">
      <c r="A3330" s="160">
        <v>1009800028</v>
      </c>
      <c r="B3330" s="161" t="s">
        <v>7666</v>
      </c>
      <c r="C3330" s="162" t="s">
        <v>7667</v>
      </c>
      <c r="D3330" s="163">
        <v>7100000</v>
      </c>
      <c r="E3330" s="164">
        <v>44168</v>
      </c>
      <c r="F3330" s="165" t="s">
        <v>16</v>
      </c>
      <c r="G3330" s="165" t="s">
        <v>12</v>
      </c>
      <c r="H3330" s="165" t="s">
        <v>36</v>
      </c>
      <c r="I3330" s="165" t="s">
        <v>48</v>
      </c>
      <c r="J3330" s="165" t="s">
        <v>49</v>
      </c>
      <c r="K3330" s="166" t="s">
        <v>11607</v>
      </c>
    </row>
    <row r="3331" spans="1:11" ht="25.5" x14ac:dyDescent="0.2">
      <c r="A3331" s="160">
        <v>1026199004</v>
      </c>
      <c r="B3331" s="161" t="s">
        <v>7668</v>
      </c>
      <c r="C3331" s="162" t="s">
        <v>7669</v>
      </c>
      <c r="D3331" s="163">
        <v>7100000</v>
      </c>
      <c r="E3331" s="164">
        <v>44133</v>
      </c>
      <c r="F3331" s="165" t="s">
        <v>16</v>
      </c>
      <c r="G3331" s="165" t="s">
        <v>12</v>
      </c>
      <c r="H3331" s="165" t="s">
        <v>36</v>
      </c>
      <c r="I3331" s="165" t="s">
        <v>48</v>
      </c>
      <c r="J3331" s="165" t="s">
        <v>49</v>
      </c>
      <c r="K3331" s="166" t="s">
        <v>11608</v>
      </c>
    </row>
    <row r="3332" spans="1:11" ht="25.5" x14ac:dyDescent="0.2">
      <c r="A3332" s="160">
        <v>1036390093</v>
      </c>
      <c r="B3332" s="161" t="s">
        <v>7670</v>
      </c>
      <c r="C3332" s="162" t="s">
        <v>7671</v>
      </c>
      <c r="D3332" s="163">
        <v>7100000</v>
      </c>
      <c r="E3332" s="164">
        <v>44133</v>
      </c>
      <c r="F3332" s="165" t="s">
        <v>16</v>
      </c>
      <c r="G3332" s="165" t="s">
        <v>12</v>
      </c>
      <c r="H3332" s="165" t="s">
        <v>36</v>
      </c>
      <c r="I3332" s="165" t="s">
        <v>48</v>
      </c>
      <c r="J3332" s="165" t="s">
        <v>49</v>
      </c>
      <c r="K3332" s="166" t="s">
        <v>11609</v>
      </c>
    </row>
    <row r="3333" spans="1:11" ht="51" x14ac:dyDescent="0.2">
      <c r="A3333" s="160">
        <v>1028647004</v>
      </c>
      <c r="B3333" s="161" t="s">
        <v>7672</v>
      </c>
      <c r="C3333" s="162" t="s">
        <v>7673</v>
      </c>
      <c r="D3333" s="163">
        <v>7045000</v>
      </c>
      <c r="E3333" s="164">
        <v>44168</v>
      </c>
      <c r="F3333" s="165" t="s">
        <v>16</v>
      </c>
      <c r="G3333" s="165" t="s">
        <v>12</v>
      </c>
      <c r="H3333" s="165" t="s">
        <v>36</v>
      </c>
      <c r="I3333" s="165" t="s">
        <v>48</v>
      </c>
      <c r="J3333" s="165" t="s">
        <v>49</v>
      </c>
      <c r="K3333" s="166" t="s">
        <v>11610</v>
      </c>
    </row>
    <row r="3334" spans="1:11" ht="25.5" x14ac:dyDescent="0.2">
      <c r="A3334" s="160">
        <v>1027531004</v>
      </c>
      <c r="B3334" s="161" t="s">
        <v>7674</v>
      </c>
      <c r="C3334" s="162" t="s">
        <v>7675</v>
      </c>
      <c r="D3334" s="163">
        <v>10650000</v>
      </c>
      <c r="E3334" s="164">
        <v>44118</v>
      </c>
      <c r="F3334" s="165" t="s">
        <v>182</v>
      </c>
      <c r="G3334" s="165" t="s">
        <v>278</v>
      </c>
      <c r="H3334" s="165" t="s">
        <v>36</v>
      </c>
      <c r="I3334" s="165" t="s">
        <v>48</v>
      </c>
      <c r="J3334" s="165" t="s">
        <v>49</v>
      </c>
      <c r="K3334" s="166" t="s">
        <v>11611</v>
      </c>
    </row>
    <row r="3335" spans="1:11" ht="38.25" x14ac:dyDescent="0.2">
      <c r="A3335" s="160">
        <v>1027621004</v>
      </c>
      <c r="B3335" s="161" t="s">
        <v>7676</v>
      </c>
      <c r="C3335" s="162" t="s">
        <v>7677</v>
      </c>
      <c r="D3335" s="163">
        <v>10650000</v>
      </c>
      <c r="E3335" s="164">
        <v>44118</v>
      </c>
      <c r="F3335" s="165" t="s">
        <v>182</v>
      </c>
      <c r="G3335" s="165" t="s">
        <v>278</v>
      </c>
      <c r="H3335" s="165" t="s">
        <v>36</v>
      </c>
      <c r="I3335" s="165" t="s">
        <v>48</v>
      </c>
      <c r="J3335" s="165" t="s">
        <v>49</v>
      </c>
      <c r="K3335" s="166" t="s">
        <v>11612</v>
      </c>
    </row>
    <row r="3336" spans="1:11" ht="25.5" x14ac:dyDescent="0.2">
      <c r="A3336" s="160">
        <v>1026983004</v>
      </c>
      <c r="B3336" s="161" t="s">
        <v>7678</v>
      </c>
      <c r="C3336" s="162" t="s">
        <v>7679</v>
      </c>
      <c r="D3336" s="163">
        <v>10650000</v>
      </c>
      <c r="E3336" s="164">
        <v>44118</v>
      </c>
      <c r="F3336" s="165" t="s">
        <v>16</v>
      </c>
      <c r="G3336" s="165" t="s">
        <v>101</v>
      </c>
      <c r="H3336" s="165" t="s">
        <v>36</v>
      </c>
      <c r="I3336" s="165" t="s">
        <v>48</v>
      </c>
      <c r="J3336" s="165" t="s">
        <v>49</v>
      </c>
      <c r="K3336" s="166" t="s">
        <v>11613</v>
      </c>
    </row>
    <row r="3337" spans="1:11" ht="25.5" x14ac:dyDescent="0.2">
      <c r="A3337" s="160">
        <v>1036388093</v>
      </c>
      <c r="B3337" s="161" t="s">
        <v>7680</v>
      </c>
      <c r="C3337" s="162" t="s">
        <v>7681</v>
      </c>
      <c r="D3337" s="163">
        <v>7090000</v>
      </c>
      <c r="E3337" s="164">
        <v>44133</v>
      </c>
      <c r="F3337" s="165" t="s">
        <v>35</v>
      </c>
      <c r="G3337" s="165" t="s">
        <v>12</v>
      </c>
      <c r="H3337" s="165" t="s">
        <v>36</v>
      </c>
      <c r="I3337" s="165" t="s">
        <v>48</v>
      </c>
      <c r="J3337" s="165" t="s">
        <v>49</v>
      </c>
      <c r="K3337" s="166" t="s">
        <v>11614</v>
      </c>
    </row>
    <row r="3338" spans="1:11" ht="25.5" x14ac:dyDescent="0.2">
      <c r="A3338" s="160">
        <v>1026401004</v>
      </c>
      <c r="B3338" s="161" t="s">
        <v>7682</v>
      </c>
      <c r="C3338" s="162" t="s">
        <v>7683</v>
      </c>
      <c r="D3338" s="163">
        <v>7100000</v>
      </c>
      <c r="E3338" s="164">
        <v>44110</v>
      </c>
      <c r="F3338" s="165" t="s">
        <v>35</v>
      </c>
      <c r="G3338" s="165" t="s">
        <v>12</v>
      </c>
      <c r="H3338" s="165" t="s">
        <v>36</v>
      </c>
      <c r="I3338" s="165" t="s">
        <v>48</v>
      </c>
      <c r="J3338" s="165" t="s">
        <v>49</v>
      </c>
      <c r="K3338" s="166" t="s">
        <v>11615</v>
      </c>
    </row>
    <row r="3339" spans="1:11" ht="38.25" x14ac:dyDescent="0.2">
      <c r="A3339" s="160">
        <v>1026612004</v>
      </c>
      <c r="B3339" s="161" t="s">
        <v>7684</v>
      </c>
      <c r="C3339" s="162" t="s">
        <v>7685</v>
      </c>
      <c r="D3339" s="163">
        <v>7410000</v>
      </c>
      <c r="E3339" s="164">
        <v>44026</v>
      </c>
      <c r="F3339" s="165" t="s">
        <v>16</v>
      </c>
      <c r="G3339" s="165" t="s">
        <v>12</v>
      </c>
      <c r="H3339" s="165" t="s">
        <v>36</v>
      </c>
      <c r="I3339" s="165" t="s">
        <v>48</v>
      </c>
      <c r="J3339" s="165" t="s">
        <v>49</v>
      </c>
      <c r="K3339" s="166" t="s">
        <v>11616</v>
      </c>
    </row>
    <row r="3340" spans="1:11" ht="51" x14ac:dyDescent="0.2">
      <c r="A3340" s="160">
        <v>1026610004</v>
      </c>
      <c r="B3340" s="161" t="s">
        <v>7686</v>
      </c>
      <c r="C3340" s="162" t="s">
        <v>7687</v>
      </c>
      <c r="D3340" s="163">
        <v>11115000</v>
      </c>
      <c r="E3340" s="164">
        <v>44026</v>
      </c>
      <c r="F3340" s="165" t="s">
        <v>16</v>
      </c>
      <c r="G3340" s="165" t="s">
        <v>101</v>
      </c>
      <c r="H3340" s="165" t="s">
        <v>36</v>
      </c>
      <c r="I3340" s="165" t="s">
        <v>48</v>
      </c>
      <c r="J3340" s="165" t="s">
        <v>49</v>
      </c>
      <c r="K3340" s="166" t="s">
        <v>11617</v>
      </c>
    </row>
    <row r="3341" spans="1:11" ht="51" x14ac:dyDescent="0.2">
      <c r="A3341" s="160">
        <v>1022916093</v>
      </c>
      <c r="B3341" s="161" t="s">
        <v>7688</v>
      </c>
      <c r="C3341" s="162" t="s">
        <v>7689</v>
      </c>
      <c r="D3341" s="163">
        <v>10650000</v>
      </c>
      <c r="E3341" s="164">
        <v>44152</v>
      </c>
      <c r="F3341" s="165" t="s">
        <v>16</v>
      </c>
      <c r="G3341" s="165" t="s">
        <v>69</v>
      </c>
      <c r="H3341" s="165" t="s">
        <v>36</v>
      </c>
      <c r="I3341" s="165" t="s">
        <v>48</v>
      </c>
      <c r="J3341" s="165" t="s">
        <v>49</v>
      </c>
      <c r="K3341" s="166" t="s">
        <v>11618</v>
      </c>
    </row>
    <row r="3342" spans="1:11" ht="38.25" x14ac:dyDescent="0.2">
      <c r="A3342" s="160">
        <v>1007333090</v>
      </c>
      <c r="B3342" s="161" t="s">
        <v>7690</v>
      </c>
      <c r="C3342" s="162" t="s">
        <v>7691</v>
      </c>
      <c r="D3342" s="163">
        <v>7100000</v>
      </c>
      <c r="E3342" s="164">
        <v>44193</v>
      </c>
      <c r="F3342" s="165" t="s">
        <v>16</v>
      </c>
      <c r="G3342" s="165" t="s">
        <v>12</v>
      </c>
      <c r="H3342" s="165" t="s">
        <v>36</v>
      </c>
      <c r="I3342" s="165" t="s">
        <v>48</v>
      </c>
      <c r="J3342" s="165" t="s">
        <v>49</v>
      </c>
      <c r="K3342" s="166" t="s">
        <v>11619</v>
      </c>
    </row>
    <row r="3343" spans="1:11" ht="38.25" x14ac:dyDescent="0.2">
      <c r="A3343" s="160">
        <v>1035035093</v>
      </c>
      <c r="B3343" s="161" t="s">
        <v>7692</v>
      </c>
      <c r="C3343" s="162" t="s">
        <v>7693</v>
      </c>
      <c r="D3343" s="163">
        <v>7070000</v>
      </c>
      <c r="E3343" s="164">
        <v>44152</v>
      </c>
      <c r="F3343" s="165" t="s">
        <v>35</v>
      </c>
      <c r="G3343" s="165" t="s">
        <v>12</v>
      </c>
      <c r="H3343" s="165" t="s">
        <v>36</v>
      </c>
      <c r="I3343" s="165" t="s">
        <v>48</v>
      </c>
      <c r="J3343" s="165" t="s">
        <v>49</v>
      </c>
      <c r="K3343" s="166" t="s">
        <v>11620</v>
      </c>
    </row>
    <row r="3344" spans="1:11" ht="38.25" x14ac:dyDescent="0.2">
      <c r="A3344" s="160">
        <v>1021642004</v>
      </c>
      <c r="B3344" s="161" t="s">
        <v>1057</v>
      </c>
      <c r="C3344" s="162" t="s">
        <v>1058</v>
      </c>
      <c r="D3344" s="163">
        <v>7100000</v>
      </c>
      <c r="E3344" s="164">
        <v>43600</v>
      </c>
      <c r="F3344" s="165" t="s">
        <v>16</v>
      </c>
      <c r="G3344" s="165" t="s">
        <v>12</v>
      </c>
      <c r="H3344" s="165" t="s">
        <v>36</v>
      </c>
      <c r="I3344" s="165" t="s">
        <v>48</v>
      </c>
      <c r="J3344" s="165" t="s">
        <v>49</v>
      </c>
      <c r="K3344" s="166" t="s">
        <v>1059</v>
      </c>
    </row>
    <row r="3345" spans="1:11" ht="51" x14ac:dyDescent="0.2">
      <c r="A3345" s="160">
        <v>1035031093</v>
      </c>
      <c r="B3345" s="161" t="s">
        <v>7694</v>
      </c>
      <c r="C3345" s="162" t="s">
        <v>7695</v>
      </c>
      <c r="D3345" s="163">
        <v>7045000</v>
      </c>
      <c r="E3345" s="164">
        <v>44116</v>
      </c>
      <c r="F3345" s="165" t="s">
        <v>35</v>
      </c>
      <c r="G3345" s="165" t="s">
        <v>12</v>
      </c>
      <c r="H3345" s="165" t="s">
        <v>36</v>
      </c>
      <c r="I3345" s="165" t="s">
        <v>48</v>
      </c>
      <c r="J3345" s="165" t="s">
        <v>49</v>
      </c>
      <c r="K3345" s="166" t="s">
        <v>11621</v>
      </c>
    </row>
    <row r="3346" spans="1:11" ht="38.25" x14ac:dyDescent="0.2">
      <c r="A3346" s="160">
        <v>1037609093</v>
      </c>
      <c r="B3346" s="161" t="s">
        <v>7696</v>
      </c>
      <c r="C3346" s="162" t="s">
        <v>7697</v>
      </c>
      <c r="D3346" s="163">
        <v>7100000</v>
      </c>
      <c r="E3346" s="164">
        <v>44193</v>
      </c>
      <c r="F3346" s="165" t="s">
        <v>35</v>
      </c>
      <c r="G3346" s="165" t="s">
        <v>12</v>
      </c>
      <c r="H3346" s="165" t="s">
        <v>36</v>
      </c>
      <c r="I3346" s="165" t="s">
        <v>48</v>
      </c>
      <c r="J3346" s="165" t="s">
        <v>49</v>
      </c>
      <c r="K3346" s="166" t="s">
        <v>11622</v>
      </c>
    </row>
    <row r="3347" spans="1:11" ht="51" x14ac:dyDescent="0.2">
      <c r="A3347" s="160">
        <v>1028448004</v>
      </c>
      <c r="B3347" s="161" t="s">
        <v>7698</v>
      </c>
      <c r="C3347" s="162" t="s">
        <v>7699</v>
      </c>
      <c r="D3347" s="163">
        <v>7100000</v>
      </c>
      <c r="E3347" s="164">
        <v>44193</v>
      </c>
      <c r="F3347" s="165" t="s">
        <v>118</v>
      </c>
      <c r="G3347" s="165" t="s">
        <v>12</v>
      </c>
      <c r="H3347" s="165" t="s">
        <v>36</v>
      </c>
      <c r="I3347" s="165" t="s">
        <v>48</v>
      </c>
      <c r="J3347" s="165" t="s">
        <v>49</v>
      </c>
      <c r="K3347" s="166" t="s">
        <v>11623</v>
      </c>
    </row>
    <row r="3348" spans="1:11" x14ac:dyDescent="0.2">
      <c r="A3348" s="160">
        <v>1027632004</v>
      </c>
      <c r="B3348" s="161" t="s">
        <v>7700</v>
      </c>
      <c r="C3348" s="162" t="s">
        <v>7701</v>
      </c>
      <c r="D3348" s="163">
        <v>7100000</v>
      </c>
      <c r="E3348" s="164">
        <v>44152</v>
      </c>
      <c r="F3348" s="165" t="s">
        <v>118</v>
      </c>
      <c r="G3348" s="165" t="s">
        <v>12</v>
      </c>
      <c r="H3348" s="165" t="s">
        <v>36</v>
      </c>
      <c r="I3348" s="165" t="s">
        <v>48</v>
      </c>
      <c r="J3348" s="165" t="s">
        <v>49</v>
      </c>
      <c r="K3348" s="166" t="s">
        <v>11624</v>
      </c>
    </row>
    <row r="3349" spans="1:11" ht="25.5" x14ac:dyDescent="0.2">
      <c r="A3349" s="160">
        <v>1024043004</v>
      </c>
      <c r="B3349" s="161" t="s">
        <v>7702</v>
      </c>
      <c r="C3349" s="162" t="s">
        <v>7703</v>
      </c>
      <c r="D3349" s="163">
        <v>11115000</v>
      </c>
      <c r="E3349" s="164">
        <v>44074</v>
      </c>
      <c r="F3349" s="165" t="s">
        <v>182</v>
      </c>
      <c r="G3349" s="165" t="s">
        <v>278</v>
      </c>
      <c r="H3349" s="165" t="s">
        <v>36</v>
      </c>
      <c r="I3349" s="165" t="s">
        <v>48</v>
      </c>
      <c r="J3349" s="165" t="s">
        <v>49</v>
      </c>
      <c r="K3349" s="166" t="s">
        <v>11625</v>
      </c>
    </row>
    <row r="3350" spans="1:11" ht="38.25" x14ac:dyDescent="0.2">
      <c r="A3350" s="160">
        <v>1028350004</v>
      </c>
      <c r="B3350" s="161" t="s">
        <v>7704</v>
      </c>
      <c r="C3350" s="162" t="s">
        <v>7705</v>
      </c>
      <c r="D3350" s="163">
        <v>9318000</v>
      </c>
      <c r="E3350" s="164">
        <v>44168</v>
      </c>
      <c r="F3350" s="165" t="s">
        <v>16</v>
      </c>
      <c r="G3350" s="165" t="s">
        <v>69</v>
      </c>
      <c r="H3350" s="165" t="s">
        <v>36</v>
      </c>
      <c r="I3350" s="165" t="s">
        <v>48</v>
      </c>
      <c r="J3350" s="165" t="s">
        <v>49</v>
      </c>
      <c r="K3350" s="166" t="s">
        <v>11626</v>
      </c>
    </row>
    <row r="3351" spans="1:11" ht="25.5" x14ac:dyDescent="0.2">
      <c r="A3351" s="160">
        <v>1027949004</v>
      </c>
      <c r="B3351" s="161" t="s">
        <v>7706</v>
      </c>
      <c r="C3351" s="162" t="s">
        <v>7707</v>
      </c>
      <c r="D3351" s="163">
        <v>7100000</v>
      </c>
      <c r="E3351" s="164">
        <v>44168</v>
      </c>
      <c r="F3351" s="165" t="s">
        <v>11</v>
      </c>
      <c r="G3351" s="165" t="s">
        <v>12</v>
      </c>
      <c r="H3351" s="165" t="s">
        <v>36</v>
      </c>
      <c r="I3351" s="165" t="s">
        <v>48</v>
      </c>
      <c r="J3351" s="165" t="s">
        <v>49</v>
      </c>
      <c r="K3351" s="166" t="s">
        <v>11627</v>
      </c>
    </row>
    <row r="3352" spans="1:11" ht="63.75" x14ac:dyDescent="0.2">
      <c r="A3352" s="160">
        <v>1007852090</v>
      </c>
      <c r="B3352" s="161" t="s">
        <v>7708</v>
      </c>
      <c r="C3352" s="162" t="s">
        <v>7709</v>
      </c>
      <c r="D3352" s="163">
        <v>10650000</v>
      </c>
      <c r="E3352" s="164">
        <v>44193</v>
      </c>
      <c r="F3352" s="165" t="s">
        <v>16</v>
      </c>
      <c r="G3352" s="165" t="s">
        <v>101</v>
      </c>
      <c r="H3352" s="165" t="s">
        <v>36</v>
      </c>
      <c r="I3352" s="165" t="s">
        <v>48</v>
      </c>
      <c r="J3352" s="165" t="s">
        <v>49</v>
      </c>
      <c r="K3352" s="166" t="s">
        <v>11628</v>
      </c>
    </row>
    <row r="3353" spans="1:11" ht="38.25" x14ac:dyDescent="0.2">
      <c r="A3353" s="160">
        <v>1007449090</v>
      </c>
      <c r="B3353" s="161" t="s">
        <v>7710</v>
      </c>
      <c r="C3353" s="162" t="s">
        <v>7711</v>
      </c>
      <c r="D3353" s="163">
        <v>7410000</v>
      </c>
      <c r="E3353" s="164">
        <v>44074</v>
      </c>
      <c r="F3353" s="165" t="s">
        <v>11</v>
      </c>
      <c r="G3353" s="165" t="s">
        <v>101</v>
      </c>
      <c r="H3353" s="165" t="s">
        <v>36</v>
      </c>
      <c r="I3353" s="165" t="s">
        <v>48</v>
      </c>
      <c r="J3353" s="165" t="s">
        <v>49</v>
      </c>
      <c r="K3353" s="166" t="s">
        <v>11629</v>
      </c>
    </row>
    <row r="3354" spans="1:11" ht="25.5" x14ac:dyDescent="0.2">
      <c r="A3354" s="160">
        <v>1024621004</v>
      </c>
      <c r="B3354" s="161" t="s">
        <v>7712</v>
      </c>
      <c r="C3354" s="162" t="s">
        <v>7713</v>
      </c>
      <c r="D3354" s="163">
        <v>10650000</v>
      </c>
      <c r="E3354" s="164">
        <v>44152</v>
      </c>
      <c r="F3354" s="165" t="s">
        <v>16</v>
      </c>
      <c r="G3354" s="165" t="s">
        <v>69</v>
      </c>
      <c r="H3354" s="165" t="s">
        <v>36</v>
      </c>
      <c r="I3354" s="165" t="s">
        <v>48</v>
      </c>
      <c r="J3354" s="165" t="s">
        <v>49</v>
      </c>
      <c r="K3354" s="166" t="s">
        <v>11630</v>
      </c>
    </row>
    <row r="3355" spans="1:11" ht="25.5" x14ac:dyDescent="0.2">
      <c r="A3355" s="160">
        <v>1028208004</v>
      </c>
      <c r="B3355" s="161" t="s">
        <v>7714</v>
      </c>
      <c r="C3355" s="162" t="s">
        <v>7715</v>
      </c>
      <c r="D3355" s="163">
        <v>7100000</v>
      </c>
      <c r="E3355" s="164">
        <v>44168</v>
      </c>
      <c r="F3355" s="165" t="s">
        <v>118</v>
      </c>
      <c r="G3355" s="165" t="s">
        <v>12</v>
      </c>
      <c r="H3355" s="165" t="s">
        <v>36</v>
      </c>
      <c r="I3355" s="165" t="s">
        <v>48</v>
      </c>
      <c r="J3355" s="165" t="s">
        <v>49</v>
      </c>
      <c r="K3355" s="166" t="s">
        <v>11631</v>
      </c>
    </row>
    <row r="3356" spans="1:11" ht="38.25" x14ac:dyDescent="0.2">
      <c r="A3356" s="160">
        <v>1027454004</v>
      </c>
      <c r="B3356" s="161" t="s">
        <v>7716</v>
      </c>
      <c r="C3356" s="162" t="s">
        <v>7717</v>
      </c>
      <c r="D3356" s="163">
        <v>7100000</v>
      </c>
      <c r="E3356" s="164">
        <v>44152</v>
      </c>
      <c r="F3356" s="165" t="s">
        <v>16</v>
      </c>
      <c r="G3356" s="165" t="s">
        <v>12</v>
      </c>
      <c r="H3356" s="165" t="s">
        <v>36</v>
      </c>
      <c r="I3356" s="165" t="s">
        <v>48</v>
      </c>
      <c r="J3356" s="165" t="s">
        <v>49</v>
      </c>
      <c r="K3356" s="166" t="s">
        <v>11632</v>
      </c>
    </row>
    <row r="3357" spans="1:11" ht="25.5" x14ac:dyDescent="0.2">
      <c r="A3357" s="160">
        <v>1027451004</v>
      </c>
      <c r="B3357" s="161" t="s">
        <v>7718</v>
      </c>
      <c r="C3357" s="162" t="s">
        <v>7719</v>
      </c>
      <c r="D3357" s="163">
        <v>7065000</v>
      </c>
      <c r="E3357" s="164">
        <v>44152</v>
      </c>
      <c r="F3357" s="165" t="s">
        <v>16</v>
      </c>
      <c r="G3357" s="165" t="s">
        <v>12</v>
      </c>
      <c r="H3357" s="165" t="s">
        <v>36</v>
      </c>
      <c r="I3357" s="165" t="s">
        <v>48</v>
      </c>
      <c r="J3357" s="165" t="s">
        <v>49</v>
      </c>
      <c r="K3357" s="166" t="s">
        <v>11633</v>
      </c>
    </row>
    <row r="3358" spans="1:11" ht="38.25" x14ac:dyDescent="0.2">
      <c r="A3358" s="160">
        <v>1037999093</v>
      </c>
      <c r="B3358" s="161" t="s">
        <v>7720</v>
      </c>
      <c r="C3358" s="162" t="s">
        <v>7721</v>
      </c>
      <c r="D3358" s="163">
        <v>5686000</v>
      </c>
      <c r="E3358" s="164">
        <v>44162</v>
      </c>
      <c r="F3358" s="165" t="s">
        <v>35</v>
      </c>
      <c r="G3358" s="165" t="s">
        <v>720</v>
      </c>
      <c r="H3358" s="165" t="s">
        <v>36</v>
      </c>
      <c r="I3358" s="165" t="s">
        <v>48</v>
      </c>
      <c r="J3358" s="165" t="s">
        <v>49</v>
      </c>
      <c r="K3358" s="166" t="s">
        <v>11634</v>
      </c>
    </row>
    <row r="3359" spans="1:11" ht="25.5" x14ac:dyDescent="0.2">
      <c r="A3359" s="160">
        <v>1037791093</v>
      </c>
      <c r="B3359" s="161" t="s">
        <v>7722</v>
      </c>
      <c r="C3359" s="162" t="s">
        <v>7723</v>
      </c>
      <c r="D3359" s="163">
        <v>10650000</v>
      </c>
      <c r="E3359" s="164">
        <v>44193</v>
      </c>
      <c r="F3359" s="165" t="s">
        <v>16</v>
      </c>
      <c r="G3359" s="165" t="s">
        <v>101</v>
      </c>
      <c r="H3359" s="165" t="s">
        <v>36</v>
      </c>
      <c r="I3359" s="165" t="s">
        <v>48</v>
      </c>
      <c r="J3359" s="165" t="s">
        <v>49</v>
      </c>
      <c r="K3359" s="166" t="s">
        <v>11635</v>
      </c>
    </row>
    <row r="3360" spans="1:11" ht="38.25" x14ac:dyDescent="0.2">
      <c r="A3360" s="160">
        <v>1027852004</v>
      </c>
      <c r="B3360" s="161" t="s">
        <v>7724</v>
      </c>
      <c r="C3360" s="162" t="s">
        <v>7725</v>
      </c>
      <c r="D3360" s="163">
        <v>7100000</v>
      </c>
      <c r="E3360" s="164">
        <v>44168</v>
      </c>
      <c r="F3360" s="165" t="s">
        <v>16</v>
      </c>
      <c r="G3360" s="165" t="s">
        <v>12</v>
      </c>
      <c r="H3360" s="165" t="s">
        <v>36</v>
      </c>
      <c r="I3360" s="165" t="s">
        <v>48</v>
      </c>
      <c r="J3360" s="165" t="s">
        <v>49</v>
      </c>
      <c r="K3360" s="166" t="s">
        <v>11636</v>
      </c>
    </row>
    <row r="3361" spans="1:11" ht="51" x14ac:dyDescent="0.2">
      <c r="A3361" s="160">
        <v>1028663004</v>
      </c>
      <c r="B3361" s="161" t="s">
        <v>7726</v>
      </c>
      <c r="C3361" s="162" t="s">
        <v>7727</v>
      </c>
      <c r="D3361" s="163">
        <v>7100000</v>
      </c>
      <c r="E3361" s="164">
        <v>44168</v>
      </c>
      <c r="F3361" s="165" t="s">
        <v>16</v>
      </c>
      <c r="G3361" s="165" t="s">
        <v>12</v>
      </c>
      <c r="H3361" s="165" t="s">
        <v>36</v>
      </c>
      <c r="I3361" s="165" t="s">
        <v>48</v>
      </c>
      <c r="J3361" s="165" t="s">
        <v>49</v>
      </c>
      <c r="K3361" s="166" t="s">
        <v>11637</v>
      </c>
    </row>
    <row r="3362" spans="1:11" ht="25.5" x14ac:dyDescent="0.2">
      <c r="A3362" s="160">
        <v>1036619093</v>
      </c>
      <c r="B3362" s="161" t="s">
        <v>7728</v>
      </c>
      <c r="C3362" s="162" t="s">
        <v>7729</v>
      </c>
      <c r="D3362" s="163">
        <v>6871000</v>
      </c>
      <c r="E3362" s="164">
        <v>44152</v>
      </c>
      <c r="F3362" s="165" t="s">
        <v>35</v>
      </c>
      <c r="G3362" s="165" t="s">
        <v>12</v>
      </c>
      <c r="H3362" s="165" t="s">
        <v>36</v>
      </c>
      <c r="I3362" s="165" t="s">
        <v>48</v>
      </c>
      <c r="J3362" s="165" t="s">
        <v>49</v>
      </c>
      <c r="K3362" s="166" t="s">
        <v>11638</v>
      </c>
    </row>
    <row r="3363" spans="1:11" ht="38.25" x14ac:dyDescent="0.2">
      <c r="A3363" s="160">
        <v>1028206004</v>
      </c>
      <c r="B3363" s="161" t="s">
        <v>7730</v>
      </c>
      <c r="C3363" s="162" t="s">
        <v>7731</v>
      </c>
      <c r="D3363" s="163">
        <v>7100000</v>
      </c>
      <c r="E3363" s="164">
        <v>44168</v>
      </c>
      <c r="F3363" s="165" t="s">
        <v>118</v>
      </c>
      <c r="G3363" s="165" t="s">
        <v>12</v>
      </c>
      <c r="H3363" s="165" t="s">
        <v>36</v>
      </c>
      <c r="I3363" s="165" t="s">
        <v>48</v>
      </c>
      <c r="J3363" s="165" t="s">
        <v>49</v>
      </c>
      <c r="K3363" s="166" t="s">
        <v>11639</v>
      </c>
    </row>
    <row r="3364" spans="1:11" ht="38.25" x14ac:dyDescent="0.2">
      <c r="A3364" s="160">
        <v>1036951093</v>
      </c>
      <c r="B3364" s="161" t="s">
        <v>7732</v>
      </c>
      <c r="C3364" s="162" t="s">
        <v>7733</v>
      </c>
      <c r="D3364" s="163">
        <v>7100000</v>
      </c>
      <c r="E3364" s="164">
        <v>44152</v>
      </c>
      <c r="F3364" s="165" t="s">
        <v>182</v>
      </c>
      <c r="G3364" s="165" t="s">
        <v>12</v>
      </c>
      <c r="H3364" s="165" t="s">
        <v>36</v>
      </c>
      <c r="I3364" s="165" t="s">
        <v>48</v>
      </c>
      <c r="J3364" s="165" t="s">
        <v>49</v>
      </c>
      <c r="K3364" s="166" t="s">
        <v>11640</v>
      </c>
    </row>
    <row r="3365" spans="1:11" ht="25.5" x14ac:dyDescent="0.2">
      <c r="A3365" s="160">
        <v>1028629004</v>
      </c>
      <c r="B3365" s="161" t="s">
        <v>7734</v>
      </c>
      <c r="C3365" s="162" t="s">
        <v>7735</v>
      </c>
      <c r="D3365" s="163">
        <v>7100000</v>
      </c>
      <c r="E3365" s="164">
        <v>44168</v>
      </c>
      <c r="F3365" s="165" t="s">
        <v>16</v>
      </c>
      <c r="G3365" s="165" t="s">
        <v>12</v>
      </c>
      <c r="H3365" s="165" t="s">
        <v>36</v>
      </c>
      <c r="I3365" s="165" t="s">
        <v>48</v>
      </c>
      <c r="J3365" s="165" t="s">
        <v>49</v>
      </c>
      <c r="K3365" s="166" t="s">
        <v>11641</v>
      </c>
    </row>
    <row r="3366" spans="1:11" ht="38.25" x14ac:dyDescent="0.2">
      <c r="A3366" s="160">
        <v>1028037004</v>
      </c>
      <c r="B3366" s="161" t="s">
        <v>7736</v>
      </c>
      <c r="C3366" s="162" t="s">
        <v>7737</v>
      </c>
      <c r="D3366" s="163">
        <v>10650000</v>
      </c>
      <c r="E3366" s="164">
        <v>44152</v>
      </c>
      <c r="F3366" s="165" t="s">
        <v>182</v>
      </c>
      <c r="G3366" s="165" t="s">
        <v>278</v>
      </c>
      <c r="H3366" s="165" t="s">
        <v>36</v>
      </c>
      <c r="I3366" s="165" t="s">
        <v>48</v>
      </c>
      <c r="J3366" s="165" t="s">
        <v>49</v>
      </c>
      <c r="K3366" s="166" t="s">
        <v>11642</v>
      </c>
    </row>
    <row r="3367" spans="1:11" ht="38.25" x14ac:dyDescent="0.2">
      <c r="A3367" s="160">
        <v>1036030093</v>
      </c>
      <c r="B3367" s="161" t="s">
        <v>7738</v>
      </c>
      <c r="C3367" s="162" t="s">
        <v>7739</v>
      </c>
      <c r="D3367" s="163">
        <v>7070000</v>
      </c>
      <c r="E3367" s="164">
        <v>44168</v>
      </c>
      <c r="F3367" s="165" t="s">
        <v>16</v>
      </c>
      <c r="G3367" s="165" t="s">
        <v>12</v>
      </c>
      <c r="H3367" s="165" t="s">
        <v>36</v>
      </c>
      <c r="I3367" s="165" t="s">
        <v>48</v>
      </c>
      <c r="J3367" s="165" t="s">
        <v>49</v>
      </c>
      <c r="K3367" s="166" t="s">
        <v>11643</v>
      </c>
    </row>
    <row r="3368" spans="1:11" ht="38.25" x14ac:dyDescent="0.2">
      <c r="A3368" s="160">
        <v>1028377004</v>
      </c>
      <c r="B3368" s="161" t="s">
        <v>7740</v>
      </c>
      <c r="C3368" s="162" t="s">
        <v>7741</v>
      </c>
      <c r="D3368" s="163">
        <v>5558000</v>
      </c>
      <c r="E3368" s="164">
        <v>44181</v>
      </c>
      <c r="F3368" s="165" t="s">
        <v>35</v>
      </c>
      <c r="G3368" s="165" t="s">
        <v>720</v>
      </c>
      <c r="H3368" s="165" t="s">
        <v>36</v>
      </c>
      <c r="I3368" s="165" t="s">
        <v>48</v>
      </c>
      <c r="J3368" s="165" t="s">
        <v>49</v>
      </c>
      <c r="K3368" s="166" t="s">
        <v>11644</v>
      </c>
    </row>
    <row r="3369" spans="1:11" ht="38.25" x14ac:dyDescent="0.2">
      <c r="A3369" s="160">
        <v>1027639004</v>
      </c>
      <c r="B3369" s="161" t="s">
        <v>7742</v>
      </c>
      <c r="C3369" s="162" t="s">
        <v>7743</v>
      </c>
      <c r="D3369" s="163">
        <v>7100000</v>
      </c>
      <c r="E3369" s="164">
        <v>44152</v>
      </c>
      <c r="F3369" s="165" t="s">
        <v>118</v>
      </c>
      <c r="G3369" s="165" t="s">
        <v>12</v>
      </c>
      <c r="H3369" s="165" t="s">
        <v>36</v>
      </c>
      <c r="I3369" s="165" t="s">
        <v>48</v>
      </c>
      <c r="J3369" s="165" t="s">
        <v>49</v>
      </c>
      <c r="K3369" s="166" t="s">
        <v>11645</v>
      </c>
    </row>
    <row r="3370" spans="1:11" ht="25.5" x14ac:dyDescent="0.2">
      <c r="A3370" s="160">
        <v>1028530004</v>
      </c>
      <c r="B3370" s="161" t="s">
        <v>7744</v>
      </c>
      <c r="C3370" s="162" t="s">
        <v>7745</v>
      </c>
      <c r="D3370" s="163">
        <v>7100000</v>
      </c>
      <c r="E3370" s="164">
        <v>44193</v>
      </c>
      <c r="F3370" s="165" t="s">
        <v>16</v>
      </c>
      <c r="G3370" s="165" t="s">
        <v>12</v>
      </c>
      <c r="H3370" s="165" t="s">
        <v>36</v>
      </c>
      <c r="I3370" s="165" t="s">
        <v>48</v>
      </c>
      <c r="J3370" s="165" t="s">
        <v>49</v>
      </c>
      <c r="K3370" s="166" t="s">
        <v>11646</v>
      </c>
    </row>
    <row r="3371" spans="1:11" ht="51" x14ac:dyDescent="0.2">
      <c r="A3371" s="160">
        <v>1027383004</v>
      </c>
      <c r="B3371" s="161" t="s">
        <v>7746</v>
      </c>
      <c r="C3371" s="162" t="s">
        <v>7747</v>
      </c>
      <c r="D3371" s="163">
        <v>10650000</v>
      </c>
      <c r="E3371" s="164">
        <v>44168</v>
      </c>
      <c r="F3371" s="165" t="s">
        <v>182</v>
      </c>
      <c r="G3371" s="165" t="s">
        <v>278</v>
      </c>
      <c r="H3371" s="165" t="s">
        <v>36</v>
      </c>
      <c r="I3371" s="165" t="s">
        <v>48</v>
      </c>
      <c r="J3371" s="165" t="s">
        <v>49</v>
      </c>
      <c r="K3371" s="166" t="s">
        <v>11647</v>
      </c>
    </row>
    <row r="3372" spans="1:11" ht="38.25" x14ac:dyDescent="0.2">
      <c r="A3372" s="160">
        <v>1028030004</v>
      </c>
      <c r="B3372" s="161" t="s">
        <v>7748</v>
      </c>
      <c r="C3372" s="162" t="s">
        <v>7749</v>
      </c>
      <c r="D3372" s="163">
        <v>7100000</v>
      </c>
      <c r="E3372" s="164">
        <v>44168</v>
      </c>
      <c r="F3372" s="165" t="s">
        <v>16</v>
      </c>
      <c r="G3372" s="165" t="s">
        <v>12</v>
      </c>
      <c r="H3372" s="165" t="s">
        <v>36</v>
      </c>
      <c r="I3372" s="165" t="s">
        <v>48</v>
      </c>
      <c r="J3372" s="165" t="s">
        <v>49</v>
      </c>
      <c r="K3372" s="166" t="s">
        <v>11648</v>
      </c>
    </row>
    <row r="3373" spans="1:11" ht="38.25" x14ac:dyDescent="0.2">
      <c r="A3373" s="160">
        <v>1024799004</v>
      </c>
      <c r="B3373" s="161" t="s">
        <v>7750</v>
      </c>
      <c r="C3373" s="162" t="s">
        <v>7751</v>
      </c>
      <c r="D3373" s="163">
        <v>7100000</v>
      </c>
      <c r="E3373" s="164">
        <v>44152</v>
      </c>
      <c r="F3373" s="165" t="s">
        <v>16</v>
      </c>
      <c r="G3373" s="165" t="s">
        <v>12</v>
      </c>
      <c r="H3373" s="165" t="s">
        <v>36</v>
      </c>
      <c r="I3373" s="165" t="s">
        <v>48</v>
      </c>
      <c r="J3373" s="165" t="s">
        <v>49</v>
      </c>
      <c r="K3373" s="166" t="s">
        <v>11649</v>
      </c>
    </row>
    <row r="3374" spans="1:11" ht="51" x14ac:dyDescent="0.2">
      <c r="A3374" s="160">
        <v>1024685004</v>
      </c>
      <c r="B3374" s="161" t="s">
        <v>7752</v>
      </c>
      <c r="C3374" s="162" t="s">
        <v>7753</v>
      </c>
      <c r="D3374" s="163">
        <v>7404000</v>
      </c>
      <c r="E3374" s="164">
        <v>43920</v>
      </c>
      <c r="F3374" s="165" t="s">
        <v>35</v>
      </c>
      <c r="G3374" s="165" t="s">
        <v>12</v>
      </c>
      <c r="H3374" s="165" t="s">
        <v>36</v>
      </c>
      <c r="I3374" s="165" t="s">
        <v>48</v>
      </c>
      <c r="J3374" s="165" t="s">
        <v>49</v>
      </c>
      <c r="K3374" s="166" t="s">
        <v>11650</v>
      </c>
    </row>
    <row r="3375" spans="1:11" ht="25.5" x14ac:dyDescent="0.2">
      <c r="A3375" s="160">
        <v>1037439093</v>
      </c>
      <c r="B3375" s="161" t="s">
        <v>7754</v>
      </c>
      <c r="C3375" s="162" t="s">
        <v>7755</v>
      </c>
      <c r="D3375" s="163">
        <v>7075000</v>
      </c>
      <c r="E3375" s="164">
        <v>44168</v>
      </c>
      <c r="F3375" s="165" t="s">
        <v>35</v>
      </c>
      <c r="G3375" s="165" t="s">
        <v>12</v>
      </c>
      <c r="H3375" s="165" t="s">
        <v>36</v>
      </c>
      <c r="I3375" s="165" t="s">
        <v>48</v>
      </c>
      <c r="J3375" s="165" t="s">
        <v>49</v>
      </c>
      <c r="K3375" s="166" t="s">
        <v>11651</v>
      </c>
    </row>
    <row r="3376" spans="1:11" ht="25.5" x14ac:dyDescent="0.2">
      <c r="A3376" s="160">
        <v>1027455004</v>
      </c>
      <c r="B3376" s="161" t="s">
        <v>7756</v>
      </c>
      <c r="C3376" s="162" t="s">
        <v>7757</v>
      </c>
      <c r="D3376" s="163">
        <v>7100000</v>
      </c>
      <c r="E3376" s="164">
        <v>44152</v>
      </c>
      <c r="F3376" s="165" t="s">
        <v>16</v>
      </c>
      <c r="G3376" s="165" t="s">
        <v>12</v>
      </c>
      <c r="H3376" s="165" t="s">
        <v>36</v>
      </c>
      <c r="I3376" s="165" t="s">
        <v>48</v>
      </c>
      <c r="J3376" s="165" t="s">
        <v>49</v>
      </c>
      <c r="K3376" s="166" t="s">
        <v>11652</v>
      </c>
    </row>
    <row r="3377" spans="1:11" ht="25.5" x14ac:dyDescent="0.2">
      <c r="A3377" s="160">
        <v>1037540093</v>
      </c>
      <c r="B3377" s="161" t="s">
        <v>7758</v>
      </c>
      <c r="C3377" s="162" t="s">
        <v>7759</v>
      </c>
      <c r="D3377" s="163">
        <v>7080000</v>
      </c>
      <c r="E3377" s="164">
        <v>44193</v>
      </c>
      <c r="F3377" s="165" t="s">
        <v>16</v>
      </c>
      <c r="G3377" s="165" t="s">
        <v>12</v>
      </c>
      <c r="H3377" s="165" t="s">
        <v>36</v>
      </c>
      <c r="I3377" s="165" t="s">
        <v>48</v>
      </c>
      <c r="J3377" s="165" t="s">
        <v>49</v>
      </c>
      <c r="K3377" s="166" t="s">
        <v>11653</v>
      </c>
    </row>
    <row r="3378" spans="1:11" ht="51" x14ac:dyDescent="0.2">
      <c r="A3378" s="160">
        <v>1028435004</v>
      </c>
      <c r="B3378" s="161" t="s">
        <v>7760</v>
      </c>
      <c r="C3378" s="162" t="s">
        <v>7761</v>
      </c>
      <c r="D3378" s="163">
        <v>7100000</v>
      </c>
      <c r="E3378" s="164">
        <v>44193</v>
      </c>
      <c r="F3378" s="165" t="s">
        <v>16</v>
      </c>
      <c r="G3378" s="165" t="s">
        <v>12</v>
      </c>
      <c r="H3378" s="165" t="s">
        <v>36</v>
      </c>
      <c r="I3378" s="165" t="s">
        <v>48</v>
      </c>
      <c r="J3378" s="165" t="s">
        <v>49</v>
      </c>
      <c r="K3378" s="166" t="s">
        <v>11654</v>
      </c>
    </row>
    <row r="3379" spans="1:11" ht="38.25" x14ac:dyDescent="0.2">
      <c r="A3379" s="160">
        <v>1027210004</v>
      </c>
      <c r="B3379" s="161" t="s">
        <v>7762</v>
      </c>
      <c r="C3379" s="162" t="s">
        <v>7763</v>
      </c>
      <c r="D3379" s="163">
        <v>7100000</v>
      </c>
      <c r="E3379" s="164">
        <v>44152</v>
      </c>
      <c r="F3379" s="165" t="s">
        <v>16</v>
      </c>
      <c r="G3379" s="165" t="s">
        <v>12</v>
      </c>
      <c r="H3379" s="165" t="s">
        <v>36</v>
      </c>
      <c r="I3379" s="165" t="s">
        <v>48</v>
      </c>
      <c r="J3379" s="165" t="s">
        <v>49</v>
      </c>
      <c r="K3379" s="166" t="s">
        <v>11655</v>
      </c>
    </row>
    <row r="3380" spans="1:11" ht="51" x14ac:dyDescent="0.2">
      <c r="A3380" s="160">
        <v>1028491004</v>
      </c>
      <c r="B3380" s="161" t="s">
        <v>7764</v>
      </c>
      <c r="C3380" s="162" t="s">
        <v>7765</v>
      </c>
      <c r="D3380" s="163">
        <v>7100000</v>
      </c>
      <c r="E3380" s="164">
        <v>44193</v>
      </c>
      <c r="F3380" s="165" t="s">
        <v>16</v>
      </c>
      <c r="G3380" s="165" t="s">
        <v>12</v>
      </c>
      <c r="H3380" s="165" t="s">
        <v>36</v>
      </c>
      <c r="I3380" s="165" t="s">
        <v>48</v>
      </c>
      <c r="J3380" s="165" t="s">
        <v>49</v>
      </c>
      <c r="K3380" s="166" t="s">
        <v>11656</v>
      </c>
    </row>
    <row r="3381" spans="1:11" ht="25.5" x14ac:dyDescent="0.2">
      <c r="A3381" s="160">
        <v>1026977004</v>
      </c>
      <c r="B3381" s="161" t="s">
        <v>7766</v>
      </c>
      <c r="C3381" s="162" t="s">
        <v>7767</v>
      </c>
      <c r="D3381" s="163">
        <v>7080000</v>
      </c>
      <c r="E3381" s="164">
        <v>44151</v>
      </c>
      <c r="F3381" s="165" t="s">
        <v>35</v>
      </c>
      <c r="G3381" s="165" t="s">
        <v>720</v>
      </c>
      <c r="H3381" s="165" t="s">
        <v>36</v>
      </c>
      <c r="I3381" s="165" t="s">
        <v>48</v>
      </c>
      <c r="J3381" s="165" t="s">
        <v>49</v>
      </c>
      <c r="K3381" s="166" t="s">
        <v>11657</v>
      </c>
    </row>
    <row r="3382" spans="1:11" ht="25.5" x14ac:dyDescent="0.2">
      <c r="A3382" s="160">
        <v>1028352004</v>
      </c>
      <c r="B3382" s="161" t="s">
        <v>7768</v>
      </c>
      <c r="C3382" s="162" t="s">
        <v>7769</v>
      </c>
      <c r="D3382" s="163">
        <v>7055000</v>
      </c>
      <c r="E3382" s="164">
        <v>44193</v>
      </c>
      <c r="F3382" s="165" t="s">
        <v>16</v>
      </c>
      <c r="G3382" s="165" t="s">
        <v>12</v>
      </c>
      <c r="H3382" s="165" t="s">
        <v>36</v>
      </c>
      <c r="I3382" s="165" t="s">
        <v>48</v>
      </c>
      <c r="J3382" s="165" t="s">
        <v>49</v>
      </c>
      <c r="K3382" s="166" t="s">
        <v>11658</v>
      </c>
    </row>
    <row r="3383" spans="1:11" ht="25.5" x14ac:dyDescent="0.2">
      <c r="A3383" s="160">
        <v>1027857004</v>
      </c>
      <c r="B3383" s="161" t="s">
        <v>7770</v>
      </c>
      <c r="C3383" s="162" t="s">
        <v>7771</v>
      </c>
      <c r="D3383" s="163">
        <v>10650000</v>
      </c>
      <c r="E3383" s="164">
        <v>44152</v>
      </c>
      <c r="F3383" s="165" t="s">
        <v>16</v>
      </c>
      <c r="G3383" s="165" t="s">
        <v>101</v>
      </c>
      <c r="H3383" s="165" t="s">
        <v>36</v>
      </c>
      <c r="I3383" s="165" t="s">
        <v>48</v>
      </c>
      <c r="J3383" s="165" t="s">
        <v>49</v>
      </c>
      <c r="K3383" s="166" t="s">
        <v>11659</v>
      </c>
    </row>
    <row r="3384" spans="1:11" ht="51" x14ac:dyDescent="0.2">
      <c r="A3384" s="160">
        <v>1028214004</v>
      </c>
      <c r="B3384" s="161" t="s">
        <v>7772</v>
      </c>
      <c r="C3384" s="162" t="s">
        <v>7773</v>
      </c>
      <c r="D3384" s="163">
        <v>7075000</v>
      </c>
      <c r="E3384" s="164">
        <v>44168</v>
      </c>
      <c r="F3384" s="165" t="s">
        <v>118</v>
      </c>
      <c r="G3384" s="165" t="s">
        <v>12</v>
      </c>
      <c r="H3384" s="165" t="s">
        <v>36</v>
      </c>
      <c r="I3384" s="165" t="s">
        <v>48</v>
      </c>
      <c r="J3384" s="165" t="s">
        <v>49</v>
      </c>
      <c r="K3384" s="166" t="s">
        <v>11660</v>
      </c>
    </row>
    <row r="3385" spans="1:11" ht="38.25" x14ac:dyDescent="0.2">
      <c r="A3385" s="160">
        <v>1028215004</v>
      </c>
      <c r="B3385" s="161" t="s">
        <v>7774</v>
      </c>
      <c r="C3385" s="162" t="s">
        <v>7775</v>
      </c>
      <c r="D3385" s="163">
        <v>7100000</v>
      </c>
      <c r="E3385" s="164">
        <v>44193</v>
      </c>
      <c r="F3385" s="165" t="s">
        <v>16</v>
      </c>
      <c r="G3385" s="165" t="s">
        <v>12</v>
      </c>
      <c r="H3385" s="165" t="s">
        <v>36</v>
      </c>
      <c r="I3385" s="165" t="s">
        <v>48</v>
      </c>
      <c r="J3385" s="165" t="s">
        <v>49</v>
      </c>
      <c r="K3385" s="166" t="s">
        <v>11661</v>
      </c>
    </row>
    <row r="3386" spans="1:11" ht="38.25" x14ac:dyDescent="0.2">
      <c r="A3386" s="160">
        <v>1036648093</v>
      </c>
      <c r="B3386" s="161" t="s">
        <v>7776</v>
      </c>
      <c r="C3386" s="162" t="s">
        <v>7777</v>
      </c>
      <c r="D3386" s="163">
        <v>7100000</v>
      </c>
      <c r="E3386" s="164">
        <v>44152</v>
      </c>
      <c r="F3386" s="165" t="s">
        <v>16</v>
      </c>
      <c r="G3386" s="165" t="s">
        <v>12</v>
      </c>
      <c r="H3386" s="165" t="s">
        <v>36</v>
      </c>
      <c r="I3386" s="165" t="s">
        <v>48</v>
      </c>
      <c r="J3386" s="165" t="s">
        <v>49</v>
      </c>
      <c r="K3386" s="166" t="s">
        <v>11662</v>
      </c>
    </row>
    <row r="3387" spans="1:11" ht="38.25" x14ac:dyDescent="0.2">
      <c r="A3387" s="160">
        <v>1027201004</v>
      </c>
      <c r="B3387" s="161" t="s">
        <v>7778</v>
      </c>
      <c r="C3387" s="162" t="s">
        <v>7779</v>
      </c>
      <c r="D3387" s="163">
        <v>7095000</v>
      </c>
      <c r="E3387" s="164">
        <v>44152</v>
      </c>
      <c r="F3387" s="165" t="s">
        <v>16</v>
      </c>
      <c r="G3387" s="165" t="s">
        <v>12</v>
      </c>
      <c r="H3387" s="165" t="s">
        <v>36</v>
      </c>
      <c r="I3387" s="165" t="s">
        <v>48</v>
      </c>
      <c r="J3387" s="165" t="s">
        <v>49</v>
      </c>
      <c r="K3387" s="166" t="s">
        <v>11663</v>
      </c>
    </row>
    <row r="3388" spans="1:11" ht="25.5" x14ac:dyDescent="0.2">
      <c r="A3388" s="160">
        <v>1037067093</v>
      </c>
      <c r="B3388" s="161" t="s">
        <v>7780</v>
      </c>
      <c r="C3388" s="162" t="s">
        <v>7781</v>
      </c>
      <c r="D3388" s="163">
        <v>10650000</v>
      </c>
      <c r="E3388" s="164">
        <v>44193</v>
      </c>
      <c r="F3388" s="165" t="s">
        <v>16</v>
      </c>
      <c r="G3388" s="165" t="s">
        <v>101</v>
      </c>
      <c r="H3388" s="165" t="s">
        <v>36</v>
      </c>
      <c r="I3388" s="165" t="s">
        <v>48</v>
      </c>
      <c r="J3388" s="165" t="s">
        <v>49</v>
      </c>
      <c r="K3388" s="166" t="s">
        <v>11664</v>
      </c>
    </row>
    <row r="3389" spans="1:11" ht="25.5" x14ac:dyDescent="0.2">
      <c r="A3389" s="160">
        <v>1028175004</v>
      </c>
      <c r="B3389" s="161" t="s">
        <v>7782</v>
      </c>
      <c r="C3389" s="162" t="s">
        <v>7783</v>
      </c>
      <c r="D3389" s="163">
        <v>7100000</v>
      </c>
      <c r="E3389" s="164">
        <v>44168</v>
      </c>
      <c r="F3389" s="165" t="s">
        <v>16</v>
      </c>
      <c r="G3389" s="165" t="s">
        <v>12</v>
      </c>
      <c r="H3389" s="165" t="s">
        <v>36</v>
      </c>
      <c r="I3389" s="165" t="s">
        <v>48</v>
      </c>
      <c r="J3389" s="165" t="s">
        <v>49</v>
      </c>
      <c r="K3389" s="166" t="s">
        <v>11665</v>
      </c>
    </row>
    <row r="3390" spans="1:11" ht="25.5" x14ac:dyDescent="0.2">
      <c r="A3390" s="160">
        <v>1036667093</v>
      </c>
      <c r="B3390" s="161" t="s">
        <v>7784</v>
      </c>
      <c r="C3390" s="162" t="s">
        <v>7785</v>
      </c>
      <c r="D3390" s="163">
        <v>6391000</v>
      </c>
      <c r="E3390" s="164">
        <v>44152</v>
      </c>
      <c r="F3390" s="165" t="s">
        <v>11</v>
      </c>
      <c r="G3390" s="165" t="s">
        <v>12</v>
      </c>
      <c r="H3390" s="165" t="s">
        <v>36</v>
      </c>
      <c r="I3390" s="165" t="s">
        <v>48</v>
      </c>
      <c r="J3390" s="165" t="s">
        <v>49</v>
      </c>
      <c r="K3390" s="166" t="s">
        <v>11666</v>
      </c>
    </row>
    <row r="3391" spans="1:11" ht="38.25" x14ac:dyDescent="0.2">
      <c r="A3391" s="160">
        <v>1037253093</v>
      </c>
      <c r="B3391" s="161" t="s">
        <v>7786</v>
      </c>
      <c r="C3391" s="162" t="s">
        <v>7787</v>
      </c>
      <c r="D3391" s="163">
        <v>7080000</v>
      </c>
      <c r="E3391" s="164">
        <v>44168</v>
      </c>
      <c r="F3391" s="165" t="s">
        <v>35</v>
      </c>
      <c r="G3391" s="165" t="s">
        <v>12</v>
      </c>
      <c r="H3391" s="165" t="s">
        <v>36</v>
      </c>
      <c r="I3391" s="165" t="s">
        <v>48</v>
      </c>
      <c r="J3391" s="165" t="s">
        <v>49</v>
      </c>
      <c r="K3391" s="166" t="s">
        <v>11667</v>
      </c>
    </row>
    <row r="3392" spans="1:11" ht="25.5" x14ac:dyDescent="0.2">
      <c r="A3392" s="160">
        <v>1028068004</v>
      </c>
      <c r="B3392" s="161" t="s">
        <v>7788</v>
      </c>
      <c r="C3392" s="162" t="s">
        <v>7789</v>
      </c>
      <c r="D3392" s="163">
        <v>7065000</v>
      </c>
      <c r="E3392" s="164">
        <v>44168</v>
      </c>
      <c r="F3392" s="165" t="s">
        <v>16</v>
      </c>
      <c r="G3392" s="165" t="s">
        <v>12</v>
      </c>
      <c r="H3392" s="165" t="s">
        <v>36</v>
      </c>
      <c r="I3392" s="165" t="s">
        <v>48</v>
      </c>
      <c r="J3392" s="165" t="s">
        <v>49</v>
      </c>
      <c r="K3392" s="166" t="s">
        <v>11668</v>
      </c>
    </row>
    <row r="3393" spans="1:11" ht="25.5" x14ac:dyDescent="0.2">
      <c r="A3393" s="160">
        <v>1027817004</v>
      </c>
      <c r="B3393" s="161" t="s">
        <v>7790</v>
      </c>
      <c r="C3393" s="162" t="s">
        <v>7791</v>
      </c>
      <c r="D3393" s="163">
        <v>10650000</v>
      </c>
      <c r="E3393" s="164">
        <v>44152</v>
      </c>
      <c r="F3393" s="165" t="s">
        <v>16</v>
      </c>
      <c r="G3393" s="165" t="s">
        <v>101</v>
      </c>
      <c r="H3393" s="165" t="s">
        <v>36</v>
      </c>
      <c r="I3393" s="165" t="s">
        <v>48</v>
      </c>
      <c r="J3393" s="165" t="s">
        <v>49</v>
      </c>
      <c r="K3393" s="166" t="s">
        <v>11669</v>
      </c>
    </row>
    <row r="3394" spans="1:11" ht="38.25" x14ac:dyDescent="0.2">
      <c r="A3394" s="160">
        <v>1028349004</v>
      </c>
      <c r="B3394" s="161" t="s">
        <v>7792</v>
      </c>
      <c r="C3394" s="162" t="s">
        <v>7793</v>
      </c>
      <c r="D3394" s="163">
        <v>5942000</v>
      </c>
      <c r="E3394" s="164">
        <v>44193</v>
      </c>
      <c r="F3394" s="165" t="s">
        <v>16</v>
      </c>
      <c r="G3394" s="165" t="s">
        <v>12</v>
      </c>
      <c r="H3394" s="165" t="s">
        <v>36</v>
      </c>
      <c r="I3394" s="165" t="s">
        <v>48</v>
      </c>
      <c r="J3394" s="165" t="s">
        <v>49</v>
      </c>
      <c r="K3394" s="166" t="s">
        <v>11670</v>
      </c>
    </row>
    <row r="3395" spans="1:11" ht="63.75" x14ac:dyDescent="0.2">
      <c r="A3395" s="160">
        <v>1028207004</v>
      </c>
      <c r="B3395" s="161" t="s">
        <v>7794</v>
      </c>
      <c r="C3395" s="162" t="s">
        <v>7795</v>
      </c>
      <c r="D3395" s="163">
        <v>7100000</v>
      </c>
      <c r="E3395" s="164">
        <v>44193</v>
      </c>
      <c r="F3395" s="165" t="s">
        <v>118</v>
      </c>
      <c r="G3395" s="165" t="s">
        <v>12</v>
      </c>
      <c r="H3395" s="165" t="s">
        <v>36</v>
      </c>
      <c r="I3395" s="165" t="s">
        <v>48</v>
      </c>
      <c r="J3395" s="165" t="s">
        <v>49</v>
      </c>
      <c r="K3395" s="166" t="s">
        <v>11671</v>
      </c>
    </row>
    <row r="3396" spans="1:11" ht="38.25" x14ac:dyDescent="0.2">
      <c r="A3396" s="160">
        <v>1037535093</v>
      </c>
      <c r="B3396" s="161" t="s">
        <v>7796</v>
      </c>
      <c r="C3396" s="162" t="s">
        <v>7797</v>
      </c>
      <c r="D3396" s="163">
        <v>7000000</v>
      </c>
      <c r="E3396" s="164">
        <v>44193</v>
      </c>
      <c r="F3396" s="165" t="s">
        <v>11</v>
      </c>
      <c r="G3396" s="165" t="s">
        <v>12</v>
      </c>
      <c r="H3396" s="165" t="s">
        <v>36</v>
      </c>
      <c r="I3396" s="165" t="s">
        <v>48</v>
      </c>
      <c r="J3396" s="165" t="s">
        <v>49</v>
      </c>
      <c r="K3396" s="166" t="s">
        <v>11672</v>
      </c>
    </row>
    <row r="3397" spans="1:11" ht="51" x14ac:dyDescent="0.2">
      <c r="A3397" s="160">
        <v>1028459004</v>
      </c>
      <c r="B3397" s="161" t="s">
        <v>7798</v>
      </c>
      <c r="C3397" s="162" t="s">
        <v>7799</v>
      </c>
      <c r="D3397" s="163">
        <v>10650000</v>
      </c>
      <c r="E3397" s="164">
        <v>44193</v>
      </c>
      <c r="F3397" s="165" t="s">
        <v>182</v>
      </c>
      <c r="G3397" s="165" t="s">
        <v>278</v>
      </c>
      <c r="H3397" s="165" t="s">
        <v>36</v>
      </c>
      <c r="I3397" s="165" t="s">
        <v>48</v>
      </c>
      <c r="J3397" s="165" t="s">
        <v>49</v>
      </c>
      <c r="K3397" s="166" t="s">
        <v>11673</v>
      </c>
    </row>
    <row r="3398" spans="1:11" ht="25.5" x14ac:dyDescent="0.2">
      <c r="A3398" s="160">
        <v>1024963004</v>
      </c>
      <c r="B3398" s="161" t="s">
        <v>7800</v>
      </c>
      <c r="C3398" s="162" t="s">
        <v>7801</v>
      </c>
      <c r="D3398" s="163">
        <v>7100000</v>
      </c>
      <c r="E3398" s="164">
        <v>44193</v>
      </c>
      <c r="F3398" s="165" t="s">
        <v>16</v>
      </c>
      <c r="G3398" s="165" t="s">
        <v>12</v>
      </c>
      <c r="H3398" s="165" t="s">
        <v>36</v>
      </c>
      <c r="I3398" s="165" t="s">
        <v>48</v>
      </c>
      <c r="J3398" s="165" t="s">
        <v>49</v>
      </c>
      <c r="K3398" s="166" t="s">
        <v>11674</v>
      </c>
    </row>
    <row r="3399" spans="1:11" ht="38.25" x14ac:dyDescent="0.2">
      <c r="A3399" s="160">
        <v>1027148004</v>
      </c>
      <c r="B3399" s="161" t="s">
        <v>7802</v>
      </c>
      <c r="C3399" s="162" t="s">
        <v>7803</v>
      </c>
      <c r="D3399" s="163">
        <v>7100000</v>
      </c>
      <c r="E3399" s="164">
        <v>44152</v>
      </c>
      <c r="F3399" s="165" t="s">
        <v>16</v>
      </c>
      <c r="G3399" s="165" t="s">
        <v>12</v>
      </c>
      <c r="H3399" s="165" t="s">
        <v>36</v>
      </c>
      <c r="I3399" s="165" t="s">
        <v>48</v>
      </c>
      <c r="J3399" s="165" t="s">
        <v>49</v>
      </c>
      <c r="K3399" s="166" t="s">
        <v>11675</v>
      </c>
    </row>
    <row r="3400" spans="1:11" ht="38.25" x14ac:dyDescent="0.2">
      <c r="A3400" s="160">
        <v>1028002004</v>
      </c>
      <c r="B3400" s="161" t="s">
        <v>7804</v>
      </c>
      <c r="C3400" s="162" t="s">
        <v>7805</v>
      </c>
      <c r="D3400" s="163">
        <v>7053000</v>
      </c>
      <c r="E3400" s="164">
        <v>44168</v>
      </c>
      <c r="F3400" s="165" t="s">
        <v>11</v>
      </c>
      <c r="G3400" s="165" t="s">
        <v>12</v>
      </c>
      <c r="H3400" s="165" t="s">
        <v>36</v>
      </c>
      <c r="I3400" s="165" t="s">
        <v>48</v>
      </c>
      <c r="J3400" s="165" t="s">
        <v>49</v>
      </c>
      <c r="K3400" s="166" t="s">
        <v>11676</v>
      </c>
    </row>
    <row r="3401" spans="1:11" ht="25.5" x14ac:dyDescent="0.2">
      <c r="A3401" s="160">
        <v>1037041093</v>
      </c>
      <c r="B3401" s="161" t="s">
        <v>7806</v>
      </c>
      <c r="C3401" s="162" t="s">
        <v>7807</v>
      </c>
      <c r="D3401" s="163">
        <v>7100000</v>
      </c>
      <c r="E3401" s="164">
        <v>44168</v>
      </c>
      <c r="F3401" s="165" t="s">
        <v>16</v>
      </c>
      <c r="G3401" s="165" t="s">
        <v>12</v>
      </c>
      <c r="H3401" s="165" t="s">
        <v>36</v>
      </c>
      <c r="I3401" s="165" t="s">
        <v>48</v>
      </c>
      <c r="J3401" s="165" t="s">
        <v>49</v>
      </c>
      <c r="K3401" s="166" t="s">
        <v>11677</v>
      </c>
    </row>
    <row r="3402" spans="1:11" ht="25.5" x14ac:dyDescent="0.2">
      <c r="A3402" s="160">
        <v>1025242004</v>
      </c>
      <c r="B3402" s="161" t="s">
        <v>7808</v>
      </c>
      <c r="C3402" s="162" t="s">
        <v>7809</v>
      </c>
      <c r="D3402" s="163">
        <v>6327000</v>
      </c>
      <c r="E3402" s="164">
        <v>44152</v>
      </c>
      <c r="F3402" s="165" t="s">
        <v>16</v>
      </c>
      <c r="G3402" s="165" t="s">
        <v>12</v>
      </c>
      <c r="H3402" s="165" t="s">
        <v>36</v>
      </c>
      <c r="I3402" s="165" t="s">
        <v>48</v>
      </c>
      <c r="J3402" s="165" t="s">
        <v>49</v>
      </c>
      <c r="K3402" s="166" t="s">
        <v>11678</v>
      </c>
    </row>
    <row r="3403" spans="1:11" ht="25.5" x14ac:dyDescent="0.2">
      <c r="A3403" s="160">
        <v>1027925004</v>
      </c>
      <c r="B3403" s="161" t="s">
        <v>7810</v>
      </c>
      <c r="C3403" s="162" t="s">
        <v>7811</v>
      </c>
      <c r="D3403" s="163">
        <v>10650000</v>
      </c>
      <c r="E3403" s="164">
        <v>44152</v>
      </c>
      <c r="F3403" s="165" t="s">
        <v>16</v>
      </c>
      <c r="G3403" s="165" t="s">
        <v>101</v>
      </c>
      <c r="H3403" s="165" t="s">
        <v>36</v>
      </c>
      <c r="I3403" s="165" t="s">
        <v>48</v>
      </c>
      <c r="J3403" s="165" t="s">
        <v>49</v>
      </c>
      <c r="K3403" s="166" t="s">
        <v>11679</v>
      </c>
    </row>
    <row r="3404" spans="1:11" ht="25.5" x14ac:dyDescent="0.2">
      <c r="A3404" s="160">
        <v>1027801004</v>
      </c>
      <c r="B3404" s="161" t="s">
        <v>7812</v>
      </c>
      <c r="C3404" s="162" t="s">
        <v>7813</v>
      </c>
      <c r="D3404" s="163">
        <v>10650000</v>
      </c>
      <c r="E3404" s="164">
        <v>44152</v>
      </c>
      <c r="F3404" s="165" t="s">
        <v>16</v>
      </c>
      <c r="G3404" s="165" t="s">
        <v>101</v>
      </c>
      <c r="H3404" s="165" t="s">
        <v>36</v>
      </c>
      <c r="I3404" s="165" t="s">
        <v>48</v>
      </c>
      <c r="J3404" s="165" t="s">
        <v>49</v>
      </c>
      <c r="K3404" s="166" t="s">
        <v>11680</v>
      </c>
    </row>
    <row r="3405" spans="1:11" ht="38.25" x14ac:dyDescent="0.2">
      <c r="A3405" s="160">
        <v>1027802004</v>
      </c>
      <c r="B3405" s="161" t="s">
        <v>7814</v>
      </c>
      <c r="C3405" s="162" t="s">
        <v>7815</v>
      </c>
      <c r="D3405" s="163">
        <v>10650000</v>
      </c>
      <c r="E3405" s="164">
        <v>44152</v>
      </c>
      <c r="F3405" s="165" t="s">
        <v>16</v>
      </c>
      <c r="G3405" s="165" t="s">
        <v>101</v>
      </c>
      <c r="H3405" s="165" t="s">
        <v>36</v>
      </c>
      <c r="I3405" s="165" t="s">
        <v>48</v>
      </c>
      <c r="J3405" s="165" t="s">
        <v>49</v>
      </c>
      <c r="K3405" s="166" t="s">
        <v>11681</v>
      </c>
    </row>
    <row r="3406" spans="1:11" ht="51" x14ac:dyDescent="0.2">
      <c r="A3406" s="160">
        <v>1027695004</v>
      </c>
      <c r="B3406" s="161" t="s">
        <v>7816</v>
      </c>
      <c r="C3406" s="162" t="s">
        <v>7817</v>
      </c>
      <c r="D3406" s="163">
        <v>7100000</v>
      </c>
      <c r="E3406" s="164">
        <v>44168</v>
      </c>
      <c r="F3406" s="165" t="s">
        <v>11</v>
      </c>
      <c r="G3406" s="165" t="s">
        <v>12</v>
      </c>
      <c r="H3406" s="165" t="s">
        <v>36</v>
      </c>
      <c r="I3406" s="165" t="s">
        <v>48</v>
      </c>
      <c r="J3406" s="165" t="s">
        <v>49</v>
      </c>
      <c r="K3406" s="166" t="s">
        <v>11682</v>
      </c>
    </row>
    <row r="3407" spans="1:11" ht="25.5" x14ac:dyDescent="0.2">
      <c r="A3407" s="160">
        <v>1028212004</v>
      </c>
      <c r="B3407" s="161" t="s">
        <v>7818</v>
      </c>
      <c r="C3407" s="162" t="s">
        <v>7819</v>
      </c>
      <c r="D3407" s="163">
        <v>7100000</v>
      </c>
      <c r="E3407" s="164">
        <v>44152</v>
      </c>
      <c r="F3407" s="165" t="s">
        <v>182</v>
      </c>
      <c r="G3407" s="165" t="s">
        <v>278</v>
      </c>
      <c r="H3407" s="165" t="s">
        <v>36</v>
      </c>
      <c r="I3407" s="165" t="s">
        <v>48</v>
      </c>
      <c r="J3407" s="165" t="s">
        <v>260</v>
      </c>
      <c r="K3407" s="166" t="s">
        <v>11683</v>
      </c>
    </row>
    <row r="3408" spans="1:11" ht="25.5" x14ac:dyDescent="0.2">
      <c r="A3408" s="160">
        <v>1026281004</v>
      </c>
      <c r="B3408" s="161" t="s">
        <v>7820</v>
      </c>
      <c r="C3408" s="162" t="s">
        <v>7821</v>
      </c>
      <c r="D3408" s="163">
        <v>7015000</v>
      </c>
      <c r="E3408" s="164">
        <v>44188</v>
      </c>
      <c r="F3408" s="165" t="s">
        <v>35</v>
      </c>
      <c r="G3408" s="165" t="s">
        <v>720</v>
      </c>
      <c r="H3408" s="165" t="s">
        <v>36</v>
      </c>
      <c r="I3408" s="165" t="s">
        <v>48</v>
      </c>
      <c r="J3408" s="165" t="s">
        <v>203</v>
      </c>
      <c r="K3408" s="166" t="s">
        <v>11684</v>
      </c>
    </row>
    <row r="3409" spans="1:11" ht="38.25" x14ac:dyDescent="0.2">
      <c r="A3409" s="160">
        <v>1026740004</v>
      </c>
      <c r="B3409" s="161" t="s">
        <v>7822</v>
      </c>
      <c r="C3409" s="162" t="s">
        <v>7823</v>
      </c>
      <c r="D3409" s="163">
        <v>7260000</v>
      </c>
      <c r="E3409" s="164">
        <v>44026</v>
      </c>
      <c r="F3409" s="165" t="s">
        <v>16</v>
      </c>
      <c r="G3409" s="165" t="s">
        <v>12</v>
      </c>
      <c r="H3409" s="165" t="s">
        <v>36</v>
      </c>
      <c r="I3409" s="165" t="s">
        <v>48</v>
      </c>
      <c r="J3409" s="165" t="s">
        <v>203</v>
      </c>
      <c r="K3409" s="166" t="s">
        <v>11685</v>
      </c>
    </row>
    <row r="3410" spans="1:11" ht="25.5" x14ac:dyDescent="0.2">
      <c r="A3410" s="160">
        <v>1026591004</v>
      </c>
      <c r="B3410" s="161" t="s">
        <v>7824</v>
      </c>
      <c r="C3410" s="162" t="s">
        <v>7825</v>
      </c>
      <c r="D3410" s="163">
        <v>7410000</v>
      </c>
      <c r="E3410" s="164">
        <v>44026</v>
      </c>
      <c r="F3410" s="165" t="s">
        <v>35</v>
      </c>
      <c r="G3410" s="165" t="s">
        <v>12</v>
      </c>
      <c r="H3410" s="165" t="s">
        <v>36</v>
      </c>
      <c r="I3410" s="165" t="s">
        <v>48</v>
      </c>
      <c r="J3410" s="165" t="s">
        <v>203</v>
      </c>
      <c r="K3410" s="166" t="s">
        <v>11686</v>
      </c>
    </row>
    <row r="3411" spans="1:11" ht="38.25" x14ac:dyDescent="0.2">
      <c r="A3411" s="160">
        <v>1028038004</v>
      </c>
      <c r="B3411" s="161" t="s">
        <v>7826</v>
      </c>
      <c r="C3411" s="162" t="s">
        <v>7827</v>
      </c>
      <c r="D3411" s="163">
        <v>10650000</v>
      </c>
      <c r="E3411" s="164">
        <v>44152</v>
      </c>
      <c r="F3411" s="165" t="s">
        <v>182</v>
      </c>
      <c r="G3411" s="165" t="s">
        <v>278</v>
      </c>
      <c r="H3411" s="165" t="s">
        <v>36</v>
      </c>
      <c r="I3411" s="165" t="s">
        <v>48</v>
      </c>
      <c r="J3411" s="165" t="s">
        <v>203</v>
      </c>
      <c r="K3411" s="166" t="s">
        <v>11687</v>
      </c>
    </row>
    <row r="3412" spans="1:11" ht="25.5" x14ac:dyDescent="0.2">
      <c r="A3412" s="160">
        <v>1007744090</v>
      </c>
      <c r="B3412" s="161" t="s">
        <v>7828</v>
      </c>
      <c r="C3412" s="162" t="s">
        <v>7829</v>
      </c>
      <c r="D3412" s="163">
        <v>7100000</v>
      </c>
      <c r="E3412" s="164">
        <v>44111</v>
      </c>
      <c r="F3412" s="165" t="s">
        <v>16</v>
      </c>
      <c r="G3412" s="165" t="s">
        <v>12</v>
      </c>
      <c r="H3412" s="165" t="s">
        <v>36</v>
      </c>
      <c r="I3412" s="165" t="s">
        <v>48</v>
      </c>
      <c r="J3412" s="165" t="s">
        <v>203</v>
      </c>
      <c r="K3412" s="166" t="s">
        <v>11688</v>
      </c>
    </row>
    <row r="3413" spans="1:11" ht="25.5" x14ac:dyDescent="0.2">
      <c r="A3413" s="160">
        <v>1026272004</v>
      </c>
      <c r="B3413" s="161" t="s">
        <v>7830</v>
      </c>
      <c r="C3413" s="162" t="s">
        <v>7831</v>
      </c>
      <c r="D3413" s="163">
        <v>7065000</v>
      </c>
      <c r="E3413" s="164">
        <v>44188</v>
      </c>
      <c r="F3413" s="165" t="s">
        <v>35</v>
      </c>
      <c r="G3413" s="165" t="s">
        <v>720</v>
      </c>
      <c r="H3413" s="165" t="s">
        <v>36</v>
      </c>
      <c r="I3413" s="165" t="s">
        <v>48</v>
      </c>
      <c r="J3413" s="165" t="s">
        <v>203</v>
      </c>
      <c r="K3413" s="166" t="s">
        <v>11689</v>
      </c>
    </row>
    <row r="3414" spans="1:11" ht="38.25" x14ac:dyDescent="0.2">
      <c r="A3414" s="160">
        <v>1007857090</v>
      </c>
      <c r="B3414" s="161" t="s">
        <v>7832</v>
      </c>
      <c r="C3414" s="162" t="s">
        <v>7833</v>
      </c>
      <c r="D3414" s="163">
        <v>10650000</v>
      </c>
      <c r="E3414" s="164">
        <v>44193</v>
      </c>
      <c r="F3414" s="165" t="s">
        <v>16</v>
      </c>
      <c r="G3414" s="165" t="s">
        <v>101</v>
      </c>
      <c r="H3414" s="165" t="s">
        <v>36</v>
      </c>
      <c r="I3414" s="165" t="s">
        <v>48</v>
      </c>
      <c r="J3414" s="165" t="s">
        <v>203</v>
      </c>
      <c r="K3414" s="166" t="s">
        <v>11690</v>
      </c>
    </row>
    <row r="3415" spans="1:11" ht="25.5" x14ac:dyDescent="0.2">
      <c r="A3415" s="160">
        <v>1027699004</v>
      </c>
      <c r="B3415" s="161" t="s">
        <v>7834</v>
      </c>
      <c r="C3415" s="162" t="s">
        <v>7835</v>
      </c>
      <c r="D3415" s="163">
        <v>6102000</v>
      </c>
      <c r="E3415" s="164">
        <v>44168</v>
      </c>
      <c r="F3415" s="165" t="s">
        <v>11</v>
      </c>
      <c r="G3415" s="165" t="s">
        <v>12</v>
      </c>
      <c r="H3415" s="165" t="s">
        <v>36</v>
      </c>
      <c r="I3415" s="165" t="s">
        <v>48</v>
      </c>
      <c r="J3415" s="165" t="s">
        <v>203</v>
      </c>
      <c r="K3415" s="166" t="s">
        <v>11691</v>
      </c>
    </row>
    <row r="3416" spans="1:11" ht="51" x14ac:dyDescent="0.2">
      <c r="A3416" s="160">
        <v>1028489004</v>
      </c>
      <c r="B3416" s="161" t="s">
        <v>7836</v>
      </c>
      <c r="C3416" s="162" t="s">
        <v>7837</v>
      </c>
      <c r="D3416" s="163">
        <v>7100000</v>
      </c>
      <c r="E3416" s="164">
        <v>44193</v>
      </c>
      <c r="F3416" s="165" t="s">
        <v>16</v>
      </c>
      <c r="G3416" s="165" t="s">
        <v>12</v>
      </c>
      <c r="H3416" s="165" t="s">
        <v>36</v>
      </c>
      <c r="I3416" s="165" t="s">
        <v>48</v>
      </c>
      <c r="J3416" s="165" t="s">
        <v>203</v>
      </c>
      <c r="K3416" s="166" t="s">
        <v>11692</v>
      </c>
    </row>
    <row r="3417" spans="1:11" ht="25.5" x14ac:dyDescent="0.2">
      <c r="A3417" s="160">
        <v>1028508004</v>
      </c>
      <c r="B3417" s="161" t="s">
        <v>7838</v>
      </c>
      <c r="C3417" s="162" t="s">
        <v>7839</v>
      </c>
      <c r="D3417" s="163">
        <v>7050000</v>
      </c>
      <c r="E3417" s="164">
        <v>44168</v>
      </c>
      <c r="F3417" s="165" t="s">
        <v>16</v>
      </c>
      <c r="G3417" s="165" t="s">
        <v>12</v>
      </c>
      <c r="H3417" s="165" t="s">
        <v>36</v>
      </c>
      <c r="I3417" s="165" t="s">
        <v>39</v>
      </c>
      <c r="J3417" s="165" t="s">
        <v>39</v>
      </c>
      <c r="K3417" s="166" t="s">
        <v>11693</v>
      </c>
    </row>
    <row r="3418" spans="1:11" ht="38.25" x14ac:dyDescent="0.2">
      <c r="A3418" s="160">
        <v>1026957004</v>
      </c>
      <c r="B3418" s="161" t="s">
        <v>7840</v>
      </c>
      <c r="C3418" s="162" t="s">
        <v>7841</v>
      </c>
      <c r="D3418" s="163">
        <v>7020000</v>
      </c>
      <c r="E3418" s="164">
        <v>44117</v>
      </c>
      <c r="F3418" s="165" t="s">
        <v>35</v>
      </c>
      <c r="G3418" s="165" t="s">
        <v>720</v>
      </c>
      <c r="H3418" s="165" t="s">
        <v>36</v>
      </c>
      <c r="I3418" s="165" t="s">
        <v>39</v>
      </c>
      <c r="J3418" s="165" t="s">
        <v>39</v>
      </c>
      <c r="K3418" s="166" t="s">
        <v>11694</v>
      </c>
    </row>
    <row r="3419" spans="1:11" ht="38.25" x14ac:dyDescent="0.2">
      <c r="A3419" s="160">
        <v>1026975004</v>
      </c>
      <c r="B3419" s="161" t="s">
        <v>7842</v>
      </c>
      <c r="C3419" s="162" t="s">
        <v>7843</v>
      </c>
      <c r="D3419" s="163">
        <v>7100000</v>
      </c>
      <c r="E3419" s="164">
        <v>44118</v>
      </c>
      <c r="F3419" s="165" t="s">
        <v>16</v>
      </c>
      <c r="G3419" s="165" t="s">
        <v>12</v>
      </c>
      <c r="H3419" s="165" t="s">
        <v>36</v>
      </c>
      <c r="I3419" s="165" t="s">
        <v>39</v>
      </c>
      <c r="J3419" s="165" t="s">
        <v>39</v>
      </c>
      <c r="K3419" s="166" t="s">
        <v>11695</v>
      </c>
    </row>
    <row r="3420" spans="1:11" ht="38.25" x14ac:dyDescent="0.2">
      <c r="A3420" s="160">
        <v>1026967004</v>
      </c>
      <c r="B3420" s="161" t="s">
        <v>7844</v>
      </c>
      <c r="C3420" s="162" t="s">
        <v>7845</v>
      </c>
      <c r="D3420" s="163">
        <v>7100000</v>
      </c>
      <c r="E3420" s="164">
        <v>44118</v>
      </c>
      <c r="F3420" s="165" t="s">
        <v>11</v>
      </c>
      <c r="G3420" s="165" t="s">
        <v>12</v>
      </c>
      <c r="H3420" s="165" t="s">
        <v>36</v>
      </c>
      <c r="I3420" s="165" t="s">
        <v>39</v>
      </c>
      <c r="J3420" s="165" t="s">
        <v>39</v>
      </c>
      <c r="K3420" s="166" t="s">
        <v>11696</v>
      </c>
    </row>
    <row r="3421" spans="1:11" ht="38.25" x14ac:dyDescent="0.2">
      <c r="A3421" s="160">
        <v>1007448090</v>
      </c>
      <c r="B3421" s="161" t="s">
        <v>7846</v>
      </c>
      <c r="C3421" s="162" t="s">
        <v>7847</v>
      </c>
      <c r="D3421" s="163">
        <v>7100000</v>
      </c>
      <c r="E3421" s="164">
        <v>44111</v>
      </c>
      <c r="F3421" s="165" t="s">
        <v>16</v>
      </c>
      <c r="G3421" s="165" t="s">
        <v>12</v>
      </c>
      <c r="H3421" s="165" t="s">
        <v>36</v>
      </c>
      <c r="I3421" s="165" t="s">
        <v>39</v>
      </c>
      <c r="J3421" s="165" t="s">
        <v>39</v>
      </c>
      <c r="K3421" s="166" t="s">
        <v>11697</v>
      </c>
    </row>
    <row r="3422" spans="1:11" ht="51" x14ac:dyDescent="0.2">
      <c r="A3422" s="160">
        <v>1002542094</v>
      </c>
      <c r="B3422" s="161" t="s">
        <v>7848</v>
      </c>
      <c r="C3422" s="162" t="s">
        <v>7849</v>
      </c>
      <c r="D3422" s="163">
        <v>7065000</v>
      </c>
      <c r="E3422" s="164">
        <v>44133</v>
      </c>
      <c r="F3422" s="165" t="s">
        <v>16</v>
      </c>
      <c r="G3422" s="165" t="s">
        <v>12</v>
      </c>
      <c r="H3422" s="165" t="s">
        <v>36</v>
      </c>
      <c r="I3422" s="165" t="s">
        <v>39</v>
      </c>
      <c r="J3422" s="165" t="s">
        <v>39</v>
      </c>
      <c r="K3422" s="166" t="s">
        <v>11698</v>
      </c>
    </row>
    <row r="3423" spans="1:11" ht="25.5" x14ac:dyDescent="0.2">
      <c r="A3423" s="160">
        <v>1028832004</v>
      </c>
      <c r="B3423" s="161" t="s">
        <v>7850</v>
      </c>
      <c r="C3423" s="162" t="s">
        <v>7851</v>
      </c>
      <c r="D3423" s="163">
        <v>4853000</v>
      </c>
      <c r="E3423" s="164">
        <v>44162</v>
      </c>
      <c r="F3423" s="165" t="s">
        <v>35</v>
      </c>
      <c r="G3423" s="165" t="s">
        <v>720</v>
      </c>
      <c r="H3423" s="165" t="s">
        <v>36</v>
      </c>
      <c r="I3423" s="165" t="s">
        <v>39</v>
      </c>
      <c r="J3423" s="165" t="s">
        <v>39</v>
      </c>
      <c r="K3423" s="166" t="s">
        <v>11699</v>
      </c>
    </row>
    <row r="3424" spans="1:11" ht="25.5" x14ac:dyDescent="0.2">
      <c r="A3424" s="160">
        <v>1035970093</v>
      </c>
      <c r="B3424" s="161" t="s">
        <v>7852</v>
      </c>
      <c r="C3424" s="162" t="s">
        <v>7853</v>
      </c>
      <c r="D3424" s="163">
        <v>7035000</v>
      </c>
      <c r="E3424" s="164">
        <v>44132</v>
      </c>
      <c r="F3424" s="165" t="s">
        <v>16</v>
      </c>
      <c r="G3424" s="165" t="s">
        <v>12</v>
      </c>
      <c r="H3424" s="165" t="s">
        <v>36</v>
      </c>
      <c r="I3424" s="165" t="s">
        <v>39</v>
      </c>
      <c r="J3424" s="165" t="s">
        <v>39</v>
      </c>
      <c r="K3424" s="166" t="s">
        <v>11700</v>
      </c>
    </row>
    <row r="3425" spans="1:11" ht="51" x14ac:dyDescent="0.2">
      <c r="A3425" s="160">
        <v>1026081004</v>
      </c>
      <c r="B3425" s="161" t="s">
        <v>7854</v>
      </c>
      <c r="C3425" s="162" t="s">
        <v>7855</v>
      </c>
      <c r="D3425" s="163">
        <v>7195000</v>
      </c>
      <c r="E3425" s="164">
        <v>44008</v>
      </c>
      <c r="F3425" s="165" t="s">
        <v>35</v>
      </c>
      <c r="G3425" s="165" t="s">
        <v>12</v>
      </c>
      <c r="H3425" s="165" t="s">
        <v>36</v>
      </c>
      <c r="I3425" s="165" t="s">
        <v>39</v>
      </c>
      <c r="J3425" s="165" t="s">
        <v>39</v>
      </c>
      <c r="K3425" s="166" t="s">
        <v>11701</v>
      </c>
    </row>
    <row r="3426" spans="1:11" x14ac:dyDescent="0.2">
      <c r="A3426" s="160">
        <v>1026606004</v>
      </c>
      <c r="B3426" s="161" t="s">
        <v>7856</v>
      </c>
      <c r="C3426" s="162" t="s">
        <v>7857</v>
      </c>
      <c r="D3426" s="163">
        <v>7347000</v>
      </c>
      <c r="E3426" s="164">
        <v>44026</v>
      </c>
      <c r="F3426" s="165" t="s">
        <v>16</v>
      </c>
      <c r="G3426" s="165" t="s">
        <v>12</v>
      </c>
      <c r="H3426" s="165" t="s">
        <v>36</v>
      </c>
      <c r="I3426" s="165" t="s">
        <v>39</v>
      </c>
      <c r="J3426" s="165" t="s">
        <v>39</v>
      </c>
      <c r="K3426" s="166" t="s">
        <v>11702</v>
      </c>
    </row>
    <row r="3427" spans="1:11" ht="25.5" x14ac:dyDescent="0.2">
      <c r="A3427" s="160">
        <v>1026856004</v>
      </c>
      <c r="B3427" s="161" t="s">
        <v>7858</v>
      </c>
      <c r="C3427" s="162" t="s">
        <v>7859</v>
      </c>
      <c r="D3427" s="163">
        <v>7100000</v>
      </c>
      <c r="E3427" s="164">
        <v>44118</v>
      </c>
      <c r="F3427" s="165" t="s">
        <v>16</v>
      </c>
      <c r="G3427" s="165" t="s">
        <v>12</v>
      </c>
      <c r="H3427" s="165" t="s">
        <v>36</v>
      </c>
      <c r="I3427" s="165" t="s">
        <v>39</v>
      </c>
      <c r="J3427" s="165" t="s">
        <v>39</v>
      </c>
      <c r="K3427" s="166" t="s">
        <v>11703</v>
      </c>
    </row>
    <row r="3428" spans="1:11" ht="38.25" x14ac:dyDescent="0.2">
      <c r="A3428" s="160">
        <v>1002582094</v>
      </c>
      <c r="B3428" s="161" t="s">
        <v>7860</v>
      </c>
      <c r="C3428" s="162" t="s">
        <v>7861</v>
      </c>
      <c r="D3428" s="163">
        <v>10650000</v>
      </c>
      <c r="E3428" s="164">
        <v>44147</v>
      </c>
      <c r="F3428" s="165" t="s">
        <v>16</v>
      </c>
      <c r="G3428" s="165" t="s">
        <v>69</v>
      </c>
      <c r="H3428" s="165" t="s">
        <v>36</v>
      </c>
      <c r="I3428" s="165" t="s">
        <v>39</v>
      </c>
      <c r="J3428" s="165" t="s">
        <v>39</v>
      </c>
      <c r="K3428" s="166" t="s">
        <v>11704</v>
      </c>
    </row>
    <row r="3429" spans="1:11" ht="25.5" x14ac:dyDescent="0.2">
      <c r="A3429" s="160">
        <v>1026159004</v>
      </c>
      <c r="B3429" s="161" t="s">
        <v>7862</v>
      </c>
      <c r="C3429" s="162" t="s">
        <v>7863</v>
      </c>
      <c r="D3429" s="163">
        <v>7030000</v>
      </c>
      <c r="E3429" s="164">
        <v>44188</v>
      </c>
      <c r="F3429" s="165" t="s">
        <v>35</v>
      </c>
      <c r="G3429" s="165" t="s">
        <v>720</v>
      </c>
      <c r="H3429" s="165" t="s">
        <v>36</v>
      </c>
      <c r="I3429" s="165" t="s">
        <v>39</v>
      </c>
      <c r="J3429" s="165" t="s">
        <v>39</v>
      </c>
      <c r="K3429" s="166" t="s">
        <v>11705</v>
      </c>
    </row>
    <row r="3430" spans="1:11" ht="25.5" x14ac:dyDescent="0.2">
      <c r="A3430" s="160">
        <v>1026860004</v>
      </c>
      <c r="B3430" s="161" t="s">
        <v>7864</v>
      </c>
      <c r="C3430" s="162" t="s">
        <v>7865</v>
      </c>
      <c r="D3430" s="163">
        <v>7080000</v>
      </c>
      <c r="E3430" s="164">
        <v>44110</v>
      </c>
      <c r="F3430" s="165" t="s">
        <v>35</v>
      </c>
      <c r="G3430" s="165" t="s">
        <v>12</v>
      </c>
      <c r="H3430" s="165" t="s">
        <v>36</v>
      </c>
      <c r="I3430" s="165" t="s">
        <v>39</v>
      </c>
      <c r="J3430" s="165" t="s">
        <v>39</v>
      </c>
      <c r="K3430" s="166" t="s">
        <v>11706</v>
      </c>
    </row>
    <row r="3431" spans="1:11" ht="51" x14ac:dyDescent="0.2">
      <c r="A3431" s="160">
        <v>1020771004</v>
      </c>
      <c r="B3431" s="161" t="s">
        <v>1061</v>
      </c>
      <c r="C3431" s="162" t="s">
        <v>1062</v>
      </c>
      <c r="D3431" s="163">
        <v>7100000</v>
      </c>
      <c r="E3431" s="164">
        <v>43538</v>
      </c>
      <c r="F3431" s="165" t="s">
        <v>16</v>
      </c>
      <c r="G3431" s="165" t="s">
        <v>12</v>
      </c>
      <c r="H3431" s="165" t="s">
        <v>36</v>
      </c>
      <c r="I3431" s="165" t="s">
        <v>39</v>
      </c>
      <c r="J3431" s="165" t="s">
        <v>39</v>
      </c>
      <c r="K3431" s="166" t="s">
        <v>1063</v>
      </c>
    </row>
    <row r="3432" spans="1:11" ht="38.25" x14ac:dyDescent="0.2">
      <c r="A3432" s="160">
        <v>1026942004</v>
      </c>
      <c r="B3432" s="161" t="s">
        <v>7866</v>
      </c>
      <c r="C3432" s="162" t="s">
        <v>7867</v>
      </c>
      <c r="D3432" s="163">
        <v>6839000</v>
      </c>
      <c r="E3432" s="164">
        <v>44123</v>
      </c>
      <c r="F3432" s="165" t="s">
        <v>11</v>
      </c>
      <c r="G3432" s="165" t="s">
        <v>12</v>
      </c>
      <c r="H3432" s="165" t="s">
        <v>36</v>
      </c>
      <c r="I3432" s="165" t="s">
        <v>39</v>
      </c>
      <c r="J3432" s="165" t="s">
        <v>39</v>
      </c>
      <c r="K3432" s="166" t="s">
        <v>11707</v>
      </c>
    </row>
    <row r="3433" spans="1:11" ht="51" x14ac:dyDescent="0.2">
      <c r="A3433" s="160">
        <v>1028017004</v>
      </c>
      <c r="B3433" s="161" t="s">
        <v>7868</v>
      </c>
      <c r="C3433" s="162" t="s">
        <v>7869</v>
      </c>
      <c r="D3433" s="163">
        <v>7100000</v>
      </c>
      <c r="E3433" s="164">
        <v>44168</v>
      </c>
      <c r="F3433" s="165" t="s">
        <v>16</v>
      </c>
      <c r="G3433" s="165" t="s">
        <v>12</v>
      </c>
      <c r="H3433" s="165" t="s">
        <v>36</v>
      </c>
      <c r="I3433" s="165" t="s">
        <v>39</v>
      </c>
      <c r="J3433" s="165" t="s">
        <v>39</v>
      </c>
      <c r="K3433" s="166" t="s">
        <v>11708</v>
      </c>
    </row>
    <row r="3434" spans="1:11" ht="25.5" x14ac:dyDescent="0.2">
      <c r="A3434" s="160">
        <v>1027265004</v>
      </c>
      <c r="B3434" s="161" t="s">
        <v>7870</v>
      </c>
      <c r="C3434" s="162" t="s">
        <v>7871</v>
      </c>
      <c r="D3434" s="163">
        <v>7100000</v>
      </c>
      <c r="E3434" s="164">
        <v>44152</v>
      </c>
      <c r="F3434" s="165" t="s">
        <v>16</v>
      </c>
      <c r="G3434" s="165" t="s">
        <v>12</v>
      </c>
      <c r="H3434" s="165" t="s">
        <v>36</v>
      </c>
      <c r="I3434" s="165" t="s">
        <v>39</v>
      </c>
      <c r="J3434" s="165" t="s">
        <v>39</v>
      </c>
      <c r="K3434" s="166" t="s">
        <v>11709</v>
      </c>
    </row>
    <row r="3435" spans="1:11" ht="38.25" x14ac:dyDescent="0.2">
      <c r="A3435" s="160">
        <v>1027069004</v>
      </c>
      <c r="B3435" s="161" t="s">
        <v>7872</v>
      </c>
      <c r="C3435" s="162" t="s">
        <v>7873</v>
      </c>
      <c r="D3435" s="163">
        <v>10650000</v>
      </c>
      <c r="E3435" s="164">
        <v>44118</v>
      </c>
      <c r="F3435" s="165" t="s">
        <v>16</v>
      </c>
      <c r="G3435" s="165" t="s">
        <v>69</v>
      </c>
      <c r="H3435" s="165" t="s">
        <v>36</v>
      </c>
      <c r="I3435" s="165" t="s">
        <v>39</v>
      </c>
      <c r="J3435" s="165" t="s">
        <v>39</v>
      </c>
      <c r="K3435" s="166" t="s">
        <v>11710</v>
      </c>
    </row>
    <row r="3436" spans="1:11" ht="38.25" x14ac:dyDescent="0.2">
      <c r="A3436" s="160">
        <v>1027366004</v>
      </c>
      <c r="B3436" s="161" t="s">
        <v>7874</v>
      </c>
      <c r="C3436" s="162" t="s">
        <v>7875</v>
      </c>
      <c r="D3436" s="163">
        <v>7045000</v>
      </c>
      <c r="E3436" s="164">
        <v>44152</v>
      </c>
      <c r="F3436" s="165" t="s">
        <v>11</v>
      </c>
      <c r="G3436" s="165" t="s">
        <v>12</v>
      </c>
      <c r="H3436" s="165" t="s">
        <v>36</v>
      </c>
      <c r="I3436" s="165" t="s">
        <v>39</v>
      </c>
      <c r="J3436" s="165" t="s">
        <v>39</v>
      </c>
      <c r="K3436" s="166" t="s">
        <v>11711</v>
      </c>
    </row>
    <row r="3437" spans="1:11" ht="38.25" x14ac:dyDescent="0.2">
      <c r="A3437" s="160">
        <v>1026102004</v>
      </c>
      <c r="B3437" s="161" t="s">
        <v>164</v>
      </c>
      <c r="C3437" s="162" t="s">
        <v>1060</v>
      </c>
      <c r="D3437" s="163">
        <v>5974000</v>
      </c>
      <c r="E3437" s="164">
        <v>44152</v>
      </c>
      <c r="F3437" s="165" t="s">
        <v>11</v>
      </c>
      <c r="G3437" s="165" t="s">
        <v>12</v>
      </c>
      <c r="H3437" s="165" t="s">
        <v>36</v>
      </c>
      <c r="I3437" s="165" t="s">
        <v>39</v>
      </c>
      <c r="J3437" s="165" t="s">
        <v>39</v>
      </c>
      <c r="K3437" s="166" t="s">
        <v>11712</v>
      </c>
    </row>
    <row r="3438" spans="1:11" ht="38.25" x14ac:dyDescent="0.2">
      <c r="A3438" s="160">
        <v>1026084004</v>
      </c>
      <c r="B3438" s="161" t="s">
        <v>1064</v>
      </c>
      <c r="C3438" s="162" t="s">
        <v>1065</v>
      </c>
      <c r="D3438" s="163">
        <v>6551000</v>
      </c>
      <c r="E3438" s="164">
        <v>44110</v>
      </c>
      <c r="F3438" s="165" t="s">
        <v>11</v>
      </c>
      <c r="G3438" s="165" t="s">
        <v>12</v>
      </c>
      <c r="H3438" s="165" t="s">
        <v>36</v>
      </c>
      <c r="I3438" s="165" t="s">
        <v>39</v>
      </c>
      <c r="J3438" s="165" t="s">
        <v>39</v>
      </c>
      <c r="K3438" s="166" t="s">
        <v>11713</v>
      </c>
    </row>
    <row r="3439" spans="1:11" ht="38.25" x14ac:dyDescent="0.2">
      <c r="A3439" s="160">
        <v>1026789004</v>
      </c>
      <c r="B3439" s="161" t="s">
        <v>7876</v>
      </c>
      <c r="C3439" s="162" t="s">
        <v>7877</v>
      </c>
      <c r="D3439" s="163">
        <v>7410000</v>
      </c>
      <c r="E3439" s="164">
        <v>44026</v>
      </c>
      <c r="F3439" s="165" t="s">
        <v>16</v>
      </c>
      <c r="G3439" s="165" t="s">
        <v>12</v>
      </c>
      <c r="H3439" s="165" t="s">
        <v>36</v>
      </c>
      <c r="I3439" s="165" t="s">
        <v>39</v>
      </c>
      <c r="J3439" s="165" t="s">
        <v>39</v>
      </c>
      <c r="K3439" s="166" t="s">
        <v>11714</v>
      </c>
    </row>
    <row r="3440" spans="1:11" ht="25.5" x14ac:dyDescent="0.2">
      <c r="A3440" s="160">
        <v>1024252004</v>
      </c>
      <c r="B3440" s="161" t="s">
        <v>7878</v>
      </c>
      <c r="C3440" s="162" t="s">
        <v>7879</v>
      </c>
      <c r="D3440" s="163">
        <v>7100000</v>
      </c>
      <c r="E3440" s="164">
        <v>44152</v>
      </c>
      <c r="F3440" s="165" t="s">
        <v>16</v>
      </c>
      <c r="G3440" s="165" t="s">
        <v>65</v>
      </c>
      <c r="H3440" s="165" t="s">
        <v>36</v>
      </c>
      <c r="I3440" s="165" t="s">
        <v>39</v>
      </c>
      <c r="J3440" s="165" t="s">
        <v>39</v>
      </c>
      <c r="K3440" s="166" t="s">
        <v>11715</v>
      </c>
    </row>
    <row r="3441" spans="1:11" ht="25.5" x14ac:dyDescent="0.2">
      <c r="A3441" s="160">
        <v>1028110004</v>
      </c>
      <c r="B3441" s="161" t="s">
        <v>7880</v>
      </c>
      <c r="C3441" s="162" t="s">
        <v>7881</v>
      </c>
      <c r="D3441" s="163">
        <v>7100000</v>
      </c>
      <c r="E3441" s="164">
        <v>44168</v>
      </c>
      <c r="F3441" s="165" t="s">
        <v>16</v>
      </c>
      <c r="G3441" s="165" t="s">
        <v>12</v>
      </c>
      <c r="H3441" s="165" t="s">
        <v>36</v>
      </c>
      <c r="I3441" s="165" t="s">
        <v>39</v>
      </c>
      <c r="J3441" s="165" t="s">
        <v>39</v>
      </c>
      <c r="K3441" s="166" t="s">
        <v>11716</v>
      </c>
    </row>
    <row r="3442" spans="1:11" ht="38.25" x14ac:dyDescent="0.2">
      <c r="A3442" s="160">
        <v>1028055004</v>
      </c>
      <c r="B3442" s="161" t="s">
        <v>7882</v>
      </c>
      <c r="C3442" s="162" t="s">
        <v>7883</v>
      </c>
      <c r="D3442" s="163">
        <v>7075000</v>
      </c>
      <c r="E3442" s="164">
        <v>44168</v>
      </c>
      <c r="F3442" s="165" t="s">
        <v>16</v>
      </c>
      <c r="G3442" s="165" t="s">
        <v>12</v>
      </c>
      <c r="H3442" s="165" t="s">
        <v>36</v>
      </c>
      <c r="I3442" s="165" t="s">
        <v>39</v>
      </c>
      <c r="J3442" s="165" t="s">
        <v>39</v>
      </c>
      <c r="K3442" s="166" t="s">
        <v>11717</v>
      </c>
    </row>
    <row r="3443" spans="1:11" ht="38.25" x14ac:dyDescent="0.2">
      <c r="A3443" s="160">
        <v>1025538004</v>
      </c>
      <c r="B3443" s="161" t="s">
        <v>7884</v>
      </c>
      <c r="C3443" s="162" t="s">
        <v>7885</v>
      </c>
      <c r="D3443" s="163">
        <v>6668000</v>
      </c>
      <c r="E3443" s="164">
        <v>44026</v>
      </c>
      <c r="F3443" s="165" t="s">
        <v>11</v>
      </c>
      <c r="G3443" s="165" t="s">
        <v>12</v>
      </c>
      <c r="H3443" s="165" t="s">
        <v>36</v>
      </c>
      <c r="I3443" s="165" t="s">
        <v>39</v>
      </c>
      <c r="J3443" s="165" t="s">
        <v>39</v>
      </c>
      <c r="K3443" s="166" t="s">
        <v>11718</v>
      </c>
    </row>
    <row r="3444" spans="1:11" ht="51" x14ac:dyDescent="0.2">
      <c r="A3444" s="160">
        <v>1000309116</v>
      </c>
      <c r="B3444" s="161" t="s">
        <v>7886</v>
      </c>
      <c r="C3444" s="162" t="s">
        <v>7887</v>
      </c>
      <c r="D3444" s="163">
        <v>7100000</v>
      </c>
      <c r="E3444" s="164">
        <v>44193</v>
      </c>
      <c r="F3444" s="165" t="s">
        <v>16</v>
      </c>
      <c r="G3444" s="165" t="s">
        <v>12</v>
      </c>
      <c r="H3444" s="165" t="s">
        <v>36</v>
      </c>
      <c r="I3444" s="165" t="s">
        <v>39</v>
      </c>
      <c r="J3444" s="165" t="s">
        <v>39</v>
      </c>
      <c r="K3444" s="166" t="s">
        <v>11719</v>
      </c>
    </row>
    <row r="3445" spans="1:11" ht="38.25" x14ac:dyDescent="0.2">
      <c r="A3445" s="160">
        <v>1018901004</v>
      </c>
      <c r="B3445" s="161" t="s">
        <v>7888</v>
      </c>
      <c r="C3445" s="162" t="s">
        <v>7889</v>
      </c>
      <c r="D3445" s="163">
        <v>7030000</v>
      </c>
      <c r="E3445" s="164">
        <v>44152</v>
      </c>
      <c r="F3445" s="165" t="s">
        <v>35</v>
      </c>
      <c r="G3445" s="165" t="s">
        <v>12</v>
      </c>
      <c r="H3445" s="165" t="s">
        <v>36</v>
      </c>
      <c r="I3445" s="165" t="s">
        <v>39</v>
      </c>
      <c r="J3445" s="165" t="s">
        <v>39</v>
      </c>
      <c r="K3445" s="166" t="s">
        <v>11720</v>
      </c>
    </row>
    <row r="3446" spans="1:11" ht="25.5" x14ac:dyDescent="0.2">
      <c r="A3446" s="160">
        <v>1026775004</v>
      </c>
      <c r="B3446" s="161" t="s">
        <v>1242</v>
      </c>
      <c r="C3446" s="162" t="s">
        <v>1243</v>
      </c>
      <c r="D3446" s="163">
        <v>7100000</v>
      </c>
      <c r="E3446" s="164">
        <v>44152</v>
      </c>
      <c r="F3446" s="165" t="s">
        <v>16</v>
      </c>
      <c r="G3446" s="165" t="s">
        <v>12</v>
      </c>
      <c r="H3446" s="165" t="s">
        <v>36</v>
      </c>
      <c r="I3446" s="165" t="s">
        <v>39</v>
      </c>
      <c r="J3446" s="165" t="s">
        <v>39</v>
      </c>
      <c r="K3446" s="166" t="s">
        <v>11721</v>
      </c>
    </row>
    <row r="3447" spans="1:11" ht="51" x14ac:dyDescent="0.2">
      <c r="A3447" s="160">
        <v>1027324004</v>
      </c>
      <c r="B3447" s="161" t="s">
        <v>7890</v>
      </c>
      <c r="C3447" s="162" t="s">
        <v>7891</v>
      </c>
      <c r="D3447" s="163">
        <v>7100000</v>
      </c>
      <c r="E3447" s="164">
        <v>44152</v>
      </c>
      <c r="F3447" s="165" t="s">
        <v>16</v>
      </c>
      <c r="G3447" s="165" t="s">
        <v>12</v>
      </c>
      <c r="H3447" s="165" t="s">
        <v>36</v>
      </c>
      <c r="I3447" s="165" t="s">
        <v>39</v>
      </c>
      <c r="J3447" s="165" t="s">
        <v>39</v>
      </c>
      <c r="K3447" s="166" t="s">
        <v>11722</v>
      </c>
    </row>
    <row r="3448" spans="1:11" ht="38.25" x14ac:dyDescent="0.2">
      <c r="A3448" s="160">
        <v>1028163004</v>
      </c>
      <c r="B3448" s="161" t="s">
        <v>7892</v>
      </c>
      <c r="C3448" s="162" t="s">
        <v>7893</v>
      </c>
      <c r="D3448" s="163">
        <v>7100000</v>
      </c>
      <c r="E3448" s="164">
        <v>44168</v>
      </c>
      <c r="F3448" s="165" t="s">
        <v>16</v>
      </c>
      <c r="G3448" s="165" t="s">
        <v>12</v>
      </c>
      <c r="H3448" s="165" t="s">
        <v>36</v>
      </c>
      <c r="I3448" s="165" t="s">
        <v>39</v>
      </c>
      <c r="J3448" s="165" t="s">
        <v>39</v>
      </c>
      <c r="K3448" s="166" t="s">
        <v>11723</v>
      </c>
    </row>
    <row r="3449" spans="1:11" ht="25.5" x14ac:dyDescent="0.2">
      <c r="A3449" s="160">
        <v>1027519004</v>
      </c>
      <c r="B3449" s="161" t="s">
        <v>7894</v>
      </c>
      <c r="C3449" s="162" t="s">
        <v>7895</v>
      </c>
      <c r="D3449" s="163">
        <v>5269000</v>
      </c>
      <c r="E3449" s="164">
        <v>44168</v>
      </c>
      <c r="F3449" s="165" t="s">
        <v>11</v>
      </c>
      <c r="G3449" s="165" t="s">
        <v>12</v>
      </c>
      <c r="H3449" s="165" t="s">
        <v>36</v>
      </c>
      <c r="I3449" s="165" t="s">
        <v>39</v>
      </c>
      <c r="J3449" s="165" t="s">
        <v>39</v>
      </c>
      <c r="K3449" s="166" t="s">
        <v>11724</v>
      </c>
    </row>
    <row r="3450" spans="1:11" ht="38.25" x14ac:dyDescent="0.2">
      <c r="A3450" s="160">
        <v>1027850004</v>
      </c>
      <c r="B3450" s="161" t="s">
        <v>7896</v>
      </c>
      <c r="C3450" s="162" t="s">
        <v>7897</v>
      </c>
      <c r="D3450" s="163">
        <v>7070000</v>
      </c>
      <c r="E3450" s="164">
        <v>44168</v>
      </c>
      <c r="F3450" s="165" t="s">
        <v>16</v>
      </c>
      <c r="G3450" s="165" t="s">
        <v>12</v>
      </c>
      <c r="H3450" s="165" t="s">
        <v>36</v>
      </c>
      <c r="I3450" s="165" t="s">
        <v>39</v>
      </c>
      <c r="J3450" s="165" t="s">
        <v>39</v>
      </c>
      <c r="K3450" s="166" t="s">
        <v>11725</v>
      </c>
    </row>
    <row r="3451" spans="1:11" ht="38.25" x14ac:dyDescent="0.2">
      <c r="A3451" s="160">
        <v>1027837004</v>
      </c>
      <c r="B3451" s="161" t="s">
        <v>7898</v>
      </c>
      <c r="C3451" s="162" t="s">
        <v>7899</v>
      </c>
      <c r="D3451" s="163">
        <v>7100000</v>
      </c>
      <c r="E3451" s="164">
        <v>44152</v>
      </c>
      <c r="F3451" s="165" t="s">
        <v>11</v>
      </c>
      <c r="G3451" s="165" t="s">
        <v>101</v>
      </c>
      <c r="H3451" s="165" t="s">
        <v>36</v>
      </c>
      <c r="I3451" s="165" t="s">
        <v>39</v>
      </c>
      <c r="J3451" s="165" t="s">
        <v>39</v>
      </c>
      <c r="K3451" s="166" t="s">
        <v>11726</v>
      </c>
    </row>
    <row r="3452" spans="1:11" ht="38.25" x14ac:dyDescent="0.2">
      <c r="A3452" s="160">
        <v>1027365004</v>
      </c>
      <c r="B3452" s="161" t="s">
        <v>7900</v>
      </c>
      <c r="C3452" s="162" t="s">
        <v>7901</v>
      </c>
      <c r="D3452" s="163">
        <v>7005000</v>
      </c>
      <c r="E3452" s="164">
        <v>44168</v>
      </c>
      <c r="F3452" s="165" t="s">
        <v>11</v>
      </c>
      <c r="G3452" s="165" t="s">
        <v>12</v>
      </c>
      <c r="H3452" s="165" t="s">
        <v>36</v>
      </c>
      <c r="I3452" s="165" t="s">
        <v>39</v>
      </c>
      <c r="J3452" s="165" t="s">
        <v>39</v>
      </c>
      <c r="K3452" s="166" t="s">
        <v>11727</v>
      </c>
    </row>
    <row r="3453" spans="1:11" ht="38.25" x14ac:dyDescent="0.2">
      <c r="A3453" s="160">
        <v>1027680004</v>
      </c>
      <c r="B3453" s="161" t="s">
        <v>7902</v>
      </c>
      <c r="C3453" s="162" t="s">
        <v>7903</v>
      </c>
      <c r="D3453" s="163">
        <v>7100000</v>
      </c>
      <c r="E3453" s="164">
        <v>44168</v>
      </c>
      <c r="F3453" s="165" t="s">
        <v>16</v>
      </c>
      <c r="G3453" s="165" t="s">
        <v>12</v>
      </c>
      <c r="H3453" s="165" t="s">
        <v>36</v>
      </c>
      <c r="I3453" s="165" t="s">
        <v>39</v>
      </c>
      <c r="J3453" s="165" t="s">
        <v>39</v>
      </c>
      <c r="K3453" s="166" t="s">
        <v>11728</v>
      </c>
    </row>
    <row r="3454" spans="1:11" ht="51" x14ac:dyDescent="0.2">
      <c r="A3454" s="160">
        <v>1028483004</v>
      </c>
      <c r="B3454" s="161" t="s">
        <v>7904</v>
      </c>
      <c r="C3454" s="162" t="s">
        <v>7905</v>
      </c>
      <c r="D3454" s="163">
        <v>7085000</v>
      </c>
      <c r="E3454" s="164">
        <v>44193</v>
      </c>
      <c r="F3454" s="165" t="s">
        <v>16</v>
      </c>
      <c r="G3454" s="165" t="s">
        <v>12</v>
      </c>
      <c r="H3454" s="165" t="s">
        <v>36</v>
      </c>
      <c r="I3454" s="165" t="s">
        <v>39</v>
      </c>
      <c r="J3454" s="165" t="s">
        <v>39</v>
      </c>
      <c r="K3454" s="166" t="s">
        <v>11729</v>
      </c>
    </row>
    <row r="3455" spans="1:11" ht="38.25" x14ac:dyDescent="0.2">
      <c r="A3455" s="160">
        <v>1028518004</v>
      </c>
      <c r="B3455" s="161" t="s">
        <v>7906</v>
      </c>
      <c r="C3455" s="162" t="s">
        <v>7907</v>
      </c>
      <c r="D3455" s="163">
        <v>7100000</v>
      </c>
      <c r="E3455" s="164">
        <v>44193</v>
      </c>
      <c r="F3455" s="165" t="s">
        <v>16</v>
      </c>
      <c r="G3455" s="165" t="s">
        <v>12</v>
      </c>
      <c r="H3455" s="165" t="s">
        <v>36</v>
      </c>
      <c r="I3455" s="165" t="s">
        <v>39</v>
      </c>
      <c r="J3455" s="165" t="s">
        <v>39</v>
      </c>
      <c r="K3455" s="166" t="s">
        <v>11730</v>
      </c>
    </row>
    <row r="3456" spans="1:11" ht="51" x14ac:dyDescent="0.2">
      <c r="A3456" s="160">
        <v>1027815004</v>
      </c>
      <c r="B3456" s="161" t="s">
        <v>7908</v>
      </c>
      <c r="C3456" s="162" t="s">
        <v>7909</v>
      </c>
      <c r="D3456" s="163">
        <v>7070000</v>
      </c>
      <c r="E3456" s="164">
        <v>44168</v>
      </c>
      <c r="F3456" s="165" t="s">
        <v>11</v>
      </c>
      <c r="G3456" s="165" t="s">
        <v>12</v>
      </c>
      <c r="H3456" s="165" t="s">
        <v>36</v>
      </c>
      <c r="I3456" s="165" t="s">
        <v>39</v>
      </c>
      <c r="J3456" s="165" t="s">
        <v>39</v>
      </c>
      <c r="K3456" s="166" t="s">
        <v>11731</v>
      </c>
    </row>
    <row r="3457" spans="1:11" ht="38.25" x14ac:dyDescent="0.2">
      <c r="A3457" s="160">
        <v>1024504004</v>
      </c>
      <c r="B3457" s="161" t="s">
        <v>7910</v>
      </c>
      <c r="C3457" s="162" t="s">
        <v>7911</v>
      </c>
      <c r="D3457" s="163">
        <v>5334000</v>
      </c>
      <c r="E3457" s="164">
        <v>44152</v>
      </c>
      <c r="F3457" s="165" t="s">
        <v>182</v>
      </c>
      <c r="G3457" s="165" t="s">
        <v>12</v>
      </c>
      <c r="H3457" s="165" t="s">
        <v>36</v>
      </c>
      <c r="I3457" s="165" t="s">
        <v>39</v>
      </c>
      <c r="J3457" s="165" t="s">
        <v>39</v>
      </c>
      <c r="K3457" s="166" t="s">
        <v>11732</v>
      </c>
    </row>
    <row r="3458" spans="1:11" ht="38.25" x14ac:dyDescent="0.2">
      <c r="A3458" s="160">
        <v>1028308004</v>
      </c>
      <c r="B3458" s="161" t="s">
        <v>7912</v>
      </c>
      <c r="C3458" s="162" t="s">
        <v>7913</v>
      </c>
      <c r="D3458" s="163">
        <v>7100000</v>
      </c>
      <c r="E3458" s="164">
        <v>44168</v>
      </c>
      <c r="F3458" s="165" t="s">
        <v>16</v>
      </c>
      <c r="G3458" s="165" t="s">
        <v>12</v>
      </c>
      <c r="H3458" s="165" t="s">
        <v>36</v>
      </c>
      <c r="I3458" s="165" t="s">
        <v>39</v>
      </c>
      <c r="J3458" s="165" t="s">
        <v>39</v>
      </c>
      <c r="K3458" s="166" t="s">
        <v>11733</v>
      </c>
    </row>
    <row r="3459" spans="1:11" ht="38.25" x14ac:dyDescent="0.2">
      <c r="A3459" s="160">
        <v>1028540004</v>
      </c>
      <c r="B3459" s="161" t="s">
        <v>7914</v>
      </c>
      <c r="C3459" s="162" t="s">
        <v>7915</v>
      </c>
      <c r="D3459" s="163">
        <v>7055000</v>
      </c>
      <c r="E3459" s="164">
        <v>44193</v>
      </c>
      <c r="F3459" s="165" t="s">
        <v>11</v>
      </c>
      <c r="G3459" s="165" t="s">
        <v>12</v>
      </c>
      <c r="H3459" s="165" t="s">
        <v>36</v>
      </c>
      <c r="I3459" s="165" t="s">
        <v>39</v>
      </c>
      <c r="J3459" s="165" t="s">
        <v>39</v>
      </c>
      <c r="K3459" s="166" t="s">
        <v>11734</v>
      </c>
    </row>
    <row r="3460" spans="1:11" ht="25.5" x14ac:dyDescent="0.2">
      <c r="A3460" s="160">
        <v>1027884004</v>
      </c>
      <c r="B3460" s="161" t="s">
        <v>7916</v>
      </c>
      <c r="C3460" s="162" t="s">
        <v>7917</v>
      </c>
      <c r="D3460" s="163">
        <v>6743000</v>
      </c>
      <c r="E3460" s="164">
        <v>44168</v>
      </c>
      <c r="F3460" s="165" t="s">
        <v>35</v>
      </c>
      <c r="G3460" s="165" t="s">
        <v>12</v>
      </c>
      <c r="H3460" s="165" t="s">
        <v>36</v>
      </c>
      <c r="I3460" s="165" t="s">
        <v>39</v>
      </c>
      <c r="J3460" s="165" t="s">
        <v>39</v>
      </c>
      <c r="K3460" s="166" t="s">
        <v>11735</v>
      </c>
    </row>
    <row r="3461" spans="1:11" ht="38.25" x14ac:dyDescent="0.2">
      <c r="A3461" s="160">
        <v>1027923004</v>
      </c>
      <c r="B3461" s="161" t="s">
        <v>7918</v>
      </c>
      <c r="C3461" s="162" t="s">
        <v>7919</v>
      </c>
      <c r="D3461" s="163">
        <v>7100000</v>
      </c>
      <c r="E3461" s="164">
        <v>44168</v>
      </c>
      <c r="F3461" s="165" t="s">
        <v>16</v>
      </c>
      <c r="G3461" s="165" t="s">
        <v>12</v>
      </c>
      <c r="H3461" s="165" t="s">
        <v>36</v>
      </c>
      <c r="I3461" s="165" t="s">
        <v>39</v>
      </c>
      <c r="J3461" s="165" t="s">
        <v>39</v>
      </c>
      <c r="K3461" s="166" t="s">
        <v>11736</v>
      </c>
    </row>
    <row r="3462" spans="1:11" ht="38.25" x14ac:dyDescent="0.2">
      <c r="A3462" s="160">
        <v>1007452090</v>
      </c>
      <c r="B3462" s="161" t="s">
        <v>7920</v>
      </c>
      <c r="C3462" s="162" t="s">
        <v>7921</v>
      </c>
      <c r="D3462" s="163">
        <v>11115000</v>
      </c>
      <c r="E3462" s="164">
        <v>44000</v>
      </c>
      <c r="F3462" s="165" t="s">
        <v>16</v>
      </c>
      <c r="G3462" s="165" t="s">
        <v>101</v>
      </c>
      <c r="H3462" s="165" t="s">
        <v>36</v>
      </c>
      <c r="I3462" s="165" t="s">
        <v>39</v>
      </c>
      <c r="J3462" s="165" t="s">
        <v>267</v>
      </c>
      <c r="K3462" s="166" t="s">
        <v>11737</v>
      </c>
    </row>
    <row r="3463" spans="1:11" x14ac:dyDescent="0.2">
      <c r="A3463" s="160">
        <v>1025835004</v>
      </c>
      <c r="B3463" s="161" t="s">
        <v>7922</v>
      </c>
      <c r="C3463" s="162" t="s">
        <v>7923</v>
      </c>
      <c r="D3463" s="163">
        <v>7007000</v>
      </c>
      <c r="E3463" s="164">
        <v>43978</v>
      </c>
      <c r="F3463" s="165" t="s">
        <v>11</v>
      </c>
      <c r="G3463" s="165" t="s">
        <v>12</v>
      </c>
      <c r="H3463" s="165" t="s">
        <v>36</v>
      </c>
      <c r="I3463" s="165" t="s">
        <v>39</v>
      </c>
      <c r="J3463" s="165" t="s">
        <v>267</v>
      </c>
      <c r="K3463" s="166" t="s">
        <v>11738</v>
      </c>
    </row>
    <row r="3464" spans="1:11" ht="38.25" x14ac:dyDescent="0.2">
      <c r="A3464" s="160">
        <v>1025915004</v>
      </c>
      <c r="B3464" s="161" t="s">
        <v>7924</v>
      </c>
      <c r="C3464" s="162" t="s">
        <v>7925</v>
      </c>
      <c r="D3464" s="163">
        <v>7368000</v>
      </c>
      <c r="E3464" s="164">
        <v>43978</v>
      </c>
      <c r="F3464" s="165" t="s">
        <v>35</v>
      </c>
      <c r="G3464" s="165" t="s">
        <v>12</v>
      </c>
      <c r="H3464" s="165" t="s">
        <v>36</v>
      </c>
      <c r="I3464" s="165" t="s">
        <v>39</v>
      </c>
      <c r="J3464" s="165" t="s">
        <v>267</v>
      </c>
      <c r="K3464" s="166" t="s">
        <v>11739</v>
      </c>
    </row>
    <row r="3465" spans="1:11" x14ac:dyDescent="0.2">
      <c r="A3465" s="160">
        <v>1025753004</v>
      </c>
      <c r="B3465" s="161" t="s">
        <v>7926</v>
      </c>
      <c r="C3465" s="162" t="s">
        <v>7927</v>
      </c>
      <c r="D3465" s="163">
        <v>6904000</v>
      </c>
      <c r="E3465" s="164">
        <v>43978</v>
      </c>
      <c r="F3465" s="165" t="s">
        <v>11</v>
      </c>
      <c r="G3465" s="165" t="s">
        <v>12</v>
      </c>
      <c r="H3465" s="165" t="s">
        <v>36</v>
      </c>
      <c r="I3465" s="165" t="s">
        <v>39</v>
      </c>
      <c r="J3465" s="165" t="s">
        <v>267</v>
      </c>
      <c r="K3465" s="166" t="s">
        <v>11740</v>
      </c>
    </row>
    <row r="3466" spans="1:11" ht="25.5" x14ac:dyDescent="0.2">
      <c r="A3466" s="160">
        <v>1025754004</v>
      </c>
      <c r="B3466" s="161" t="s">
        <v>7928</v>
      </c>
      <c r="C3466" s="162" t="s">
        <v>7929</v>
      </c>
      <c r="D3466" s="163">
        <v>6944000</v>
      </c>
      <c r="E3466" s="164">
        <v>43978</v>
      </c>
      <c r="F3466" s="165" t="s">
        <v>11</v>
      </c>
      <c r="G3466" s="165" t="s">
        <v>12</v>
      </c>
      <c r="H3466" s="165" t="s">
        <v>36</v>
      </c>
      <c r="I3466" s="165" t="s">
        <v>39</v>
      </c>
      <c r="J3466" s="165" t="s">
        <v>267</v>
      </c>
      <c r="K3466" s="166" t="s">
        <v>11740</v>
      </c>
    </row>
    <row r="3467" spans="1:11" ht="51" x14ac:dyDescent="0.2">
      <c r="A3467" s="160">
        <v>1026958004</v>
      </c>
      <c r="B3467" s="161" t="s">
        <v>7930</v>
      </c>
      <c r="C3467" s="162" t="s">
        <v>7931</v>
      </c>
      <c r="D3467" s="163">
        <v>7020000</v>
      </c>
      <c r="E3467" s="164">
        <v>44123</v>
      </c>
      <c r="F3467" s="165" t="s">
        <v>16</v>
      </c>
      <c r="G3467" s="165" t="s">
        <v>12</v>
      </c>
      <c r="H3467" s="165" t="s">
        <v>36</v>
      </c>
      <c r="I3467" s="165" t="s">
        <v>39</v>
      </c>
      <c r="J3467" s="165" t="s">
        <v>267</v>
      </c>
      <c r="K3467" s="166" t="s">
        <v>11741</v>
      </c>
    </row>
    <row r="3468" spans="1:11" ht="38.25" x14ac:dyDescent="0.2">
      <c r="A3468" s="160">
        <v>1023548004</v>
      </c>
      <c r="B3468" s="161" t="s">
        <v>7932</v>
      </c>
      <c r="C3468" s="162" t="s">
        <v>7933</v>
      </c>
      <c r="D3468" s="163">
        <v>7410000</v>
      </c>
      <c r="E3468" s="164">
        <v>43920</v>
      </c>
      <c r="F3468" s="165" t="s">
        <v>16</v>
      </c>
      <c r="G3468" s="165" t="s">
        <v>12</v>
      </c>
      <c r="H3468" s="165" t="s">
        <v>36</v>
      </c>
      <c r="I3468" s="165" t="s">
        <v>39</v>
      </c>
      <c r="J3468" s="165" t="s">
        <v>267</v>
      </c>
      <c r="K3468" s="166" t="s">
        <v>11742</v>
      </c>
    </row>
    <row r="3469" spans="1:11" ht="25.5" x14ac:dyDescent="0.2">
      <c r="A3469" s="160">
        <v>1014306004</v>
      </c>
      <c r="B3469" s="161" t="s">
        <v>7934</v>
      </c>
      <c r="C3469" s="162" t="s">
        <v>7935</v>
      </c>
      <c r="D3469" s="163">
        <v>7010000</v>
      </c>
      <c r="E3469" s="164">
        <v>44152</v>
      </c>
      <c r="F3469" s="165" t="s">
        <v>11</v>
      </c>
      <c r="G3469" s="165" t="s">
        <v>12</v>
      </c>
      <c r="H3469" s="165" t="s">
        <v>36</v>
      </c>
      <c r="I3469" s="165" t="s">
        <v>39</v>
      </c>
      <c r="J3469" s="165" t="s">
        <v>267</v>
      </c>
      <c r="K3469" s="166" t="s">
        <v>11743</v>
      </c>
    </row>
    <row r="3470" spans="1:11" x14ac:dyDescent="0.2">
      <c r="A3470" s="160">
        <v>1026841004</v>
      </c>
      <c r="B3470" s="161" t="s">
        <v>7936</v>
      </c>
      <c r="C3470" s="162" t="s">
        <v>7937</v>
      </c>
      <c r="D3470" s="163">
        <v>7005000</v>
      </c>
      <c r="E3470" s="164">
        <v>44152</v>
      </c>
      <c r="F3470" s="165" t="s">
        <v>11</v>
      </c>
      <c r="G3470" s="165" t="s">
        <v>12</v>
      </c>
      <c r="H3470" s="165" t="s">
        <v>36</v>
      </c>
      <c r="I3470" s="165" t="s">
        <v>39</v>
      </c>
      <c r="J3470" s="165" t="s">
        <v>267</v>
      </c>
      <c r="K3470" s="166" t="s">
        <v>11744</v>
      </c>
    </row>
    <row r="3471" spans="1:11" ht="25.5" x14ac:dyDescent="0.2">
      <c r="A3471" s="160">
        <v>1027944004</v>
      </c>
      <c r="B3471" s="161" t="s">
        <v>7938</v>
      </c>
      <c r="C3471" s="162" t="s">
        <v>7939</v>
      </c>
      <c r="D3471" s="163">
        <v>7100000</v>
      </c>
      <c r="E3471" s="164">
        <v>44168</v>
      </c>
      <c r="F3471" s="165" t="s">
        <v>16</v>
      </c>
      <c r="G3471" s="165" t="s">
        <v>12</v>
      </c>
      <c r="H3471" s="165" t="s">
        <v>36</v>
      </c>
      <c r="I3471" s="165" t="s">
        <v>39</v>
      </c>
      <c r="J3471" s="165" t="s">
        <v>267</v>
      </c>
      <c r="K3471" s="166" t="s">
        <v>11745</v>
      </c>
    </row>
    <row r="3472" spans="1:11" x14ac:dyDescent="0.2">
      <c r="A3472" s="160">
        <v>1007454090</v>
      </c>
      <c r="B3472" s="161" t="s">
        <v>7940</v>
      </c>
      <c r="C3472" s="162" t="s">
        <v>7941</v>
      </c>
      <c r="D3472" s="163">
        <v>7100000</v>
      </c>
      <c r="E3472" s="164">
        <v>44133</v>
      </c>
      <c r="F3472" s="165" t="s">
        <v>16</v>
      </c>
      <c r="G3472" s="165" t="s">
        <v>12</v>
      </c>
      <c r="H3472" s="165" t="s">
        <v>36</v>
      </c>
      <c r="I3472" s="165" t="s">
        <v>39</v>
      </c>
      <c r="J3472" s="165" t="s">
        <v>267</v>
      </c>
      <c r="K3472" s="166" t="s">
        <v>11746</v>
      </c>
    </row>
    <row r="3473" spans="1:11" ht="25.5" x14ac:dyDescent="0.2">
      <c r="A3473" s="160">
        <v>1027264004</v>
      </c>
      <c r="B3473" s="161" t="s">
        <v>7942</v>
      </c>
      <c r="C3473" s="162" t="s">
        <v>7943</v>
      </c>
      <c r="D3473" s="163">
        <v>6583000</v>
      </c>
      <c r="E3473" s="164">
        <v>44152</v>
      </c>
      <c r="F3473" s="165" t="s">
        <v>11</v>
      </c>
      <c r="G3473" s="165" t="s">
        <v>12</v>
      </c>
      <c r="H3473" s="165" t="s">
        <v>36</v>
      </c>
      <c r="I3473" s="165" t="s">
        <v>39</v>
      </c>
      <c r="J3473" s="165" t="s">
        <v>267</v>
      </c>
      <c r="K3473" s="166" t="s">
        <v>11747</v>
      </c>
    </row>
    <row r="3474" spans="1:11" x14ac:dyDescent="0.2">
      <c r="A3474" s="160">
        <v>1026840004</v>
      </c>
      <c r="B3474" s="161" t="s">
        <v>7944</v>
      </c>
      <c r="C3474" s="162" t="s">
        <v>7945</v>
      </c>
      <c r="D3474" s="163">
        <v>7070000</v>
      </c>
      <c r="E3474" s="164">
        <v>44152</v>
      </c>
      <c r="F3474" s="165" t="s">
        <v>11</v>
      </c>
      <c r="G3474" s="165" t="s">
        <v>12</v>
      </c>
      <c r="H3474" s="165" t="s">
        <v>36</v>
      </c>
      <c r="I3474" s="165" t="s">
        <v>39</v>
      </c>
      <c r="J3474" s="165" t="s">
        <v>267</v>
      </c>
      <c r="K3474" s="166" t="s">
        <v>11748</v>
      </c>
    </row>
    <row r="3475" spans="1:11" ht="25.5" x14ac:dyDescent="0.2">
      <c r="A3475" s="160">
        <v>1028529004</v>
      </c>
      <c r="B3475" s="161" t="s">
        <v>7946</v>
      </c>
      <c r="C3475" s="162" t="s">
        <v>7947</v>
      </c>
      <c r="D3475" s="163">
        <v>7100000</v>
      </c>
      <c r="E3475" s="164">
        <v>44193</v>
      </c>
      <c r="F3475" s="165" t="s">
        <v>16</v>
      </c>
      <c r="G3475" s="165" t="s">
        <v>12</v>
      </c>
      <c r="H3475" s="165" t="s">
        <v>36</v>
      </c>
      <c r="I3475" s="165" t="s">
        <v>39</v>
      </c>
      <c r="J3475" s="165" t="s">
        <v>299</v>
      </c>
      <c r="K3475" s="166" t="s">
        <v>11749</v>
      </c>
    </row>
    <row r="3476" spans="1:11" x14ac:dyDescent="0.2">
      <c r="A3476" s="160">
        <v>1026839004</v>
      </c>
      <c r="B3476" s="161" t="s">
        <v>7948</v>
      </c>
      <c r="C3476" s="162" t="s">
        <v>7949</v>
      </c>
      <c r="D3476" s="163">
        <v>6711000</v>
      </c>
      <c r="E3476" s="164">
        <v>44152</v>
      </c>
      <c r="F3476" s="165" t="s">
        <v>11</v>
      </c>
      <c r="G3476" s="165" t="s">
        <v>12</v>
      </c>
      <c r="H3476" s="165" t="s">
        <v>36</v>
      </c>
      <c r="I3476" s="165" t="s">
        <v>39</v>
      </c>
      <c r="J3476" s="165" t="s">
        <v>299</v>
      </c>
      <c r="K3476" s="166" t="s">
        <v>11750</v>
      </c>
    </row>
    <row r="3477" spans="1:11" ht="51" x14ac:dyDescent="0.2">
      <c r="A3477" s="160">
        <v>1009799028</v>
      </c>
      <c r="B3477" s="161" t="s">
        <v>7950</v>
      </c>
      <c r="C3477" s="162" t="s">
        <v>7951</v>
      </c>
      <c r="D3477" s="163">
        <v>7100000</v>
      </c>
      <c r="E3477" s="164">
        <v>44168</v>
      </c>
      <c r="F3477" s="165" t="s">
        <v>16</v>
      </c>
      <c r="G3477" s="165" t="s">
        <v>12</v>
      </c>
      <c r="H3477" s="165" t="s">
        <v>36</v>
      </c>
      <c r="I3477" s="165" t="s">
        <v>39</v>
      </c>
      <c r="J3477" s="165" t="s">
        <v>204</v>
      </c>
      <c r="K3477" s="166" t="s">
        <v>11751</v>
      </c>
    </row>
    <row r="3478" spans="1:11" ht="51" x14ac:dyDescent="0.2">
      <c r="A3478" s="160">
        <v>1009798028</v>
      </c>
      <c r="B3478" s="161" t="s">
        <v>7952</v>
      </c>
      <c r="C3478" s="162" t="s">
        <v>7953</v>
      </c>
      <c r="D3478" s="163">
        <v>10650000</v>
      </c>
      <c r="E3478" s="164">
        <v>44147</v>
      </c>
      <c r="F3478" s="165" t="s">
        <v>16</v>
      </c>
      <c r="G3478" s="165" t="s">
        <v>101</v>
      </c>
      <c r="H3478" s="165" t="s">
        <v>36</v>
      </c>
      <c r="I3478" s="165" t="s">
        <v>39</v>
      </c>
      <c r="J3478" s="165" t="s">
        <v>97</v>
      </c>
      <c r="K3478" s="166" t="s">
        <v>11752</v>
      </c>
    </row>
    <row r="3479" spans="1:11" ht="25.5" x14ac:dyDescent="0.2">
      <c r="A3479" s="160">
        <v>1025998004</v>
      </c>
      <c r="B3479" s="161" t="s">
        <v>7954</v>
      </c>
      <c r="C3479" s="162" t="s">
        <v>7955</v>
      </c>
      <c r="D3479" s="163">
        <v>11115000</v>
      </c>
      <c r="E3479" s="164">
        <v>44008</v>
      </c>
      <c r="F3479" s="165" t="s">
        <v>35</v>
      </c>
      <c r="G3479" s="165" t="s">
        <v>69</v>
      </c>
      <c r="H3479" s="165" t="s">
        <v>36</v>
      </c>
      <c r="I3479" s="165" t="s">
        <v>39</v>
      </c>
      <c r="J3479" s="165" t="s">
        <v>97</v>
      </c>
      <c r="K3479" s="166" t="s">
        <v>11753</v>
      </c>
    </row>
    <row r="3480" spans="1:11" ht="51" x14ac:dyDescent="0.2">
      <c r="A3480" s="160">
        <v>1007455090</v>
      </c>
      <c r="B3480" s="161" t="s">
        <v>7956</v>
      </c>
      <c r="C3480" s="162" t="s">
        <v>7957</v>
      </c>
      <c r="D3480" s="163">
        <v>7023000</v>
      </c>
      <c r="E3480" s="164">
        <v>44111</v>
      </c>
      <c r="F3480" s="165" t="s">
        <v>16</v>
      </c>
      <c r="G3480" s="165" t="s">
        <v>12</v>
      </c>
      <c r="H3480" s="165" t="s">
        <v>36</v>
      </c>
      <c r="I3480" s="165" t="s">
        <v>39</v>
      </c>
      <c r="J3480" s="165" t="s">
        <v>97</v>
      </c>
      <c r="K3480" s="166" t="s">
        <v>11754</v>
      </c>
    </row>
    <row r="3481" spans="1:11" ht="25.5" x14ac:dyDescent="0.2">
      <c r="A3481" s="160">
        <v>1009728028</v>
      </c>
      <c r="B3481" s="161" t="s">
        <v>7958</v>
      </c>
      <c r="C3481" s="162" t="s">
        <v>7959</v>
      </c>
      <c r="D3481" s="163">
        <v>7100000</v>
      </c>
      <c r="E3481" s="164">
        <v>44147</v>
      </c>
      <c r="F3481" s="165" t="s">
        <v>16</v>
      </c>
      <c r="G3481" s="165" t="s">
        <v>12</v>
      </c>
      <c r="H3481" s="165" t="s">
        <v>36</v>
      </c>
      <c r="I3481" s="165" t="s">
        <v>39</v>
      </c>
      <c r="J3481" s="165" t="s">
        <v>97</v>
      </c>
      <c r="K3481" s="166" t="s">
        <v>11755</v>
      </c>
    </row>
    <row r="3482" spans="1:11" ht="25.5" x14ac:dyDescent="0.2">
      <c r="A3482" s="160">
        <v>1028752004</v>
      </c>
      <c r="B3482" s="161" t="s">
        <v>7960</v>
      </c>
      <c r="C3482" s="162" t="s">
        <v>7961</v>
      </c>
      <c r="D3482" s="163">
        <v>7095000</v>
      </c>
      <c r="E3482" s="164">
        <v>44168</v>
      </c>
      <c r="F3482" s="165" t="s">
        <v>16</v>
      </c>
      <c r="G3482" s="165" t="s">
        <v>12</v>
      </c>
      <c r="H3482" s="165" t="s">
        <v>36</v>
      </c>
      <c r="I3482" s="165" t="s">
        <v>39</v>
      </c>
      <c r="J3482" s="165" t="s">
        <v>97</v>
      </c>
      <c r="K3482" s="166" t="s">
        <v>11756</v>
      </c>
    </row>
    <row r="3483" spans="1:11" ht="25.5" x14ac:dyDescent="0.2">
      <c r="A3483" s="160">
        <v>1026089004</v>
      </c>
      <c r="B3483" s="161" t="s">
        <v>7962</v>
      </c>
      <c r="C3483" s="162" t="s">
        <v>7963</v>
      </c>
      <c r="D3483" s="163">
        <v>7245000</v>
      </c>
      <c r="E3483" s="164">
        <v>44008</v>
      </c>
      <c r="F3483" s="165" t="s">
        <v>35</v>
      </c>
      <c r="G3483" s="165" t="s">
        <v>12</v>
      </c>
      <c r="H3483" s="165" t="s">
        <v>36</v>
      </c>
      <c r="I3483" s="165" t="s">
        <v>39</v>
      </c>
      <c r="J3483" s="165" t="s">
        <v>97</v>
      </c>
      <c r="K3483" s="166" t="s">
        <v>11757</v>
      </c>
    </row>
    <row r="3484" spans="1:11" ht="38.25" x14ac:dyDescent="0.2">
      <c r="A3484" s="160">
        <v>1028113004</v>
      </c>
      <c r="B3484" s="161" t="s">
        <v>7964</v>
      </c>
      <c r="C3484" s="162" t="s">
        <v>7965</v>
      </c>
      <c r="D3484" s="163">
        <v>7100000</v>
      </c>
      <c r="E3484" s="164">
        <v>44168</v>
      </c>
      <c r="F3484" s="165" t="s">
        <v>11</v>
      </c>
      <c r="G3484" s="165" t="s">
        <v>12</v>
      </c>
      <c r="H3484" s="165" t="s">
        <v>36</v>
      </c>
      <c r="I3484" s="165" t="s">
        <v>39</v>
      </c>
      <c r="J3484" s="165" t="s">
        <v>97</v>
      </c>
      <c r="K3484" s="166" t="s">
        <v>11758</v>
      </c>
    </row>
    <row r="3485" spans="1:11" ht="38.25" x14ac:dyDescent="0.2">
      <c r="A3485" s="160">
        <v>1028524004</v>
      </c>
      <c r="B3485" s="161" t="s">
        <v>7966</v>
      </c>
      <c r="C3485" s="162" t="s">
        <v>7967</v>
      </c>
      <c r="D3485" s="163">
        <v>7100000</v>
      </c>
      <c r="E3485" s="164">
        <v>44193</v>
      </c>
      <c r="F3485" s="165" t="s">
        <v>16</v>
      </c>
      <c r="G3485" s="165" t="s">
        <v>12</v>
      </c>
      <c r="H3485" s="165" t="s">
        <v>36</v>
      </c>
      <c r="I3485" s="165" t="s">
        <v>39</v>
      </c>
      <c r="J3485" s="165" t="s">
        <v>97</v>
      </c>
      <c r="K3485" s="166" t="s">
        <v>11759</v>
      </c>
    </row>
    <row r="3486" spans="1:11" ht="38.25" x14ac:dyDescent="0.2">
      <c r="A3486" s="160">
        <v>1027231004</v>
      </c>
      <c r="B3486" s="161" t="s">
        <v>7968</v>
      </c>
      <c r="C3486" s="162" t="s">
        <v>7969</v>
      </c>
      <c r="D3486" s="163">
        <v>7010000</v>
      </c>
      <c r="E3486" s="164">
        <v>44133</v>
      </c>
      <c r="F3486" s="165" t="s">
        <v>16</v>
      </c>
      <c r="G3486" s="165" t="s">
        <v>12</v>
      </c>
      <c r="H3486" s="165" t="s">
        <v>36</v>
      </c>
      <c r="I3486" s="165" t="s">
        <v>39</v>
      </c>
      <c r="J3486" s="165" t="s">
        <v>97</v>
      </c>
      <c r="K3486" s="166" t="s">
        <v>11760</v>
      </c>
    </row>
    <row r="3487" spans="1:11" ht="38.25" x14ac:dyDescent="0.2">
      <c r="A3487" s="160">
        <v>1027043004</v>
      </c>
      <c r="B3487" s="161" t="s">
        <v>7970</v>
      </c>
      <c r="C3487" s="162" t="s">
        <v>7971</v>
      </c>
      <c r="D3487" s="163">
        <v>7100000</v>
      </c>
      <c r="E3487" s="164">
        <v>44133</v>
      </c>
      <c r="F3487" s="165" t="s">
        <v>16</v>
      </c>
      <c r="G3487" s="165" t="s">
        <v>12</v>
      </c>
      <c r="H3487" s="165" t="s">
        <v>36</v>
      </c>
      <c r="I3487" s="165" t="s">
        <v>39</v>
      </c>
      <c r="J3487" s="165" t="s">
        <v>97</v>
      </c>
      <c r="K3487" s="166" t="s">
        <v>11761</v>
      </c>
    </row>
    <row r="3488" spans="1:11" ht="25.5" x14ac:dyDescent="0.2">
      <c r="A3488" s="160">
        <v>1025474004</v>
      </c>
      <c r="B3488" s="161" t="s">
        <v>7972</v>
      </c>
      <c r="C3488" s="162" t="s">
        <v>7973</v>
      </c>
      <c r="D3488" s="163">
        <v>11115000</v>
      </c>
      <c r="E3488" s="164">
        <v>43966</v>
      </c>
      <c r="F3488" s="165" t="s">
        <v>35</v>
      </c>
      <c r="G3488" s="165" t="s">
        <v>69</v>
      </c>
      <c r="H3488" s="165" t="s">
        <v>36</v>
      </c>
      <c r="I3488" s="165" t="s">
        <v>39</v>
      </c>
      <c r="J3488" s="165" t="s">
        <v>97</v>
      </c>
      <c r="K3488" s="166" t="s">
        <v>11762</v>
      </c>
    </row>
    <row r="3489" spans="1:11" ht="25.5" x14ac:dyDescent="0.2">
      <c r="A3489" s="160">
        <v>1027266004</v>
      </c>
      <c r="B3489" s="161" t="s">
        <v>7974</v>
      </c>
      <c r="C3489" s="162" t="s">
        <v>7975</v>
      </c>
      <c r="D3489" s="163">
        <v>7100000</v>
      </c>
      <c r="E3489" s="164">
        <v>44152</v>
      </c>
      <c r="F3489" s="165" t="s">
        <v>16</v>
      </c>
      <c r="G3489" s="165" t="s">
        <v>12</v>
      </c>
      <c r="H3489" s="165" t="s">
        <v>36</v>
      </c>
      <c r="I3489" s="165" t="s">
        <v>39</v>
      </c>
      <c r="J3489" s="165" t="s">
        <v>97</v>
      </c>
      <c r="K3489" s="166" t="s">
        <v>11763</v>
      </c>
    </row>
    <row r="3490" spans="1:11" ht="25.5" x14ac:dyDescent="0.2">
      <c r="A3490" s="160">
        <v>1026850004</v>
      </c>
      <c r="B3490" s="161" t="s">
        <v>7976</v>
      </c>
      <c r="C3490" s="162" t="s">
        <v>7977</v>
      </c>
      <c r="D3490" s="163">
        <v>7100000</v>
      </c>
      <c r="E3490" s="164">
        <v>44152</v>
      </c>
      <c r="F3490" s="165" t="s">
        <v>118</v>
      </c>
      <c r="G3490" s="165" t="s">
        <v>12</v>
      </c>
      <c r="H3490" s="165" t="s">
        <v>36</v>
      </c>
      <c r="I3490" s="165" t="s">
        <v>39</v>
      </c>
      <c r="J3490" s="165" t="s">
        <v>97</v>
      </c>
      <c r="K3490" s="166" t="s">
        <v>11764</v>
      </c>
    </row>
    <row r="3491" spans="1:11" ht="25.5" x14ac:dyDescent="0.2">
      <c r="A3491" s="160">
        <v>1027692004</v>
      </c>
      <c r="B3491" s="161" t="s">
        <v>7978</v>
      </c>
      <c r="C3491" s="162" t="s">
        <v>7979</v>
      </c>
      <c r="D3491" s="163">
        <v>7100000</v>
      </c>
      <c r="E3491" s="164">
        <v>44168</v>
      </c>
      <c r="F3491" s="165" t="s">
        <v>16</v>
      </c>
      <c r="G3491" s="165" t="s">
        <v>12</v>
      </c>
      <c r="H3491" s="165" t="s">
        <v>36</v>
      </c>
      <c r="I3491" s="165" t="s">
        <v>39</v>
      </c>
      <c r="J3491" s="165" t="s">
        <v>97</v>
      </c>
      <c r="K3491" s="166" t="s">
        <v>11765</v>
      </c>
    </row>
    <row r="3492" spans="1:11" ht="25.5" x14ac:dyDescent="0.2">
      <c r="A3492" s="160">
        <v>1028155004</v>
      </c>
      <c r="B3492" s="161" t="s">
        <v>7980</v>
      </c>
      <c r="C3492" s="162" t="s">
        <v>7981</v>
      </c>
      <c r="D3492" s="163">
        <v>7100000</v>
      </c>
      <c r="E3492" s="164">
        <v>44193</v>
      </c>
      <c r="F3492" s="165" t="s">
        <v>16</v>
      </c>
      <c r="G3492" s="165" t="s">
        <v>12</v>
      </c>
      <c r="H3492" s="165" t="s">
        <v>36</v>
      </c>
      <c r="I3492" s="165" t="s">
        <v>39</v>
      </c>
      <c r="J3492" s="165" t="s">
        <v>97</v>
      </c>
      <c r="K3492" s="166" t="s">
        <v>11766</v>
      </c>
    </row>
    <row r="3493" spans="1:11" ht="25.5" x14ac:dyDescent="0.2">
      <c r="A3493" s="160">
        <v>1028541004</v>
      </c>
      <c r="B3493" s="161" t="s">
        <v>7982</v>
      </c>
      <c r="C3493" s="162" t="s">
        <v>7983</v>
      </c>
      <c r="D3493" s="163">
        <v>10650000</v>
      </c>
      <c r="E3493" s="164">
        <v>44193</v>
      </c>
      <c r="F3493" s="165" t="s">
        <v>16</v>
      </c>
      <c r="G3493" s="165" t="s">
        <v>69</v>
      </c>
      <c r="H3493" s="165" t="s">
        <v>36</v>
      </c>
      <c r="I3493" s="165" t="s">
        <v>39</v>
      </c>
      <c r="J3493" s="165" t="s">
        <v>97</v>
      </c>
      <c r="K3493" s="166" t="s">
        <v>11767</v>
      </c>
    </row>
    <row r="3494" spans="1:11" ht="38.25" x14ac:dyDescent="0.2">
      <c r="A3494" s="160">
        <v>1026458004</v>
      </c>
      <c r="B3494" s="161" t="s">
        <v>7984</v>
      </c>
      <c r="C3494" s="162" t="s">
        <v>7985</v>
      </c>
      <c r="D3494" s="163">
        <v>11115000</v>
      </c>
      <c r="E3494" s="164">
        <v>44074</v>
      </c>
      <c r="F3494" s="165" t="s">
        <v>35</v>
      </c>
      <c r="G3494" s="165" t="s">
        <v>69</v>
      </c>
      <c r="H3494" s="165" t="s">
        <v>36</v>
      </c>
      <c r="I3494" s="165" t="s">
        <v>39</v>
      </c>
      <c r="J3494" s="165" t="s">
        <v>97</v>
      </c>
      <c r="K3494" s="166" t="s">
        <v>11768</v>
      </c>
    </row>
    <row r="3495" spans="1:11" ht="25.5" x14ac:dyDescent="0.2">
      <c r="A3495" s="160">
        <v>1027280004</v>
      </c>
      <c r="B3495" s="161" t="s">
        <v>7986</v>
      </c>
      <c r="C3495" s="162" t="s">
        <v>7987</v>
      </c>
      <c r="D3495" s="163">
        <v>7020000</v>
      </c>
      <c r="E3495" s="164">
        <v>44133</v>
      </c>
      <c r="F3495" s="165" t="s">
        <v>16</v>
      </c>
      <c r="G3495" s="165" t="s">
        <v>12</v>
      </c>
      <c r="H3495" s="165" t="s">
        <v>36</v>
      </c>
      <c r="I3495" s="165" t="s">
        <v>39</v>
      </c>
      <c r="J3495" s="165" t="s">
        <v>103</v>
      </c>
      <c r="K3495" s="166" t="s">
        <v>11769</v>
      </c>
    </row>
    <row r="3496" spans="1:11" ht="38.25" x14ac:dyDescent="0.2">
      <c r="A3496" s="160">
        <v>1026692004</v>
      </c>
      <c r="B3496" s="161" t="s">
        <v>7988</v>
      </c>
      <c r="C3496" s="162" t="s">
        <v>7989</v>
      </c>
      <c r="D3496" s="163">
        <v>7050000</v>
      </c>
      <c r="E3496" s="164">
        <v>44110</v>
      </c>
      <c r="F3496" s="165" t="s">
        <v>35</v>
      </c>
      <c r="G3496" s="165" t="s">
        <v>12</v>
      </c>
      <c r="H3496" s="165" t="s">
        <v>36</v>
      </c>
      <c r="I3496" s="165" t="s">
        <v>39</v>
      </c>
      <c r="J3496" s="165" t="s">
        <v>103</v>
      </c>
      <c r="K3496" s="166" t="s">
        <v>11770</v>
      </c>
    </row>
    <row r="3497" spans="1:11" ht="38.25" x14ac:dyDescent="0.2">
      <c r="A3497" s="160">
        <v>1027427004</v>
      </c>
      <c r="B3497" s="161" t="s">
        <v>7990</v>
      </c>
      <c r="C3497" s="162" t="s">
        <v>7991</v>
      </c>
      <c r="D3497" s="163">
        <v>7025000</v>
      </c>
      <c r="E3497" s="164">
        <v>44152</v>
      </c>
      <c r="F3497" s="165" t="s">
        <v>16</v>
      </c>
      <c r="G3497" s="165" t="s">
        <v>12</v>
      </c>
      <c r="H3497" s="165" t="s">
        <v>36</v>
      </c>
      <c r="I3497" s="165" t="s">
        <v>39</v>
      </c>
      <c r="J3497" s="165" t="s">
        <v>103</v>
      </c>
      <c r="K3497" s="166" t="s">
        <v>11771</v>
      </c>
    </row>
    <row r="3498" spans="1:11" ht="25.5" x14ac:dyDescent="0.2">
      <c r="A3498" s="160">
        <v>1026127004</v>
      </c>
      <c r="B3498" s="161" t="s">
        <v>7992</v>
      </c>
      <c r="C3498" s="162" t="s">
        <v>7993</v>
      </c>
      <c r="D3498" s="163">
        <v>7070000</v>
      </c>
      <c r="E3498" s="164">
        <v>44123</v>
      </c>
      <c r="F3498" s="165" t="s">
        <v>16</v>
      </c>
      <c r="G3498" s="165" t="s">
        <v>12</v>
      </c>
      <c r="H3498" s="165" t="s">
        <v>36</v>
      </c>
      <c r="I3498" s="165" t="s">
        <v>39</v>
      </c>
      <c r="J3498" s="165" t="s">
        <v>103</v>
      </c>
      <c r="K3498" s="166" t="s">
        <v>11772</v>
      </c>
    </row>
    <row r="3499" spans="1:11" ht="38.25" x14ac:dyDescent="0.2">
      <c r="A3499" s="160">
        <v>1027425004</v>
      </c>
      <c r="B3499" s="161" t="s">
        <v>7994</v>
      </c>
      <c r="C3499" s="162" t="s">
        <v>7995</v>
      </c>
      <c r="D3499" s="163">
        <v>7100000</v>
      </c>
      <c r="E3499" s="164">
        <v>44152</v>
      </c>
      <c r="F3499" s="165" t="s">
        <v>16</v>
      </c>
      <c r="G3499" s="165" t="s">
        <v>12</v>
      </c>
      <c r="H3499" s="165" t="s">
        <v>36</v>
      </c>
      <c r="I3499" s="165" t="s">
        <v>39</v>
      </c>
      <c r="J3499" s="165" t="s">
        <v>103</v>
      </c>
      <c r="K3499" s="166" t="s">
        <v>11773</v>
      </c>
    </row>
    <row r="3500" spans="1:11" ht="38.25" x14ac:dyDescent="0.2">
      <c r="A3500" s="160">
        <v>1027564004</v>
      </c>
      <c r="B3500" s="161" t="s">
        <v>7996</v>
      </c>
      <c r="C3500" s="162" t="s">
        <v>7997</v>
      </c>
      <c r="D3500" s="163">
        <v>7100000</v>
      </c>
      <c r="E3500" s="164">
        <v>44168</v>
      </c>
      <c r="F3500" s="165" t="s">
        <v>16</v>
      </c>
      <c r="G3500" s="165" t="s">
        <v>12</v>
      </c>
      <c r="H3500" s="165" t="s">
        <v>36</v>
      </c>
      <c r="I3500" s="165" t="s">
        <v>39</v>
      </c>
      <c r="J3500" s="165" t="s">
        <v>103</v>
      </c>
      <c r="K3500" s="166" t="s">
        <v>11774</v>
      </c>
    </row>
    <row r="3501" spans="1:11" ht="38.25" x14ac:dyDescent="0.2">
      <c r="A3501" s="160">
        <v>1027464004</v>
      </c>
      <c r="B3501" s="161" t="s">
        <v>7998</v>
      </c>
      <c r="C3501" s="162" t="s">
        <v>7999</v>
      </c>
      <c r="D3501" s="163">
        <v>7100000</v>
      </c>
      <c r="E3501" s="164">
        <v>44152</v>
      </c>
      <c r="F3501" s="165" t="s">
        <v>11</v>
      </c>
      <c r="G3501" s="165" t="s">
        <v>12</v>
      </c>
      <c r="H3501" s="165" t="s">
        <v>36</v>
      </c>
      <c r="I3501" s="165" t="s">
        <v>39</v>
      </c>
      <c r="J3501" s="165" t="s">
        <v>103</v>
      </c>
      <c r="K3501" s="166" t="s">
        <v>11775</v>
      </c>
    </row>
    <row r="3502" spans="1:11" ht="25.5" x14ac:dyDescent="0.2">
      <c r="A3502" s="160">
        <v>1028519004</v>
      </c>
      <c r="B3502" s="161" t="s">
        <v>8000</v>
      </c>
      <c r="C3502" s="162" t="s">
        <v>8001</v>
      </c>
      <c r="D3502" s="163">
        <v>7100000</v>
      </c>
      <c r="E3502" s="164">
        <v>44193</v>
      </c>
      <c r="F3502" s="165" t="s">
        <v>16</v>
      </c>
      <c r="G3502" s="165" t="s">
        <v>12</v>
      </c>
      <c r="H3502" s="165" t="s">
        <v>36</v>
      </c>
      <c r="I3502" s="165" t="s">
        <v>39</v>
      </c>
      <c r="J3502" s="165" t="s">
        <v>103</v>
      </c>
      <c r="K3502" s="166" t="s">
        <v>11776</v>
      </c>
    </row>
    <row r="3503" spans="1:11" ht="38.25" x14ac:dyDescent="0.2">
      <c r="A3503" s="160">
        <v>1027838004</v>
      </c>
      <c r="B3503" s="161" t="s">
        <v>8002</v>
      </c>
      <c r="C3503" s="162" t="s">
        <v>8003</v>
      </c>
      <c r="D3503" s="163">
        <v>6935000</v>
      </c>
      <c r="E3503" s="164">
        <v>44168</v>
      </c>
      <c r="F3503" s="165" t="s">
        <v>16</v>
      </c>
      <c r="G3503" s="165" t="s">
        <v>12</v>
      </c>
      <c r="H3503" s="165" t="s">
        <v>36</v>
      </c>
      <c r="I3503" s="165" t="s">
        <v>39</v>
      </c>
      <c r="J3503" s="165" t="s">
        <v>103</v>
      </c>
      <c r="K3503" s="166" t="s">
        <v>11777</v>
      </c>
    </row>
    <row r="3504" spans="1:11" ht="25.5" x14ac:dyDescent="0.2">
      <c r="A3504" s="160">
        <v>1028520004</v>
      </c>
      <c r="B3504" s="161" t="s">
        <v>8004</v>
      </c>
      <c r="C3504" s="162" t="s">
        <v>8005</v>
      </c>
      <c r="D3504" s="163">
        <v>7100000</v>
      </c>
      <c r="E3504" s="164">
        <v>44193</v>
      </c>
      <c r="F3504" s="165" t="s">
        <v>16</v>
      </c>
      <c r="G3504" s="165" t="s">
        <v>12</v>
      </c>
      <c r="H3504" s="165" t="s">
        <v>36</v>
      </c>
      <c r="I3504" s="165" t="s">
        <v>39</v>
      </c>
      <c r="J3504" s="165" t="s">
        <v>103</v>
      </c>
      <c r="K3504" s="166" t="s">
        <v>11778</v>
      </c>
    </row>
    <row r="3505" spans="1:11" ht="25.5" x14ac:dyDescent="0.2">
      <c r="A3505" s="160">
        <v>1028181004</v>
      </c>
      <c r="B3505" s="161" t="s">
        <v>8006</v>
      </c>
      <c r="C3505" s="162" t="s">
        <v>8007</v>
      </c>
      <c r="D3505" s="163">
        <v>7100000</v>
      </c>
      <c r="E3505" s="164">
        <v>44193</v>
      </c>
      <c r="F3505" s="165" t="s">
        <v>16</v>
      </c>
      <c r="G3505" s="165" t="s">
        <v>12</v>
      </c>
      <c r="H3505" s="165" t="s">
        <v>36</v>
      </c>
      <c r="I3505" s="165" t="s">
        <v>39</v>
      </c>
      <c r="J3505" s="165" t="s">
        <v>103</v>
      </c>
      <c r="K3505" s="166" t="s">
        <v>11779</v>
      </c>
    </row>
    <row r="3506" spans="1:11" ht="51" x14ac:dyDescent="0.2">
      <c r="A3506" s="160">
        <v>1026333004</v>
      </c>
      <c r="B3506" s="161" t="s">
        <v>8008</v>
      </c>
      <c r="C3506" s="162" t="s">
        <v>8009</v>
      </c>
      <c r="D3506" s="163">
        <v>7100000</v>
      </c>
      <c r="E3506" s="164">
        <v>44133</v>
      </c>
      <c r="F3506" s="165" t="s">
        <v>16</v>
      </c>
      <c r="G3506" s="165" t="s">
        <v>12</v>
      </c>
      <c r="H3506" s="165" t="s">
        <v>36</v>
      </c>
      <c r="I3506" s="165" t="s">
        <v>186</v>
      </c>
      <c r="J3506" s="165" t="s">
        <v>350</v>
      </c>
      <c r="K3506" s="166" t="s">
        <v>11780</v>
      </c>
    </row>
    <row r="3507" spans="1:11" ht="51" x14ac:dyDescent="0.2">
      <c r="A3507" s="160">
        <v>1028150004</v>
      </c>
      <c r="B3507" s="161" t="s">
        <v>8010</v>
      </c>
      <c r="C3507" s="162" t="s">
        <v>8011</v>
      </c>
      <c r="D3507" s="163">
        <v>6743000</v>
      </c>
      <c r="E3507" s="164">
        <v>44188</v>
      </c>
      <c r="F3507" s="165" t="s">
        <v>35</v>
      </c>
      <c r="G3507" s="165" t="s">
        <v>720</v>
      </c>
      <c r="H3507" s="165" t="s">
        <v>36</v>
      </c>
      <c r="I3507" s="165" t="s">
        <v>186</v>
      </c>
      <c r="J3507" s="165" t="s">
        <v>350</v>
      </c>
      <c r="K3507" s="166" t="s">
        <v>11781</v>
      </c>
    </row>
    <row r="3508" spans="1:11" ht="25.5" x14ac:dyDescent="0.2">
      <c r="A3508" s="160">
        <v>1028084004</v>
      </c>
      <c r="B3508" s="161" t="s">
        <v>8012</v>
      </c>
      <c r="C3508" s="162" t="s">
        <v>8013</v>
      </c>
      <c r="D3508" s="163">
        <v>7065000</v>
      </c>
      <c r="E3508" s="164">
        <v>44168</v>
      </c>
      <c r="F3508" s="165" t="s">
        <v>16</v>
      </c>
      <c r="G3508" s="165" t="s">
        <v>12</v>
      </c>
      <c r="H3508" s="165" t="s">
        <v>36</v>
      </c>
      <c r="I3508" s="165" t="s">
        <v>186</v>
      </c>
      <c r="J3508" s="165" t="s">
        <v>350</v>
      </c>
      <c r="K3508" s="166" t="s">
        <v>11782</v>
      </c>
    </row>
    <row r="3509" spans="1:11" ht="38.25" x14ac:dyDescent="0.2">
      <c r="A3509" s="160">
        <v>1002464101</v>
      </c>
      <c r="B3509" s="161" t="s">
        <v>8014</v>
      </c>
      <c r="C3509" s="162" t="s">
        <v>8015</v>
      </c>
      <c r="D3509" s="163">
        <v>7100000</v>
      </c>
      <c r="E3509" s="164">
        <v>44147</v>
      </c>
      <c r="F3509" s="165" t="s">
        <v>16</v>
      </c>
      <c r="G3509" s="165" t="s">
        <v>136</v>
      </c>
      <c r="H3509" s="165" t="s">
        <v>36</v>
      </c>
      <c r="I3509" s="165" t="s">
        <v>186</v>
      </c>
      <c r="J3509" s="165" t="s">
        <v>350</v>
      </c>
      <c r="K3509" s="166" t="s">
        <v>11783</v>
      </c>
    </row>
    <row r="3510" spans="1:11" ht="38.25" x14ac:dyDescent="0.2">
      <c r="A3510" s="160">
        <v>1002327101</v>
      </c>
      <c r="B3510" s="161" t="s">
        <v>8016</v>
      </c>
      <c r="C3510" s="162" t="s">
        <v>8017</v>
      </c>
      <c r="D3510" s="163">
        <v>10650000</v>
      </c>
      <c r="E3510" s="164">
        <v>44119</v>
      </c>
      <c r="F3510" s="165" t="s">
        <v>16</v>
      </c>
      <c r="G3510" s="165" t="s">
        <v>101</v>
      </c>
      <c r="H3510" s="165" t="s">
        <v>36</v>
      </c>
      <c r="I3510" s="165" t="s">
        <v>186</v>
      </c>
      <c r="J3510" s="165" t="s">
        <v>350</v>
      </c>
      <c r="K3510" s="166" t="s">
        <v>11784</v>
      </c>
    </row>
    <row r="3511" spans="1:11" ht="38.25" x14ac:dyDescent="0.2">
      <c r="A3511" s="160">
        <v>1002376101</v>
      </c>
      <c r="B3511" s="161" t="s">
        <v>8018</v>
      </c>
      <c r="C3511" s="162" t="s">
        <v>8019</v>
      </c>
      <c r="D3511" s="163">
        <v>7100000</v>
      </c>
      <c r="E3511" s="164">
        <v>44119</v>
      </c>
      <c r="F3511" s="165" t="s">
        <v>16</v>
      </c>
      <c r="G3511" s="165" t="s">
        <v>136</v>
      </c>
      <c r="H3511" s="165" t="s">
        <v>36</v>
      </c>
      <c r="I3511" s="165" t="s">
        <v>186</v>
      </c>
      <c r="J3511" s="165" t="s">
        <v>350</v>
      </c>
      <c r="K3511" s="166" t="s">
        <v>11785</v>
      </c>
    </row>
    <row r="3512" spans="1:11" ht="38.25" x14ac:dyDescent="0.2">
      <c r="A3512" s="160">
        <v>1002326101</v>
      </c>
      <c r="B3512" s="161" t="s">
        <v>8020</v>
      </c>
      <c r="C3512" s="162" t="s">
        <v>8021</v>
      </c>
      <c r="D3512" s="163">
        <v>10650000</v>
      </c>
      <c r="E3512" s="164">
        <v>44119</v>
      </c>
      <c r="F3512" s="165" t="s">
        <v>16</v>
      </c>
      <c r="G3512" s="165" t="s">
        <v>101</v>
      </c>
      <c r="H3512" s="165" t="s">
        <v>36</v>
      </c>
      <c r="I3512" s="165" t="s">
        <v>186</v>
      </c>
      <c r="J3512" s="165" t="s">
        <v>350</v>
      </c>
      <c r="K3512" s="166" t="s">
        <v>11786</v>
      </c>
    </row>
    <row r="3513" spans="1:11" ht="25.5" x14ac:dyDescent="0.2">
      <c r="A3513" s="160">
        <v>1027569004</v>
      </c>
      <c r="B3513" s="161" t="s">
        <v>8022</v>
      </c>
      <c r="C3513" s="162" t="s">
        <v>8023</v>
      </c>
      <c r="D3513" s="163">
        <v>10500000</v>
      </c>
      <c r="E3513" s="164">
        <v>44118</v>
      </c>
      <c r="F3513" s="165" t="s">
        <v>35</v>
      </c>
      <c r="G3513" s="165" t="s">
        <v>69</v>
      </c>
      <c r="H3513" s="165" t="s">
        <v>36</v>
      </c>
      <c r="I3513" s="165" t="s">
        <v>186</v>
      </c>
      <c r="J3513" s="165" t="s">
        <v>350</v>
      </c>
      <c r="K3513" s="166" t="s">
        <v>11787</v>
      </c>
    </row>
    <row r="3514" spans="1:11" ht="38.25" x14ac:dyDescent="0.2">
      <c r="A3514" s="160">
        <v>1002461101</v>
      </c>
      <c r="B3514" s="161" t="s">
        <v>8024</v>
      </c>
      <c r="C3514" s="162" t="s">
        <v>8025</v>
      </c>
      <c r="D3514" s="163">
        <v>7100000</v>
      </c>
      <c r="E3514" s="164">
        <v>44147</v>
      </c>
      <c r="F3514" s="165" t="s">
        <v>16</v>
      </c>
      <c r="G3514" s="165" t="s">
        <v>136</v>
      </c>
      <c r="H3514" s="165" t="s">
        <v>36</v>
      </c>
      <c r="I3514" s="165" t="s">
        <v>186</v>
      </c>
      <c r="J3514" s="165" t="s">
        <v>350</v>
      </c>
      <c r="K3514" s="166" t="s">
        <v>11788</v>
      </c>
    </row>
    <row r="3515" spans="1:11" ht="38.25" x14ac:dyDescent="0.2">
      <c r="A3515" s="160">
        <v>1002375101</v>
      </c>
      <c r="B3515" s="161" t="s">
        <v>8026</v>
      </c>
      <c r="C3515" s="162" t="s">
        <v>8027</v>
      </c>
      <c r="D3515" s="163">
        <v>7100000</v>
      </c>
      <c r="E3515" s="164">
        <v>44119</v>
      </c>
      <c r="F3515" s="165" t="s">
        <v>16</v>
      </c>
      <c r="G3515" s="165" t="s">
        <v>136</v>
      </c>
      <c r="H3515" s="165" t="s">
        <v>36</v>
      </c>
      <c r="I3515" s="165" t="s">
        <v>186</v>
      </c>
      <c r="J3515" s="165" t="s">
        <v>350</v>
      </c>
      <c r="K3515" s="166" t="s">
        <v>11789</v>
      </c>
    </row>
    <row r="3516" spans="1:11" ht="38.25" x14ac:dyDescent="0.2">
      <c r="A3516" s="160">
        <v>1002463101</v>
      </c>
      <c r="B3516" s="161" t="s">
        <v>8028</v>
      </c>
      <c r="C3516" s="162" t="s">
        <v>8029</v>
      </c>
      <c r="D3516" s="163">
        <v>7100000</v>
      </c>
      <c r="E3516" s="164">
        <v>44147</v>
      </c>
      <c r="F3516" s="165" t="s">
        <v>16</v>
      </c>
      <c r="G3516" s="165" t="s">
        <v>136</v>
      </c>
      <c r="H3516" s="165" t="s">
        <v>36</v>
      </c>
      <c r="I3516" s="165" t="s">
        <v>186</v>
      </c>
      <c r="J3516" s="165" t="s">
        <v>350</v>
      </c>
      <c r="K3516" s="166" t="s">
        <v>11790</v>
      </c>
    </row>
    <row r="3517" spans="1:11" ht="38.25" x14ac:dyDescent="0.2">
      <c r="A3517" s="160">
        <v>1002328101</v>
      </c>
      <c r="B3517" s="161" t="s">
        <v>8030</v>
      </c>
      <c r="C3517" s="162" t="s">
        <v>8031</v>
      </c>
      <c r="D3517" s="163">
        <v>10650000</v>
      </c>
      <c r="E3517" s="164">
        <v>44119</v>
      </c>
      <c r="F3517" s="165" t="s">
        <v>16</v>
      </c>
      <c r="G3517" s="165" t="s">
        <v>101</v>
      </c>
      <c r="H3517" s="165" t="s">
        <v>36</v>
      </c>
      <c r="I3517" s="165" t="s">
        <v>186</v>
      </c>
      <c r="J3517" s="165" t="s">
        <v>350</v>
      </c>
      <c r="K3517" s="166" t="s">
        <v>11791</v>
      </c>
    </row>
    <row r="3518" spans="1:11" ht="51" x14ac:dyDescent="0.2">
      <c r="A3518" s="160">
        <v>1002377101</v>
      </c>
      <c r="B3518" s="161" t="s">
        <v>8032</v>
      </c>
      <c r="C3518" s="162" t="s">
        <v>8033</v>
      </c>
      <c r="D3518" s="163">
        <v>7100000</v>
      </c>
      <c r="E3518" s="164">
        <v>44119</v>
      </c>
      <c r="F3518" s="165" t="s">
        <v>16</v>
      </c>
      <c r="G3518" s="165" t="s">
        <v>136</v>
      </c>
      <c r="H3518" s="165" t="s">
        <v>36</v>
      </c>
      <c r="I3518" s="165" t="s">
        <v>186</v>
      </c>
      <c r="J3518" s="165" t="s">
        <v>350</v>
      </c>
      <c r="K3518" s="166" t="s">
        <v>11792</v>
      </c>
    </row>
    <row r="3519" spans="1:11" ht="51" x14ac:dyDescent="0.2">
      <c r="A3519" s="160">
        <v>1027448004</v>
      </c>
      <c r="B3519" s="161" t="s">
        <v>8034</v>
      </c>
      <c r="C3519" s="162" t="s">
        <v>8035</v>
      </c>
      <c r="D3519" s="163">
        <v>10650000</v>
      </c>
      <c r="E3519" s="164">
        <v>44152</v>
      </c>
      <c r="F3519" s="165" t="s">
        <v>35</v>
      </c>
      <c r="G3519" s="165" t="s">
        <v>69</v>
      </c>
      <c r="H3519" s="165" t="s">
        <v>36</v>
      </c>
      <c r="I3519" s="165" t="s">
        <v>186</v>
      </c>
      <c r="J3519" s="165" t="s">
        <v>350</v>
      </c>
      <c r="K3519" s="166" t="s">
        <v>11793</v>
      </c>
    </row>
    <row r="3520" spans="1:11" ht="38.25" x14ac:dyDescent="0.2">
      <c r="A3520" s="160">
        <v>1036620093</v>
      </c>
      <c r="B3520" s="161" t="s">
        <v>8036</v>
      </c>
      <c r="C3520" s="162" t="s">
        <v>8037</v>
      </c>
      <c r="D3520" s="163">
        <v>7020000</v>
      </c>
      <c r="E3520" s="164">
        <v>44152</v>
      </c>
      <c r="F3520" s="165" t="s">
        <v>35</v>
      </c>
      <c r="G3520" s="165" t="s">
        <v>12</v>
      </c>
      <c r="H3520" s="165" t="s">
        <v>36</v>
      </c>
      <c r="I3520" s="165" t="s">
        <v>186</v>
      </c>
      <c r="J3520" s="165" t="s">
        <v>350</v>
      </c>
      <c r="K3520" s="166" t="s">
        <v>11794</v>
      </c>
    </row>
    <row r="3521" spans="1:11" ht="25.5" x14ac:dyDescent="0.2">
      <c r="A3521" s="160">
        <v>1027443004</v>
      </c>
      <c r="B3521" s="161" t="s">
        <v>8038</v>
      </c>
      <c r="C3521" s="162" t="s">
        <v>8039</v>
      </c>
      <c r="D3521" s="163">
        <v>7100000</v>
      </c>
      <c r="E3521" s="164">
        <v>44152</v>
      </c>
      <c r="F3521" s="165" t="s">
        <v>16</v>
      </c>
      <c r="G3521" s="165" t="s">
        <v>12</v>
      </c>
      <c r="H3521" s="165" t="s">
        <v>36</v>
      </c>
      <c r="I3521" s="165" t="s">
        <v>186</v>
      </c>
      <c r="J3521" s="165" t="s">
        <v>350</v>
      </c>
      <c r="K3521" s="166" t="s">
        <v>11795</v>
      </c>
    </row>
    <row r="3522" spans="1:11" ht="51" x14ac:dyDescent="0.2">
      <c r="A3522" s="160">
        <v>1027215004</v>
      </c>
      <c r="B3522" s="161" t="s">
        <v>8040</v>
      </c>
      <c r="C3522" s="162" t="s">
        <v>8041</v>
      </c>
      <c r="D3522" s="163">
        <v>7100000</v>
      </c>
      <c r="E3522" s="164">
        <v>44133</v>
      </c>
      <c r="F3522" s="165" t="s">
        <v>16</v>
      </c>
      <c r="G3522" s="165" t="s">
        <v>12</v>
      </c>
      <c r="H3522" s="165" t="s">
        <v>36</v>
      </c>
      <c r="I3522" s="165" t="s">
        <v>186</v>
      </c>
      <c r="J3522" s="165" t="s">
        <v>292</v>
      </c>
      <c r="K3522" s="166" t="s">
        <v>11796</v>
      </c>
    </row>
    <row r="3523" spans="1:11" ht="51" x14ac:dyDescent="0.2">
      <c r="A3523" s="160">
        <v>1027214004</v>
      </c>
      <c r="B3523" s="161" t="s">
        <v>8042</v>
      </c>
      <c r="C3523" s="162" t="s">
        <v>8043</v>
      </c>
      <c r="D3523" s="163">
        <v>7100000</v>
      </c>
      <c r="E3523" s="164">
        <v>44133</v>
      </c>
      <c r="F3523" s="165" t="s">
        <v>16</v>
      </c>
      <c r="G3523" s="165" t="s">
        <v>12</v>
      </c>
      <c r="H3523" s="165" t="s">
        <v>36</v>
      </c>
      <c r="I3523" s="165" t="s">
        <v>186</v>
      </c>
      <c r="J3523" s="165" t="s">
        <v>292</v>
      </c>
      <c r="K3523" s="166" t="s">
        <v>11797</v>
      </c>
    </row>
    <row r="3524" spans="1:11" ht="51" x14ac:dyDescent="0.2">
      <c r="A3524" s="160">
        <v>1026675004</v>
      </c>
      <c r="B3524" s="161" t="s">
        <v>8044</v>
      </c>
      <c r="C3524" s="162" t="s">
        <v>8045</v>
      </c>
      <c r="D3524" s="163">
        <v>7100000</v>
      </c>
      <c r="E3524" s="164">
        <v>44118</v>
      </c>
      <c r="F3524" s="165" t="s">
        <v>16</v>
      </c>
      <c r="G3524" s="165" t="s">
        <v>12</v>
      </c>
      <c r="H3524" s="165" t="s">
        <v>36</v>
      </c>
      <c r="I3524" s="165" t="s">
        <v>186</v>
      </c>
      <c r="J3524" s="165" t="s">
        <v>292</v>
      </c>
      <c r="K3524" s="166" t="s">
        <v>11798</v>
      </c>
    </row>
    <row r="3525" spans="1:11" ht="38.25" x14ac:dyDescent="0.2">
      <c r="A3525" s="160">
        <v>1009725028</v>
      </c>
      <c r="B3525" s="161" t="s">
        <v>8046</v>
      </c>
      <c r="C3525" s="162" t="s">
        <v>8047</v>
      </c>
      <c r="D3525" s="163">
        <v>7100000</v>
      </c>
      <c r="E3525" s="164">
        <v>44168</v>
      </c>
      <c r="F3525" s="165" t="s">
        <v>16</v>
      </c>
      <c r="G3525" s="165" t="s">
        <v>12</v>
      </c>
      <c r="H3525" s="165" t="s">
        <v>36</v>
      </c>
      <c r="I3525" s="165" t="s">
        <v>186</v>
      </c>
      <c r="J3525" s="165" t="s">
        <v>292</v>
      </c>
      <c r="K3525" s="166" t="s">
        <v>11799</v>
      </c>
    </row>
    <row r="3526" spans="1:11" ht="51" x14ac:dyDescent="0.2">
      <c r="A3526" s="160">
        <v>1026327004</v>
      </c>
      <c r="B3526" s="161" t="s">
        <v>8048</v>
      </c>
      <c r="C3526" s="162" t="s">
        <v>8049</v>
      </c>
      <c r="D3526" s="163">
        <v>7045000</v>
      </c>
      <c r="E3526" s="164">
        <v>44152</v>
      </c>
      <c r="F3526" s="165" t="s">
        <v>16</v>
      </c>
      <c r="G3526" s="165" t="s">
        <v>12</v>
      </c>
      <c r="H3526" s="165" t="s">
        <v>36</v>
      </c>
      <c r="I3526" s="165" t="s">
        <v>186</v>
      </c>
      <c r="J3526" s="165" t="s">
        <v>292</v>
      </c>
      <c r="K3526" s="166" t="s">
        <v>11800</v>
      </c>
    </row>
    <row r="3527" spans="1:11" ht="51" x14ac:dyDescent="0.2">
      <c r="A3527" s="160">
        <v>1027836004</v>
      </c>
      <c r="B3527" s="161" t="s">
        <v>8050</v>
      </c>
      <c r="C3527" s="162" t="s">
        <v>8051</v>
      </c>
      <c r="D3527" s="163">
        <v>7100000</v>
      </c>
      <c r="E3527" s="164">
        <v>44168</v>
      </c>
      <c r="F3527" s="165" t="s">
        <v>16</v>
      </c>
      <c r="G3527" s="165" t="s">
        <v>12</v>
      </c>
      <c r="H3527" s="165" t="s">
        <v>36</v>
      </c>
      <c r="I3527" s="165" t="s">
        <v>186</v>
      </c>
      <c r="J3527" s="165" t="s">
        <v>292</v>
      </c>
      <c r="K3527" s="166" t="s">
        <v>11801</v>
      </c>
    </row>
    <row r="3528" spans="1:11" ht="38.25" x14ac:dyDescent="0.2">
      <c r="A3528" s="160">
        <v>1027574004</v>
      </c>
      <c r="B3528" s="161" t="s">
        <v>8052</v>
      </c>
      <c r="C3528" s="162" t="s">
        <v>8053</v>
      </c>
      <c r="D3528" s="163">
        <v>7100000</v>
      </c>
      <c r="E3528" s="164">
        <v>44152</v>
      </c>
      <c r="F3528" s="165" t="s">
        <v>16</v>
      </c>
      <c r="G3528" s="165" t="s">
        <v>12</v>
      </c>
      <c r="H3528" s="165" t="s">
        <v>36</v>
      </c>
      <c r="I3528" s="165" t="s">
        <v>186</v>
      </c>
      <c r="J3528" s="165" t="s">
        <v>292</v>
      </c>
      <c r="K3528" s="166" t="s">
        <v>11802</v>
      </c>
    </row>
    <row r="3529" spans="1:11" ht="25.5" x14ac:dyDescent="0.2">
      <c r="A3529" s="160">
        <v>1027863004</v>
      </c>
      <c r="B3529" s="161" t="s">
        <v>8054</v>
      </c>
      <c r="C3529" s="162" t="s">
        <v>8055</v>
      </c>
      <c r="D3529" s="163">
        <v>7100000</v>
      </c>
      <c r="E3529" s="164">
        <v>44168</v>
      </c>
      <c r="F3529" s="165" t="s">
        <v>16</v>
      </c>
      <c r="G3529" s="165" t="s">
        <v>12</v>
      </c>
      <c r="H3529" s="165" t="s">
        <v>36</v>
      </c>
      <c r="I3529" s="165" t="s">
        <v>186</v>
      </c>
      <c r="J3529" s="165" t="s">
        <v>292</v>
      </c>
      <c r="K3529" s="166" t="s">
        <v>11803</v>
      </c>
    </row>
    <row r="3530" spans="1:11" ht="51" x14ac:dyDescent="0.2">
      <c r="A3530" s="160">
        <v>1026340004</v>
      </c>
      <c r="B3530" s="161" t="s">
        <v>8056</v>
      </c>
      <c r="C3530" s="162" t="s">
        <v>8057</v>
      </c>
      <c r="D3530" s="163">
        <v>6647000</v>
      </c>
      <c r="E3530" s="164">
        <v>44152</v>
      </c>
      <c r="F3530" s="165" t="s">
        <v>16</v>
      </c>
      <c r="G3530" s="165" t="s">
        <v>12</v>
      </c>
      <c r="H3530" s="165" t="s">
        <v>36</v>
      </c>
      <c r="I3530" s="165" t="s">
        <v>186</v>
      </c>
      <c r="J3530" s="165" t="s">
        <v>292</v>
      </c>
      <c r="K3530" s="166" t="s">
        <v>11804</v>
      </c>
    </row>
    <row r="3531" spans="1:11" ht="38.25" x14ac:dyDescent="0.2">
      <c r="A3531" s="160">
        <v>1027307004</v>
      </c>
      <c r="B3531" s="161" t="s">
        <v>8058</v>
      </c>
      <c r="C3531" s="162" t="s">
        <v>8059</v>
      </c>
      <c r="D3531" s="163">
        <v>7100000</v>
      </c>
      <c r="E3531" s="164">
        <v>44152</v>
      </c>
      <c r="F3531" s="165" t="s">
        <v>16</v>
      </c>
      <c r="G3531" s="165" t="s">
        <v>12</v>
      </c>
      <c r="H3531" s="165" t="s">
        <v>36</v>
      </c>
      <c r="I3531" s="165" t="s">
        <v>186</v>
      </c>
      <c r="J3531" s="165" t="s">
        <v>292</v>
      </c>
      <c r="K3531" s="166" t="s">
        <v>11805</v>
      </c>
    </row>
    <row r="3532" spans="1:11" ht="51" x14ac:dyDescent="0.2">
      <c r="A3532" s="160">
        <v>1028374004</v>
      </c>
      <c r="B3532" s="161" t="s">
        <v>8060</v>
      </c>
      <c r="C3532" s="162" t="s">
        <v>8061</v>
      </c>
      <c r="D3532" s="163">
        <v>7100000</v>
      </c>
      <c r="E3532" s="164">
        <v>44193</v>
      </c>
      <c r="F3532" s="165" t="s">
        <v>16</v>
      </c>
      <c r="G3532" s="165" t="s">
        <v>12</v>
      </c>
      <c r="H3532" s="165" t="s">
        <v>36</v>
      </c>
      <c r="I3532" s="165" t="s">
        <v>186</v>
      </c>
      <c r="J3532" s="165" t="s">
        <v>292</v>
      </c>
      <c r="K3532" s="166" t="s">
        <v>11806</v>
      </c>
    </row>
    <row r="3533" spans="1:11" ht="38.25" x14ac:dyDescent="0.2">
      <c r="A3533" s="160">
        <v>1025842004</v>
      </c>
      <c r="B3533" s="161" t="s">
        <v>8062</v>
      </c>
      <c r="C3533" s="162" t="s">
        <v>8063</v>
      </c>
      <c r="D3533" s="163">
        <v>7100000</v>
      </c>
      <c r="E3533" s="164">
        <v>44168</v>
      </c>
      <c r="F3533" s="165" t="s">
        <v>16</v>
      </c>
      <c r="G3533" s="165" t="s">
        <v>12</v>
      </c>
      <c r="H3533" s="165" t="s">
        <v>36</v>
      </c>
      <c r="I3533" s="165" t="s">
        <v>186</v>
      </c>
      <c r="J3533" s="165" t="s">
        <v>292</v>
      </c>
      <c r="K3533" s="166" t="s">
        <v>11807</v>
      </c>
    </row>
    <row r="3534" spans="1:11" ht="51" x14ac:dyDescent="0.2">
      <c r="A3534" s="160">
        <v>1028368004</v>
      </c>
      <c r="B3534" s="161" t="s">
        <v>8064</v>
      </c>
      <c r="C3534" s="162" t="s">
        <v>8065</v>
      </c>
      <c r="D3534" s="163">
        <v>7100000</v>
      </c>
      <c r="E3534" s="164">
        <v>44193</v>
      </c>
      <c r="F3534" s="165" t="s">
        <v>16</v>
      </c>
      <c r="G3534" s="165" t="s">
        <v>12</v>
      </c>
      <c r="H3534" s="165" t="s">
        <v>36</v>
      </c>
      <c r="I3534" s="165" t="s">
        <v>186</v>
      </c>
      <c r="J3534" s="165" t="s">
        <v>292</v>
      </c>
      <c r="K3534" s="166" t="s">
        <v>11808</v>
      </c>
    </row>
    <row r="3535" spans="1:11" ht="51" x14ac:dyDescent="0.2">
      <c r="A3535" s="160">
        <v>1028191004</v>
      </c>
      <c r="B3535" s="161" t="s">
        <v>8066</v>
      </c>
      <c r="C3535" s="162" t="s">
        <v>8067</v>
      </c>
      <c r="D3535" s="163">
        <v>7045000</v>
      </c>
      <c r="E3535" s="164">
        <v>44168</v>
      </c>
      <c r="F3535" s="165" t="s">
        <v>16</v>
      </c>
      <c r="G3535" s="165" t="s">
        <v>12</v>
      </c>
      <c r="H3535" s="165" t="s">
        <v>36</v>
      </c>
      <c r="I3535" s="165" t="s">
        <v>186</v>
      </c>
      <c r="J3535" s="165" t="s">
        <v>292</v>
      </c>
      <c r="K3535" s="166" t="s">
        <v>11809</v>
      </c>
    </row>
    <row r="3536" spans="1:11" ht="38.25" x14ac:dyDescent="0.2">
      <c r="A3536" s="160">
        <v>1027374004</v>
      </c>
      <c r="B3536" s="161" t="s">
        <v>8068</v>
      </c>
      <c r="C3536" s="162" t="s">
        <v>8069</v>
      </c>
      <c r="D3536" s="163">
        <v>7100000</v>
      </c>
      <c r="E3536" s="164">
        <v>44152</v>
      </c>
      <c r="F3536" s="165" t="s">
        <v>16</v>
      </c>
      <c r="G3536" s="165" t="s">
        <v>12</v>
      </c>
      <c r="H3536" s="165" t="s">
        <v>36</v>
      </c>
      <c r="I3536" s="165" t="s">
        <v>186</v>
      </c>
      <c r="J3536" s="165" t="s">
        <v>292</v>
      </c>
      <c r="K3536" s="166" t="s">
        <v>11810</v>
      </c>
    </row>
    <row r="3537" spans="1:11" ht="25.5" x14ac:dyDescent="0.2">
      <c r="A3537" s="160">
        <v>1027839004</v>
      </c>
      <c r="B3537" s="161" t="s">
        <v>8070</v>
      </c>
      <c r="C3537" s="162" t="s">
        <v>8071</v>
      </c>
      <c r="D3537" s="163">
        <v>7100000</v>
      </c>
      <c r="E3537" s="164">
        <v>44168</v>
      </c>
      <c r="F3537" s="165" t="s">
        <v>16</v>
      </c>
      <c r="G3537" s="165" t="s">
        <v>12</v>
      </c>
      <c r="H3537" s="165" t="s">
        <v>36</v>
      </c>
      <c r="I3537" s="165" t="s">
        <v>186</v>
      </c>
      <c r="J3537" s="165" t="s">
        <v>292</v>
      </c>
      <c r="K3537" s="166" t="s">
        <v>11811</v>
      </c>
    </row>
    <row r="3538" spans="1:11" ht="25.5" x14ac:dyDescent="0.2">
      <c r="A3538" s="160">
        <v>1027577004</v>
      </c>
      <c r="B3538" s="161" t="s">
        <v>8072</v>
      </c>
      <c r="C3538" s="162" t="s">
        <v>8073</v>
      </c>
      <c r="D3538" s="163">
        <v>7070000</v>
      </c>
      <c r="E3538" s="164">
        <v>44152</v>
      </c>
      <c r="F3538" s="165" t="s">
        <v>16</v>
      </c>
      <c r="G3538" s="165" t="s">
        <v>12</v>
      </c>
      <c r="H3538" s="165" t="s">
        <v>36</v>
      </c>
      <c r="I3538" s="165" t="s">
        <v>186</v>
      </c>
      <c r="J3538" s="165" t="s">
        <v>292</v>
      </c>
      <c r="K3538" s="166" t="s">
        <v>11812</v>
      </c>
    </row>
    <row r="3539" spans="1:11" ht="38.25" x14ac:dyDescent="0.2">
      <c r="A3539" s="160">
        <v>1027862004</v>
      </c>
      <c r="B3539" s="161" t="s">
        <v>8074</v>
      </c>
      <c r="C3539" s="162" t="s">
        <v>8075</v>
      </c>
      <c r="D3539" s="163">
        <v>7100000</v>
      </c>
      <c r="E3539" s="164">
        <v>44168</v>
      </c>
      <c r="F3539" s="165" t="s">
        <v>16</v>
      </c>
      <c r="G3539" s="165" t="s">
        <v>12</v>
      </c>
      <c r="H3539" s="165" t="s">
        <v>36</v>
      </c>
      <c r="I3539" s="165" t="s">
        <v>186</v>
      </c>
      <c r="J3539" s="165" t="s">
        <v>292</v>
      </c>
      <c r="K3539" s="166" t="s">
        <v>11813</v>
      </c>
    </row>
    <row r="3540" spans="1:11" ht="38.25" x14ac:dyDescent="0.2">
      <c r="A3540" s="160">
        <v>1027861004</v>
      </c>
      <c r="B3540" s="161" t="s">
        <v>8076</v>
      </c>
      <c r="C3540" s="162" t="s">
        <v>8077</v>
      </c>
      <c r="D3540" s="163">
        <v>7100000</v>
      </c>
      <c r="E3540" s="164">
        <v>44168</v>
      </c>
      <c r="F3540" s="165" t="s">
        <v>16</v>
      </c>
      <c r="G3540" s="165" t="s">
        <v>12</v>
      </c>
      <c r="H3540" s="165" t="s">
        <v>36</v>
      </c>
      <c r="I3540" s="165" t="s">
        <v>186</v>
      </c>
      <c r="J3540" s="165" t="s">
        <v>292</v>
      </c>
      <c r="K3540" s="166" t="s">
        <v>11814</v>
      </c>
    </row>
    <row r="3541" spans="1:11" ht="51" x14ac:dyDescent="0.2">
      <c r="A3541" s="160">
        <v>1027232004</v>
      </c>
      <c r="B3541" s="161" t="s">
        <v>8078</v>
      </c>
      <c r="C3541" s="162" t="s">
        <v>8079</v>
      </c>
      <c r="D3541" s="163">
        <v>7100000</v>
      </c>
      <c r="E3541" s="164">
        <v>44133</v>
      </c>
      <c r="F3541" s="165" t="s">
        <v>16</v>
      </c>
      <c r="G3541" s="165" t="s">
        <v>12</v>
      </c>
      <c r="H3541" s="165" t="s">
        <v>36</v>
      </c>
      <c r="I3541" s="165" t="s">
        <v>186</v>
      </c>
      <c r="J3541" s="165" t="s">
        <v>187</v>
      </c>
      <c r="K3541" s="166" t="s">
        <v>11815</v>
      </c>
    </row>
    <row r="3542" spans="1:11" ht="51" x14ac:dyDescent="0.2">
      <c r="A3542" s="160">
        <v>1028725004</v>
      </c>
      <c r="B3542" s="161" t="s">
        <v>8080</v>
      </c>
      <c r="C3542" s="162" t="s">
        <v>8081</v>
      </c>
      <c r="D3542" s="163">
        <v>7100000</v>
      </c>
      <c r="E3542" s="164">
        <v>44168</v>
      </c>
      <c r="F3542" s="165" t="s">
        <v>16</v>
      </c>
      <c r="G3542" s="165" t="s">
        <v>12</v>
      </c>
      <c r="H3542" s="165" t="s">
        <v>36</v>
      </c>
      <c r="I3542" s="165" t="s">
        <v>186</v>
      </c>
      <c r="J3542" s="165" t="s">
        <v>187</v>
      </c>
      <c r="K3542" s="166" t="s">
        <v>11816</v>
      </c>
    </row>
    <row r="3543" spans="1:11" ht="25.5" x14ac:dyDescent="0.2">
      <c r="A3543" s="160">
        <v>1036874093</v>
      </c>
      <c r="B3543" s="161" t="s">
        <v>8082</v>
      </c>
      <c r="C3543" s="162" t="s">
        <v>8083</v>
      </c>
      <c r="D3543" s="163">
        <v>10650000</v>
      </c>
      <c r="E3543" s="164">
        <v>44152</v>
      </c>
      <c r="F3543" s="165" t="s">
        <v>16</v>
      </c>
      <c r="G3543" s="165" t="s">
        <v>101</v>
      </c>
      <c r="H3543" s="165" t="s">
        <v>36</v>
      </c>
      <c r="I3543" s="165" t="s">
        <v>186</v>
      </c>
      <c r="J3543" s="165" t="s">
        <v>187</v>
      </c>
      <c r="K3543" s="166" t="s">
        <v>11817</v>
      </c>
    </row>
    <row r="3544" spans="1:11" ht="38.25" x14ac:dyDescent="0.2">
      <c r="A3544" s="160">
        <v>1024303004</v>
      </c>
      <c r="B3544" s="161" t="s">
        <v>1256</v>
      </c>
      <c r="C3544" s="162" t="s">
        <v>1257</v>
      </c>
      <c r="D3544" s="163">
        <v>7100000</v>
      </c>
      <c r="E3544" s="164">
        <v>43822</v>
      </c>
      <c r="F3544" s="165" t="s">
        <v>16</v>
      </c>
      <c r="G3544" s="165" t="s">
        <v>12</v>
      </c>
      <c r="H3544" s="165" t="s">
        <v>36</v>
      </c>
      <c r="I3544" s="165" t="s">
        <v>186</v>
      </c>
      <c r="J3544" s="165" t="s">
        <v>187</v>
      </c>
      <c r="K3544" s="166" t="s">
        <v>11818</v>
      </c>
    </row>
    <row r="3545" spans="1:11" ht="38.25" x14ac:dyDescent="0.2">
      <c r="A3545" s="160">
        <v>1027571004</v>
      </c>
      <c r="B3545" s="161" t="s">
        <v>8084</v>
      </c>
      <c r="C3545" s="162" t="s">
        <v>8085</v>
      </c>
      <c r="D3545" s="163">
        <v>7100000</v>
      </c>
      <c r="E3545" s="164">
        <v>44152</v>
      </c>
      <c r="F3545" s="165" t="s">
        <v>16</v>
      </c>
      <c r="G3545" s="165" t="s">
        <v>12</v>
      </c>
      <c r="H3545" s="165" t="s">
        <v>36</v>
      </c>
      <c r="I3545" s="165" t="s">
        <v>186</v>
      </c>
      <c r="J3545" s="165" t="s">
        <v>187</v>
      </c>
      <c r="K3545" s="166" t="s">
        <v>11819</v>
      </c>
    </row>
    <row r="3546" spans="1:11" ht="51" x14ac:dyDescent="0.2">
      <c r="A3546" s="160">
        <v>1028371004</v>
      </c>
      <c r="B3546" s="161" t="s">
        <v>8086</v>
      </c>
      <c r="C3546" s="162" t="s">
        <v>8087</v>
      </c>
      <c r="D3546" s="163">
        <v>7100000</v>
      </c>
      <c r="E3546" s="164">
        <v>44193</v>
      </c>
      <c r="F3546" s="165" t="s">
        <v>16</v>
      </c>
      <c r="G3546" s="165" t="s">
        <v>12</v>
      </c>
      <c r="H3546" s="165" t="s">
        <v>36</v>
      </c>
      <c r="I3546" s="165" t="s">
        <v>186</v>
      </c>
      <c r="J3546" s="165" t="s">
        <v>187</v>
      </c>
      <c r="K3546" s="166" t="s">
        <v>11820</v>
      </c>
    </row>
    <row r="3547" spans="1:11" ht="51" x14ac:dyDescent="0.2">
      <c r="A3547" s="160">
        <v>1027315004</v>
      </c>
      <c r="B3547" s="161" t="s">
        <v>8088</v>
      </c>
      <c r="C3547" s="162" t="s">
        <v>8089</v>
      </c>
      <c r="D3547" s="163">
        <v>7100000</v>
      </c>
      <c r="E3547" s="164">
        <v>44168</v>
      </c>
      <c r="F3547" s="165" t="s">
        <v>16</v>
      </c>
      <c r="G3547" s="165" t="s">
        <v>12</v>
      </c>
      <c r="H3547" s="165" t="s">
        <v>36</v>
      </c>
      <c r="I3547" s="165" t="s">
        <v>186</v>
      </c>
      <c r="J3547" s="165" t="s">
        <v>187</v>
      </c>
      <c r="K3547" s="166" t="s">
        <v>11821</v>
      </c>
    </row>
    <row r="3548" spans="1:11" ht="51" x14ac:dyDescent="0.2">
      <c r="A3548" s="160">
        <v>1027450004</v>
      </c>
      <c r="B3548" s="161" t="s">
        <v>8090</v>
      </c>
      <c r="C3548" s="162" t="s">
        <v>8091</v>
      </c>
      <c r="D3548" s="163">
        <v>7100000</v>
      </c>
      <c r="E3548" s="164">
        <v>44152</v>
      </c>
      <c r="F3548" s="165" t="s">
        <v>16</v>
      </c>
      <c r="G3548" s="165" t="s">
        <v>12</v>
      </c>
      <c r="H3548" s="165" t="s">
        <v>36</v>
      </c>
      <c r="I3548" s="165" t="s">
        <v>186</v>
      </c>
      <c r="J3548" s="165" t="s">
        <v>187</v>
      </c>
      <c r="K3548" s="166" t="s">
        <v>11822</v>
      </c>
    </row>
    <row r="3549" spans="1:11" ht="38.25" x14ac:dyDescent="0.2">
      <c r="A3549" s="160">
        <v>1028375004</v>
      </c>
      <c r="B3549" s="161" t="s">
        <v>8092</v>
      </c>
      <c r="C3549" s="162" t="s">
        <v>8093</v>
      </c>
      <c r="D3549" s="163">
        <v>7100000</v>
      </c>
      <c r="E3549" s="164">
        <v>44193</v>
      </c>
      <c r="F3549" s="165" t="s">
        <v>16</v>
      </c>
      <c r="G3549" s="165" t="s">
        <v>12</v>
      </c>
      <c r="H3549" s="165" t="s">
        <v>36</v>
      </c>
      <c r="I3549" s="165" t="s">
        <v>186</v>
      </c>
      <c r="J3549" s="165" t="s">
        <v>187</v>
      </c>
      <c r="K3549" s="166" t="s">
        <v>11823</v>
      </c>
    </row>
    <row r="3550" spans="1:11" ht="25.5" x14ac:dyDescent="0.2">
      <c r="A3550" s="160">
        <v>1028771004</v>
      </c>
      <c r="B3550" s="161" t="s">
        <v>8094</v>
      </c>
      <c r="C3550" s="162" t="s">
        <v>8095</v>
      </c>
      <c r="D3550" s="163">
        <v>7100000</v>
      </c>
      <c r="E3550" s="164">
        <v>44168</v>
      </c>
      <c r="F3550" s="165" t="s">
        <v>16</v>
      </c>
      <c r="G3550" s="165" t="s">
        <v>12</v>
      </c>
      <c r="H3550" s="165" t="s">
        <v>36</v>
      </c>
      <c r="I3550" s="165" t="s">
        <v>40</v>
      </c>
      <c r="J3550" s="165" t="s">
        <v>40</v>
      </c>
      <c r="K3550" s="166" t="s">
        <v>11824</v>
      </c>
    </row>
    <row r="3551" spans="1:11" ht="51" x14ac:dyDescent="0.2">
      <c r="A3551" s="160">
        <v>1009710028</v>
      </c>
      <c r="B3551" s="161" t="s">
        <v>8096</v>
      </c>
      <c r="C3551" s="162" t="s">
        <v>8097</v>
      </c>
      <c r="D3551" s="163">
        <v>7100000</v>
      </c>
      <c r="E3551" s="164">
        <v>44168</v>
      </c>
      <c r="F3551" s="165" t="s">
        <v>16</v>
      </c>
      <c r="G3551" s="165" t="s">
        <v>12</v>
      </c>
      <c r="H3551" s="165" t="s">
        <v>36</v>
      </c>
      <c r="I3551" s="165" t="s">
        <v>40</v>
      </c>
      <c r="J3551" s="165" t="s">
        <v>40</v>
      </c>
      <c r="K3551" s="166" t="s">
        <v>11825</v>
      </c>
    </row>
    <row r="3552" spans="1:11" ht="25.5" x14ac:dyDescent="0.2">
      <c r="A3552" s="160">
        <v>1026786004</v>
      </c>
      <c r="B3552" s="161" t="s">
        <v>8098</v>
      </c>
      <c r="C3552" s="162" t="s">
        <v>8099</v>
      </c>
      <c r="D3552" s="163">
        <v>7410000</v>
      </c>
      <c r="E3552" s="164">
        <v>44026</v>
      </c>
      <c r="F3552" s="165" t="s">
        <v>16</v>
      </c>
      <c r="G3552" s="165" t="s">
        <v>12</v>
      </c>
      <c r="H3552" s="165" t="s">
        <v>36</v>
      </c>
      <c r="I3552" s="165" t="s">
        <v>40</v>
      </c>
      <c r="J3552" s="165" t="s">
        <v>40</v>
      </c>
      <c r="K3552" s="166" t="s">
        <v>11826</v>
      </c>
    </row>
    <row r="3553" spans="1:11" ht="38.25" x14ac:dyDescent="0.2">
      <c r="A3553" s="160">
        <v>1002462101</v>
      </c>
      <c r="B3553" s="161" t="s">
        <v>8100</v>
      </c>
      <c r="C3553" s="162" t="s">
        <v>8101</v>
      </c>
      <c r="D3553" s="163">
        <v>7100000</v>
      </c>
      <c r="E3553" s="164">
        <v>44147</v>
      </c>
      <c r="F3553" s="165" t="s">
        <v>16</v>
      </c>
      <c r="G3553" s="165" t="s">
        <v>136</v>
      </c>
      <c r="H3553" s="165" t="s">
        <v>36</v>
      </c>
      <c r="I3553" s="165" t="s">
        <v>40</v>
      </c>
      <c r="J3553" s="165" t="s">
        <v>40</v>
      </c>
      <c r="K3553" s="166" t="s">
        <v>11827</v>
      </c>
    </row>
    <row r="3554" spans="1:11" ht="38.25" x14ac:dyDescent="0.2">
      <c r="A3554" s="160">
        <v>1002411101</v>
      </c>
      <c r="B3554" s="161" t="s">
        <v>8102</v>
      </c>
      <c r="C3554" s="162" t="s">
        <v>8103</v>
      </c>
      <c r="D3554" s="163">
        <v>7100000</v>
      </c>
      <c r="E3554" s="164">
        <v>44119</v>
      </c>
      <c r="F3554" s="165" t="s">
        <v>16</v>
      </c>
      <c r="G3554" s="165" t="s">
        <v>136</v>
      </c>
      <c r="H3554" s="165" t="s">
        <v>36</v>
      </c>
      <c r="I3554" s="165" t="s">
        <v>40</v>
      </c>
      <c r="J3554" s="165" t="s">
        <v>40</v>
      </c>
      <c r="K3554" s="166" t="s">
        <v>11828</v>
      </c>
    </row>
    <row r="3555" spans="1:11" ht="51" x14ac:dyDescent="0.2">
      <c r="A3555" s="160">
        <v>1027371004</v>
      </c>
      <c r="B3555" s="161" t="s">
        <v>8104</v>
      </c>
      <c r="C3555" s="162" t="s">
        <v>8105</v>
      </c>
      <c r="D3555" s="163">
        <v>10500000</v>
      </c>
      <c r="E3555" s="164">
        <v>44118</v>
      </c>
      <c r="F3555" s="165" t="s">
        <v>35</v>
      </c>
      <c r="G3555" s="165" t="s">
        <v>69</v>
      </c>
      <c r="H3555" s="165" t="s">
        <v>36</v>
      </c>
      <c r="I3555" s="165" t="s">
        <v>40</v>
      </c>
      <c r="J3555" s="165" t="s">
        <v>40</v>
      </c>
      <c r="K3555" s="166" t="s">
        <v>11829</v>
      </c>
    </row>
    <row r="3556" spans="1:11" ht="51" x14ac:dyDescent="0.2">
      <c r="A3556" s="160">
        <v>1002420101</v>
      </c>
      <c r="B3556" s="161" t="s">
        <v>8106</v>
      </c>
      <c r="C3556" s="162" t="s">
        <v>8107</v>
      </c>
      <c r="D3556" s="163">
        <v>7068000</v>
      </c>
      <c r="E3556" s="164">
        <v>44119</v>
      </c>
      <c r="F3556" s="165" t="s">
        <v>16</v>
      </c>
      <c r="G3556" s="165" t="s">
        <v>136</v>
      </c>
      <c r="H3556" s="165" t="s">
        <v>36</v>
      </c>
      <c r="I3556" s="165" t="s">
        <v>40</v>
      </c>
      <c r="J3556" s="165" t="s">
        <v>40</v>
      </c>
      <c r="K3556" s="166" t="s">
        <v>11830</v>
      </c>
    </row>
    <row r="3557" spans="1:11" ht="25.5" x14ac:dyDescent="0.2">
      <c r="A3557" s="160">
        <v>1002423101</v>
      </c>
      <c r="B3557" s="161" t="s">
        <v>8108</v>
      </c>
      <c r="C3557" s="162" t="s">
        <v>8109</v>
      </c>
      <c r="D3557" s="163">
        <v>7050000</v>
      </c>
      <c r="E3557" s="164">
        <v>44147</v>
      </c>
      <c r="F3557" s="165" t="s">
        <v>16</v>
      </c>
      <c r="G3557" s="165" t="s">
        <v>136</v>
      </c>
      <c r="H3557" s="165" t="s">
        <v>36</v>
      </c>
      <c r="I3557" s="165" t="s">
        <v>40</v>
      </c>
      <c r="J3557" s="165" t="s">
        <v>40</v>
      </c>
      <c r="K3557" s="166" t="s">
        <v>11831</v>
      </c>
    </row>
    <row r="3558" spans="1:11" ht="38.25" x14ac:dyDescent="0.2">
      <c r="A3558" s="160">
        <v>1028488004</v>
      </c>
      <c r="B3558" s="161" t="s">
        <v>8110</v>
      </c>
      <c r="C3558" s="162" t="s">
        <v>8111</v>
      </c>
      <c r="D3558" s="163">
        <v>7060000</v>
      </c>
      <c r="E3558" s="164">
        <v>44193</v>
      </c>
      <c r="F3558" s="165" t="s">
        <v>16</v>
      </c>
      <c r="G3558" s="165" t="s">
        <v>12</v>
      </c>
      <c r="H3558" s="165" t="s">
        <v>36</v>
      </c>
      <c r="I3558" s="165" t="s">
        <v>40</v>
      </c>
      <c r="J3558" s="165" t="s">
        <v>40</v>
      </c>
      <c r="K3558" s="166" t="s">
        <v>11832</v>
      </c>
    </row>
    <row r="3559" spans="1:11" ht="25.5" x14ac:dyDescent="0.2">
      <c r="A3559" s="160">
        <v>1028049004</v>
      </c>
      <c r="B3559" s="161" t="s">
        <v>8112</v>
      </c>
      <c r="C3559" s="162" t="s">
        <v>8113</v>
      </c>
      <c r="D3559" s="163">
        <v>7100000</v>
      </c>
      <c r="E3559" s="164">
        <v>44152</v>
      </c>
      <c r="F3559" s="165" t="s">
        <v>182</v>
      </c>
      <c r="G3559" s="165" t="s">
        <v>278</v>
      </c>
      <c r="H3559" s="165" t="s">
        <v>36</v>
      </c>
      <c r="I3559" s="165" t="s">
        <v>40</v>
      </c>
      <c r="J3559" s="165" t="s">
        <v>40</v>
      </c>
      <c r="K3559" s="166" t="s">
        <v>11833</v>
      </c>
    </row>
    <row r="3560" spans="1:11" ht="25.5" x14ac:dyDescent="0.2">
      <c r="A3560" s="160">
        <v>1027834004</v>
      </c>
      <c r="B3560" s="161" t="s">
        <v>8114</v>
      </c>
      <c r="C3560" s="162" t="s">
        <v>8115</v>
      </c>
      <c r="D3560" s="163">
        <v>7100000</v>
      </c>
      <c r="E3560" s="164">
        <v>44168</v>
      </c>
      <c r="F3560" s="165" t="s">
        <v>11</v>
      </c>
      <c r="G3560" s="165" t="s">
        <v>12</v>
      </c>
      <c r="H3560" s="165" t="s">
        <v>36</v>
      </c>
      <c r="I3560" s="165" t="s">
        <v>40</v>
      </c>
      <c r="J3560" s="165" t="s">
        <v>40</v>
      </c>
      <c r="K3560" s="166" t="s">
        <v>11834</v>
      </c>
    </row>
    <row r="3561" spans="1:11" ht="25.5" x14ac:dyDescent="0.2">
      <c r="A3561" s="160">
        <v>1036626093</v>
      </c>
      <c r="B3561" s="161" t="s">
        <v>8116</v>
      </c>
      <c r="C3561" s="162" t="s">
        <v>8117</v>
      </c>
      <c r="D3561" s="163">
        <v>7100000</v>
      </c>
      <c r="E3561" s="164">
        <v>44152</v>
      </c>
      <c r="F3561" s="165" t="s">
        <v>16</v>
      </c>
      <c r="G3561" s="165" t="s">
        <v>12</v>
      </c>
      <c r="H3561" s="165" t="s">
        <v>36</v>
      </c>
      <c r="I3561" s="165" t="s">
        <v>40</v>
      </c>
      <c r="J3561" s="165" t="s">
        <v>40</v>
      </c>
      <c r="K3561" s="166" t="s">
        <v>11835</v>
      </c>
    </row>
    <row r="3562" spans="1:11" ht="25.5" x14ac:dyDescent="0.2">
      <c r="A3562" s="160">
        <v>1028481004</v>
      </c>
      <c r="B3562" s="161" t="s">
        <v>8118</v>
      </c>
      <c r="C3562" s="162" t="s">
        <v>8119</v>
      </c>
      <c r="D3562" s="163">
        <v>10650000</v>
      </c>
      <c r="E3562" s="164">
        <v>44193</v>
      </c>
      <c r="F3562" s="165" t="s">
        <v>35</v>
      </c>
      <c r="G3562" s="165" t="s">
        <v>69</v>
      </c>
      <c r="H3562" s="165" t="s">
        <v>36</v>
      </c>
      <c r="I3562" s="165" t="s">
        <v>40</v>
      </c>
      <c r="J3562" s="165" t="s">
        <v>40</v>
      </c>
      <c r="K3562" s="166" t="s">
        <v>11836</v>
      </c>
    </row>
    <row r="3563" spans="1:11" ht="25.5" x14ac:dyDescent="0.2">
      <c r="A3563" s="160">
        <v>1027653004</v>
      </c>
      <c r="B3563" s="161" t="s">
        <v>8120</v>
      </c>
      <c r="C3563" s="162" t="s">
        <v>8121</v>
      </c>
      <c r="D3563" s="163">
        <v>7035000</v>
      </c>
      <c r="E3563" s="164">
        <v>44168</v>
      </c>
      <c r="F3563" s="165" t="s">
        <v>16</v>
      </c>
      <c r="G3563" s="165" t="s">
        <v>12</v>
      </c>
      <c r="H3563" s="165" t="s">
        <v>36</v>
      </c>
      <c r="I3563" s="165" t="s">
        <v>40</v>
      </c>
      <c r="J3563" s="165" t="s">
        <v>40</v>
      </c>
      <c r="K3563" s="166" t="s">
        <v>11837</v>
      </c>
    </row>
    <row r="3564" spans="1:11" ht="25.5" x14ac:dyDescent="0.2">
      <c r="A3564" s="160">
        <v>1027314004</v>
      </c>
      <c r="B3564" s="161" t="s">
        <v>8122</v>
      </c>
      <c r="C3564" s="162" t="s">
        <v>8123</v>
      </c>
      <c r="D3564" s="163">
        <v>10370000</v>
      </c>
      <c r="E3564" s="164">
        <v>44152</v>
      </c>
      <c r="F3564" s="165" t="s">
        <v>35</v>
      </c>
      <c r="G3564" s="165" t="s">
        <v>69</v>
      </c>
      <c r="H3564" s="165" t="s">
        <v>36</v>
      </c>
      <c r="I3564" s="165" t="s">
        <v>40</v>
      </c>
      <c r="J3564" s="165" t="s">
        <v>40</v>
      </c>
      <c r="K3564" s="166" t="s">
        <v>11838</v>
      </c>
    </row>
    <row r="3565" spans="1:11" ht="38.25" x14ac:dyDescent="0.2">
      <c r="A3565" s="160">
        <v>1027572004</v>
      </c>
      <c r="B3565" s="161" t="s">
        <v>8124</v>
      </c>
      <c r="C3565" s="162" t="s">
        <v>8125</v>
      </c>
      <c r="D3565" s="163">
        <v>10650000</v>
      </c>
      <c r="E3565" s="164">
        <v>44118</v>
      </c>
      <c r="F3565" s="165" t="s">
        <v>16</v>
      </c>
      <c r="G3565" s="165" t="s">
        <v>101</v>
      </c>
      <c r="H3565" s="165" t="s">
        <v>36</v>
      </c>
      <c r="I3565" s="165" t="s">
        <v>40</v>
      </c>
      <c r="J3565" s="165" t="s">
        <v>41</v>
      </c>
      <c r="K3565" s="166" t="s">
        <v>11839</v>
      </c>
    </row>
    <row r="3566" spans="1:11" ht="51" x14ac:dyDescent="0.2">
      <c r="A3566" s="160">
        <v>1026974004</v>
      </c>
      <c r="B3566" s="161" t="s">
        <v>8126</v>
      </c>
      <c r="C3566" s="162" t="s">
        <v>8127</v>
      </c>
      <c r="D3566" s="163">
        <v>7100000</v>
      </c>
      <c r="E3566" s="164">
        <v>44118</v>
      </c>
      <c r="F3566" s="165" t="s">
        <v>16</v>
      </c>
      <c r="G3566" s="165" t="s">
        <v>12</v>
      </c>
      <c r="H3566" s="165" t="s">
        <v>36</v>
      </c>
      <c r="I3566" s="165" t="s">
        <v>40</v>
      </c>
      <c r="J3566" s="165" t="s">
        <v>41</v>
      </c>
      <c r="K3566" s="166" t="s">
        <v>11840</v>
      </c>
    </row>
    <row r="3567" spans="1:11" ht="51" x14ac:dyDescent="0.2">
      <c r="A3567" s="160">
        <v>1009635028</v>
      </c>
      <c r="B3567" s="161" t="s">
        <v>8128</v>
      </c>
      <c r="C3567" s="162" t="s">
        <v>8129</v>
      </c>
      <c r="D3567" s="163">
        <v>7100000</v>
      </c>
      <c r="E3567" s="164">
        <v>44124</v>
      </c>
      <c r="F3567" s="165" t="s">
        <v>11</v>
      </c>
      <c r="G3567" s="165" t="s">
        <v>12</v>
      </c>
      <c r="H3567" s="165" t="s">
        <v>36</v>
      </c>
      <c r="I3567" s="165" t="s">
        <v>40</v>
      </c>
      <c r="J3567" s="165" t="s">
        <v>41</v>
      </c>
      <c r="K3567" s="166" t="s">
        <v>11841</v>
      </c>
    </row>
    <row r="3568" spans="1:11" ht="25.5" x14ac:dyDescent="0.2">
      <c r="A3568" s="160">
        <v>1034399093</v>
      </c>
      <c r="B3568" s="161" t="s">
        <v>8130</v>
      </c>
      <c r="C3568" s="162" t="s">
        <v>8131</v>
      </c>
      <c r="D3568" s="163">
        <v>11115000</v>
      </c>
      <c r="E3568" s="164">
        <v>44012</v>
      </c>
      <c r="F3568" s="165" t="s">
        <v>16</v>
      </c>
      <c r="G3568" s="165" t="s">
        <v>69</v>
      </c>
      <c r="H3568" s="165" t="s">
        <v>36</v>
      </c>
      <c r="I3568" s="165" t="s">
        <v>40</v>
      </c>
      <c r="J3568" s="165" t="s">
        <v>41</v>
      </c>
      <c r="K3568" s="166" t="s">
        <v>11842</v>
      </c>
    </row>
    <row r="3569" spans="1:11" ht="38.25" x14ac:dyDescent="0.2">
      <c r="A3569" s="160">
        <v>1009802028</v>
      </c>
      <c r="B3569" s="161" t="s">
        <v>8132</v>
      </c>
      <c r="C3569" s="162" t="s">
        <v>8133</v>
      </c>
      <c r="D3569" s="163">
        <v>7100000</v>
      </c>
      <c r="E3569" s="164">
        <v>44168</v>
      </c>
      <c r="F3569" s="165" t="s">
        <v>16</v>
      </c>
      <c r="G3569" s="165" t="s">
        <v>12</v>
      </c>
      <c r="H3569" s="165" t="s">
        <v>36</v>
      </c>
      <c r="I3569" s="165" t="s">
        <v>40</v>
      </c>
      <c r="J3569" s="165" t="s">
        <v>41</v>
      </c>
      <c r="K3569" s="166" t="s">
        <v>11843</v>
      </c>
    </row>
    <row r="3570" spans="1:11" ht="38.25" x14ac:dyDescent="0.2">
      <c r="A3570" s="160">
        <v>1009643028</v>
      </c>
      <c r="B3570" s="161" t="s">
        <v>8134</v>
      </c>
      <c r="C3570" s="162" t="s">
        <v>8135</v>
      </c>
      <c r="D3570" s="163">
        <v>7100000</v>
      </c>
      <c r="E3570" s="164">
        <v>44124</v>
      </c>
      <c r="F3570" s="165" t="s">
        <v>16</v>
      </c>
      <c r="G3570" s="165" t="s">
        <v>12</v>
      </c>
      <c r="H3570" s="165" t="s">
        <v>36</v>
      </c>
      <c r="I3570" s="165" t="s">
        <v>40</v>
      </c>
      <c r="J3570" s="165" t="s">
        <v>41</v>
      </c>
      <c r="K3570" s="166" t="s">
        <v>11844</v>
      </c>
    </row>
    <row r="3571" spans="1:11" ht="38.25" x14ac:dyDescent="0.2">
      <c r="A3571" s="160">
        <v>1009795028</v>
      </c>
      <c r="B3571" s="161" t="s">
        <v>8136</v>
      </c>
      <c r="C3571" s="162" t="s">
        <v>8137</v>
      </c>
      <c r="D3571" s="163">
        <v>7100000</v>
      </c>
      <c r="E3571" s="164">
        <v>44168</v>
      </c>
      <c r="F3571" s="165" t="s">
        <v>16</v>
      </c>
      <c r="G3571" s="165" t="s">
        <v>12</v>
      </c>
      <c r="H3571" s="165" t="s">
        <v>36</v>
      </c>
      <c r="I3571" s="165" t="s">
        <v>40</v>
      </c>
      <c r="J3571" s="165" t="s">
        <v>41</v>
      </c>
      <c r="K3571" s="166" t="s">
        <v>11845</v>
      </c>
    </row>
    <row r="3572" spans="1:11" ht="38.25" x14ac:dyDescent="0.2">
      <c r="A3572" s="160">
        <v>1009627028</v>
      </c>
      <c r="B3572" s="161" t="s">
        <v>8138</v>
      </c>
      <c r="C3572" s="162" t="s">
        <v>8139</v>
      </c>
      <c r="D3572" s="163">
        <v>7100000</v>
      </c>
      <c r="E3572" s="164">
        <v>44124</v>
      </c>
      <c r="F3572" s="165" t="s">
        <v>16</v>
      </c>
      <c r="G3572" s="165" t="s">
        <v>12</v>
      </c>
      <c r="H3572" s="165" t="s">
        <v>36</v>
      </c>
      <c r="I3572" s="165" t="s">
        <v>40</v>
      </c>
      <c r="J3572" s="165" t="s">
        <v>41</v>
      </c>
      <c r="K3572" s="166" t="s">
        <v>11846</v>
      </c>
    </row>
    <row r="3573" spans="1:11" x14ac:dyDescent="0.2">
      <c r="A3573" s="160">
        <v>1017571032</v>
      </c>
      <c r="B3573" s="161" t="s">
        <v>8140</v>
      </c>
      <c r="C3573" s="162" t="s">
        <v>8141</v>
      </c>
      <c r="D3573" s="163">
        <v>7085000</v>
      </c>
      <c r="E3573" s="164">
        <v>44119</v>
      </c>
      <c r="F3573" s="165" t="s">
        <v>16</v>
      </c>
      <c r="G3573" s="165" t="s">
        <v>12</v>
      </c>
      <c r="H3573" s="165" t="s">
        <v>36</v>
      </c>
      <c r="I3573" s="165" t="s">
        <v>40</v>
      </c>
      <c r="J3573" s="165" t="s">
        <v>41</v>
      </c>
      <c r="K3573" s="166" t="s">
        <v>11847</v>
      </c>
    </row>
    <row r="3574" spans="1:11" ht="51" x14ac:dyDescent="0.2">
      <c r="A3574" s="160">
        <v>1028727004</v>
      </c>
      <c r="B3574" s="161" t="s">
        <v>8142</v>
      </c>
      <c r="C3574" s="162" t="s">
        <v>8143</v>
      </c>
      <c r="D3574" s="163">
        <v>7095000</v>
      </c>
      <c r="E3574" s="164">
        <v>44168</v>
      </c>
      <c r="F3574" s="165" t="s">
        <v>16</v>
      </c>
      <c r="G3574" s="165" t="s">
        <v>12</v>
      </c>
      <c r="H3574" s="165" t="s">
        <v>36</v>
      </c>
      <c r="I3574" s="165" t="s">
        <v>40</v>
      </c>
      <c r="J3574" s="165" t="s">
        <v>41</v>
      </c>
      <c r="K3574" s="166" t="s">
        <v>11848</v>
      </c>
    </row>
    <row r="3575" spans="1:11" ht="38.25" x14ac:dyDescent="0.2">
      <c r="A3575" s="160">
        <v>1026851004</v>
      </c>
      <c r="B3575" s="161" t="s">
        <v>8144</v>
      </c>
      <c r="C3575" s="162" t="s">
        <v>8145</v>
      </c>
      <c r="D3575" s="163">
        <v>7095000</v>
      </c>
      <c r="E3575" s="164">
        <v>44152</v>
      </c>
      <c r="F3575" s="165" t="s">
        <v>16</v>
      </c>
      <c r="G3575" s="165" t="s">
        <v>12</v>
      </c>
      <c r="H3575" s="165" t="s">
        <v>36</v>
      </c>
      <c r="I3575" s="165" t="s">
        <v>40</v>
      </c>
      <c r="J3575" s="165" t="s">
        <v>41</v>
      </c>
      <c r="K3575" s="166" t="s">
        <v>11849</v>
      </c>
    </row>
    <row r="3576" spans="1:11" ht="38.25" x14ac:dyDescent="0.2">
      <c r="A3576" s="160">
        <v>1027655004</v>
      </c>
      <c r="B3576" s="161" t="s">
        <v>8146</v>
      </c>
      <c r="C3576" s="162" t="s">
        <v>8147</v>
      </c>
      <c r="D3576" s="163">
        <v>7100000</v>
      </c>
      <c r="E3576" s="164">
        <v>44152</v>
      </c>
      <c r="F3576" s="165" t="s">
        <v>16</v>
      </c>
      <c r="G3576" s="165" t="s">
        <v>12</v>
      </c>
      <c r="H3576" s="165" t="s">
        <v>36</v>
      </c>
      <c r="I3576" s="165" t="s">
        <v>40</v>
      </c>
      <c r="J3576" s="165" t="s">
        <v>41</v>
      </c>
      <c r="K3576" s="166" t="s">
        <v>11850</v>
      </c>
    </row>
    <row r="3577" spans="1:11" ht="38.25" x14ac:dyDescent="0.2">
      <c r="A3577" s="160">
        <v>1023895004</v>
      </c>
      <c r="B3577" s="161" t="s">
        <v>1258</v>
      </c>
      <c r="C3577" s="162" t="s">
        <v>1259</v>
      </c>
      <c r="D3577" s="163">
        <v>7100000</v>
      </c>
      <c r="E3577" s="164">
        <v>43810</v>
      </c>
      <c r="F3577" s="165" t="s">
        <v>182</v>
      </c>
      <c r="G3577" s="165" t="s">
        <v>278</v>
      </c>
      <c r="H3577" s="165" t="s">
        <v>36</v>
      </c>
      <c r="I3577" s="165" t="s">
        <v>40</v>
      </c>
      <c r="J3577" s="165" t="s">
        <v>41</v>
      </c>
      <c r="K3577" s="166" t="s">
        <v>11851</v>
      </c>
    </row>
    <row r="3578" spans="1:11" ht="25.5" x14ac:dyDescent="0.2">
      <c r="A3578" s="160">
        <v>1028205004</v>
      </c>
      <c r="B3578" s="161" t="s">
        <v>8148</v>
      </c>
      <c r="C3578" s="162" t="s">
        <v>8149</v>
      </c>
      <c r="D3578" s="163">
        <v>7100000</v>
      </c>
      <c r="E3578" s="164">
        <v>44168</v>
      </c>
      <c r="F3578" s="165" t="s">
        <v>16</v>
      </c>
      <c r="G3578" s="165" t="s">
        <v>12</v>
      </c>
      <c r="H3578" s="165" t="s">
        <v>36</v>
      </c>
      <c r="I3578" s="165" t="s">
        <v>40</v>
      </c>
      <c r="J3578" s="165" t="s">
        <v>41</v>
      </c>
      <c r="K3578" s="166" t="s">
        <v>11852</v>
      </c>
    </row>
    <row r="3579" spans="1:11" ht="38.25" x14ac:dyDescent="0.2">
      <c r="A3579" s="160">
        <v>1025452004</v>
      </c>
      <c r="B3579" s="161" t="s">
        <v>8150</v>
      </c>
      <c r="C3579" s="162" t="s">
        <v>8151</v>
      </c>
      <c r="D3579" s="163">
        <v>7368000</v>
      </c>
      <c r="E3579" s="164">
        <v>43966</v>
      </c>
      <c r="F3579" s="165" t="s">
        <v>16</v>
      </c>
      <c r="G3579" s="165" t="s">
        <v>12</v>
      </c>
      <c r="H3579" s="165" t="s">
        <v>36</v>
      </c>
      <c r="I3579" s="165" t="s">
        <v>40</v>
      </c>
      <c r="J3579" s="165" t="s">
        <v>41</v>
      </c>
      <c r="K3579" s="166" t="s">
        <v>11853</v>
      </c>
    </row>
    <row r="3580" spans="1:11" ht="25.5" x14ac:dyDescent="0.2">
      <c r="A3580" s="160">
        <v>1022656004</v>
      </c>
      <c r="B3580" s="161" t="s">
        <v>1066</v>
      </c>
      <c r="C3580" s="162" t="s">
        <v>1067</v>
      </c>
      <c r="D3580" s="163">
        <v>7100000</v>
      </c>
      <c r="E3580" s="164">
        <v>43780</v>
      </c>
      <c r="F3580" s="165" t="s">
        <v>16</v>
      </c>
      <c r="G3580" s="165" t="s">
        <v>12</v>
      </c>
      <c r="H3580" s="165" t="s">
        <v>36</v>
      </c>
      <c r="I3580" s="165" t="s">
        <v>40</v>
      </c>
      <c r="J3580" s="165" t="s">
        <v>41</v>
      </c>
      <c r="K3580" s="166" t="s">
        <v>1068</v>
      </c>
    </row>
    <row r="3581" spans="1:11" ht="38.25" x14ac:dyDescent="0.2">
      <c r="A3581" s="160">
        <v>1027445004</v>
      </c>
      <c r="B3581" s="161" t="s">
        <v>8152</v>
      </c>
      <c r="C3581" s="162" t="s">
        <v>8153</v>
      </c>
      <c r="D3581" s="163">
        <v>7100000</v>
      </c>
      <c r="E3581" s="164">
        <v>44152</v>
      </c>
      <c r="F3581" s="165" t="s">
        <v>16</v>
      </c>
      <c r="G3581" s="165" t="s">
        <v>12</v>
      </c>
      <c r="H3581" s="165" t="s">
        <v>36</v>
      </c>
      <c r="I3581" s="165" t="s">
        <v>40</v>
      </c>
      <c r="J3581" s="165" t="s">
        <v>41</v>
      </c>
      <c r="K3581" s="166" t="s">
        <v>11854</v>
      </c>
    </row>
    <row r="3582" spans="1:11" ht="25.5" x14ac:dyDescent="0.2">
      <c r="A3582" s="160">
        <v>1028479004</v>
      </c>
      <c r="B3582" s="161" t="s">
        <v>8154</v>
      </c>
      <c r="C3582" s="162" t="s">
        <v>8155</v>
      </c>
      <c r="D3582" s="163">
        <v>10650000</v>
      </c>
      <c r="E3582" s="164">
        <v>44193</v>
      </c>
      <c r="F3582" s="165" t="s">
        <v>16</v>
      </c>
      <c r="G3582" s="165" t="s">
        <v>69</v>
      </c>
      <c r="H3582" s="165" t="s">
        <v>36</v>
      </c>
      <c r="I3582" s="165" t="s">
        <v>40</v>
      </c>
      <c r="J3582" s="165" t="s">
        <v>41</v>
      </c>
      <c r="K3582" s="166" t="s">
        <v>11855</v>
      </c>
    </row>
    <row r="3583" spans="1:11" ht="25.5" x14ac:dyDescent="0.2">
      <c r="A3583" s="160">
        <v>1036683093</v>
      </c>
      <c r="B3583" s="161" t="s">
        <v>8156</v>
      </c>
      <c r="C3583" s="162" t="s">
        <v>8157</v>
      </c>
      <c r="D3583" s="163">
        <v>7100000</v>
      </c>
      <c r="E3583" s="164">
        <v>44152</v>
      </c>
      <c r="F3583" s="165" t="s">
        <v>16</v>
      </c>
      <c r="G3583" s="165" t="s">
        <v>12</v>
      </c>
      <c r="H3583" s="165" t="s">
        <v>36</v>
      </c>
      <c r="I3583" s="165" t="s">
        <v>40</v>
      </c>
      <c r="J3583" s="165" t="s">
        <v>41</v>
      </c>
      <c r="K3583" s="166" t="s">
        <v>11856</v>
      </c>
    </row>
    <row r="3584" spans="1:11" ht="51" x14ac:dyDescent="0.2">
      <c r="A3584" s="160">
        <v>1027681004</v>
      </c>
      <c r="B3584" s="161" t="s">
        <v>8158</v>
      </c>
      <c r="C3584" s="162" t="s">
        <v>8159</v>
      </c>
      <c r="D3584" s="163">
        <v>7100000</v>
      </c>
      <c r="E3584" s="164">
        <v>44168</v>
      </c>
      <c r="F3584" s="165" t="s">
        <v>16</v>
      </c>
      <c r="G3584" s="165" t="s">
        <v>12</v>
      </c>
      <c r="H3584" s="165" t="s">
        <v>36</v>
      </c>
      <c r="I3584" s="165" t="s">
        <v>40</v>
      </c>
      <c r="J3584" s="165" t="s">
        <v>41</v>
      </c>
      <c r="K3584" s="166" t="s">
        <v>11857</v>
      </c>
    </row>
    <row r="3585" spans="1:11" ht="25.5" x14ac:dyDescent="0.2">
      <c r="A3585" s="160">
        <v>1028396004</v>
      </c>
      <c r="B3585" s="161" t="s">
        <v>8160</v>
      </c>
      <c r="C3585" s="162" t="s">
        <v>8161</v>
      </c>
      <c r="D3585" s="163">
        <v>7100000</v>
      </c>
      <c r="E3585" s="164">
        <v>44193</v>
      </c>
      <c r="F3585" s="165" t="s">
        <v>16</v>
      </c>
      <c r="G3585" s="165" t="s">
        <v>12</v>
      </c>
      <c r="H3585" s="165" t="s">
        <v>36</v>
      </c>
      <c r="I3585" s="165" t="s">
        <v>40</v>
      </c>
      <c r="J3585" s="165" t="s">
        <v>41</v>
      </c>
      <c r="K3585" s="166" t="s">
        <v>11858</v>
      </c>
    </row>
    <row r="3586" spans="1:11" ht="25.5" x14ac:dyDescent="0.2">
      <c r="A3586" s="160">
        <v>1027776004</v>
      </c>
      <c r="B3586" s="161" t="s">
        <v>8162</v>
      </c>
      <c r="C3586" s="162" t="s">
        <v>8163</v>
      </c>
      <c r="D3586" s="163">
        <v>10650000</v>
      </c>
      <c r="E3586" s="164">
        <v>44152</v>
      </c>
      <c r="F3586" s="165" t="s">
        <v>182</v>
      </c>
      <c r="G3586" s="165" t="s">
        <v>278</v>
      </c>
      <c r="H3586" s="165" t="s">
        <v>36</v>
      </c>
      <c r="I3586" s="165" t="s">
        <v>40</v>
      </c>
      <c r="J3586" s="165" t="s">
        <v>41</v>
      </c>
      <c r="K3586" s="166" t="s">
        <v>11859</v>
      </c>
    </row>
    <row r="3587" spans="1:11" ht="25.5" x14ac:dyDescent="0.2">
      <c r="A3587" s="160">
        <v>1037250093</v>
      </c>
      <c r="B3587" s="161" t="s">
        <v>8164</v>
      </c>
      <c r="C3587" s="162" t="s">
        <v>8165</v>
      </c>
      <c r="D3587" s="163">
        <v>7100000</v>
      </c>
      <c r="E3587" s="164">
        <v>44168</v>
      </c>
      <c r="F3587" s="165" t="s">
        <v>16</v>
      </c>
      <c r="G3587" s="165" t="s">
        <v>12</v>
      </c>
      <c r="H3587" s="165" t="s">
        <v>36</v>
      </c>
      <c r="I3587" s="165" t="s">
        <v>40</v>
      </c>
      <c r="J3587" s="165" t="s">
        <v>41</v>
      </c>
      <c r="K3587" s="166" t="s">
        <v>11860</v>
      </c>
    </row>
    <row r="3588" spans="1:11" ht="51" x14ac:dyDescent="0.2">
      <c r="A3588" s="160">
        <v>1027859004</v>
      </c>
      <c r="B3588" s="161" t="s">
        <v>8166</v>
      </c>
      <c r="C3588" s="162" t="s">
        <v>8167</v>
      </c>
      <c r="D3588" s="163">
        <v>10650000</v>
      </c>
      <c r="E3588" s="164">
        <v>44152</v>
      </c>
      <c r="F3588" s="165" t="s">
        <v>16</v>
      </c>
      <c r="G3588" s="165" t="s">
        <v>69</v>
      </c>
      <c r="H3588" s="165" t="s">
        <v>36</v>
      </c>
      <c r="I3588" s="165" t="s">
        <v>40</v>
      </c>
      <c r="J3588" s="165" t="s">
        <v>41</v>
      </c>
      <c r="K3588" s="166" t="s">
        <v>11861</v>
      </c>
    </row>
    <row r="3589" spans="1:11" ht="51" x14ac:dyDescent="0.2">
      <c r="A3589" s="160">
        <v>1027717004</v>
      </c>
      <c r="B3589" s="161" t="s">
        <v>8168</v>
      </c>
      <c r="C3589" s="162" t="s">
        <v>8169</v>
      </c>
      <c r="D3589" s="163">
        <v>7100000</v>
      </c>
      <c r="E3589" s="164">
        <v>44168</v>
      </c>
      <c r="F3589" s="165" t="s">
        <v>11</v>
      </c>
      <c r="G3589" s="165" t="s">
        <v>12</v>
      </c>
      <c r="H3589" s="165" t="s">
        <v>36</v>
      </c>
      <c r="I3589" s="165" t="s">
        <v>40</v>
      </c>
      <c r="J3589" s="165" t="s">
        <v>41</v>
      </c>
      <c r="K3589" s="166" t="s">
        <v>11862</v>
      </c>
    </row>
    <row r="3590" spans="1:11" ht="38.25" x14ac:dyDescent="0.2">
      <c r="A3590" s="160">
        <v>1024535004</v>
      </c>
      <c r="B3590" s="161" t="s">
        <v>8170</v>
      </c>
      <c r="C3590" s="162" t="s">
        <v>8171</v>
      </c>
      <c r="D3590" s="163">
        <v>7100000</v>
      </c>
      <c r="E3590" s="164">
        <v>44125</v>
      </c>
      <c r="F3590" s="165" t="s">
        <v>16</v>
      </c>
      <c r="G3590" s="165" t="s">
        <v>12</v>
      </c>
      <c r="H3590" s="165" t="s">
        <v>36</v>
      </c>
      <c r="I3590" s="165" t="s">
        <v>40</v>
      </c>
      <c r="J3590" s="165" t="s">
        <v>146</v>
      </c>
      <c r="K3590" s="166" t="s">
        <v>11863</v>
      </c>
    </row>
    <row r="3591" spans="1:11" ht="38.25" x14ac:dyDescent="0.2">
      <c r="A3591" s="160">
        <v>1025859004</v>
      </c>
      <c r="B3591" s="161" t="s">
        <v>8172</v>
      </c>
      <c r="C3591" s="162" t="s">
        <v>8173</v>
      </c>
      <c r="D3591" s="163">
        <v>7321000</v>
      </c>
      <c r="E3591" s="164">
        <v>43986</v>
      </c>
      <c r="F3591" s="165" t="s">
        <v>35</v>
      </c>
      <c r="G3591" s="165" t="s">
        <v>12</v>
      </c>
      <c r="H3591" s="165" t="s">
        <v>36</v>
      </c>
      <c r="I3591" s="165" t="s">
        <v>40</v>
      </c>
      <c r="J3591" s="165" t="s">
        <v>146</v>
      </c>
      <c r="K3591" s="166" t="s">
        <v>11864</v>
      </c>
    </row>
    <row r="3592" spans="1:11" ht="38.25" x14ac:dyDescent="0.2">
      <c r="A3592" s="160">
        <v>1026944004</v>
      </c>
      <c r="B3592" s="161" t="s">
        <v>8174</v>
      </c>
      <c r="C3592" s="162" t="s">
        <v>8175</v>
      </c>
      <c r="D3592" s="163">
        <v>7100000</v>
      </c>
      <c r="E3592" s="164">
        <v>44118</v>
      </c>
      <c r="F3592" s="165" t="s">
        <v>16</v>
      </c>
      <c r="G3592" s="165" t="s">
        <v>12</v>
      </c>
      <c r="H3592" s="165" t="s">
        <v>36</v>
      </c>
      <c r="I3592" s="165" t="s">
        <v>40</v>
      </c>
      <c r="J3592" s="165" t="s">
        <v>146</v>
      </c>
      <c r="K3592" s="166" t="s">
        <v>11865</v>
      </c>
    </row>
    <row r="3593" spans="1:11" ht="25.5" x14ac:dyDescent="0.2">
      <c r="A3593" s="160">
        <v>1026945004</v>
      </c>
      <c r="B3593" s="161" t="s">
        <v>8176</v>
      </c>
      <c r="C3593" s="162" t="s">
        <v>8177</v>
      </c>
      <c r="D3593" s="163">
        <v>7055000</v>
      </c>
      <c r="E3593" s="164">
        <v>44110</v>
      </c>
      <c r="F3593" s="165" t="s">
        <v>35</v>
      </c>
      <c r="G3593" s="165" t="s">
        <v>12</v>
      </c>
      <c r="H3593" s="165" t="s">
        <v>36</v>
      </c>
      <c r="I3593" s="165" t="s">
        <v>40</v>
      </c>
      <c r="J3593" s="165" t="s">
        <v>146</v>
      </c>
      <c r="K3593" s="166" t="s">
        <v>11866</v>
      </c>
    </row>
    <row r="3594" spans="1:11" ht="38.25" x14ac:dyDescent="0.2">
      <c r="A3594" s="160">
        <v>1009437028</v>
      </c>
      <c r="B3594" s="161" t="s">
        <v>8178</v>
      </c>
      <c r="C3594" s="162" t="s">
        <v>8179</v>
      </c>
      <c r="D3594" s="163">
        <v>7410000</v>
      </c>
      <c r="E3594" s="164">
        <v>43976</v>
      </c>
      <c r="F3594" s="165" t="s">
        <v>16</v>
      </c>
      <c r="G3594" s="165" t="s">
        <v>12</v>
      </c>
      <c r="H3594" s="165" t="s">
        <v>36</v>
      </c>
      <c r="I3594" s="165" t="s">
        <v>40</v>
      </c>
      <c r="J3594" s="165" t="s">
        <v>146</v>
      </c>
      <c r="K3594" s="166" t="s">
        <v>11867</v>
      </c>
    </row>
    <row r="3595" spans="1:11" ht="25.5" x14ac:dyDescent="0.2">
      <c r="A3595" s="160">
        <v>1037248093</v>
      </c>
      <c r="B3595" s="161" t="s">
        <v>8180</v>
      </c>
      <c r="C3595" s="162" t="s">
        <v>8181</v>
      </c>
      <c r="D3595" s="163">
        <v>7100000</v>
      </c>
      <c r="E3595" s="164">
        <v>44168</v>
      </c>
      <c r="F3595" s="165" t="s">
        <v>16</v>
      </c>
      <c r="G3595" s="165" t="s">
        <v>12</v>
      </c>
      <c r="H3595" s="165" t="s">
        <v>36</v>
      </c>
      <c r="I3595" s="165" t="s">
        <v>40</v>
      </c>
      <c r="J3595" s="165" t="s">
        <v>146</v>
      </c>
      <c r="K3595" s="166" t="s">
        <v>11868</v>
      </c>
    </row>
    <row r="3596" spans="1:11" ht="38.25" x14ac:dyDescent="0.2">
      <c r="A3596" s="160">
        <v>1027376004</v>
      </c>
      <c r="B3596" s="161" t="s">
        <v>8182</v>
      </c>
      <c r="C3596" s="162" t="s">
        <v>8183</v>
      </c>
      <c r="D3596" s="163">
        <v>7055000</v>
      </c>
      <c r="E3596" s="164">
        <v>44152</v>
      </c>
      <c r="F3596" s="165" t="s">
        <v>16</v>
      </c>
      <c r="G3596" s="165" t="s">
        <v>12</v>
      </c>
      <c r="H3596" s="165" t="s">
        <v>36</v>
      </c>
      <c r="I3596" s="165" t="s">
        <v>40</v>
      </c>
      <c r="J3596" s="165" t="s">
        <v>146</v>
      </c>
      <c r="K3596" s="166" t="s">
        <v>11869</v>
      </c>
    </row>
    <row r="3597" spans="1:11" ht="38.25" x14ac:dyDescent="0.2">
      <c r="A3597" s="160">
        <v>1027444004</v>
      </c>
      <c r="B3597" s="161" t="s">
        <v>8184</v>
      </c>
      <c r="C3597" s="162" t="s">
        <v>8185</v>
      </c>
      <c r="D3597" s="163">
        <v>7065000</v>
      </c>
      <c r="E3597" s="164">
        <v>44152</v>
      </c>
      <c r="F3597" s="165" t="s">
        <v>11</v>
      </c>
      <c r="G3597" s="165" t="s">
        <v>12</v>
      </c>
      <c r="H3597" s="165" t="s">
        <v>36</v>
      </c>
      <c r="I3597" s="165" t="s">
        <v>40</v>
      </c>
      <c r="J3597" s="165" t="s">
        <v>146</v>
      </c>
      <c r="K3597" s="166" t="s">
        <v>11870</v>
      </c>
    </row>
    <row r="3598" spans="1:11" ht="51" x14ac:dyDescent="0.2">
      <c r="A3598" s="160">
        <v>1006269027</v>
      </c>
      <c r="B3598" s="161" t="s">
        <v>1069</v>
      </c>
      <c r="C3598" s="162" t="s">
        <v>1070</v>
      </c>
      <c r="D3598" s="163">
        <v>7038000</v>
      </c>
      <c r="E3598" s="164">
        <v>43763</v>
      </c>
      <c r="F3598" s="165" t="s">
        <v>11</v>
      </c>
      <c r="G3598" s="165" t="s">
        <v>12</v>
      </c>
      <c r="H3598" s="165" t="s">
        <v>36</v>
      </c>
      <c r="I3598" s="165" t="s">
        <v>40</v>
      </c>
      <c r="J3598" s="165" t="s">
        <v>146</v>
      </c>
      <c r="K3598" s="166" t="s">
        <v>1071</v>
      </c>
    </row>
    <row r="3599" spans="1:11" ht="51" x14ac:dyDescent="0.2">
      <c r="A3599" s="160">
        <v>1022591004</v>
      </c>
      <c r="B3599" s="161" t="s">
        <v>8186</v>
      </c>
      <c r="C3599" s="162" t="s">
        <v>8187</v>
      </c>
      <c r="D3599" s="163">
        <v>7100000</v>
      </c>
      <c r="E3599" s="164">
        <v>43866</v>
      </c>
      <c r="F3599" s="165" t="s">
        <v>16</v>
      </c>
      <c r="G3599" s="165" t="s">
        <v>12</v>
      </c>
      <c r="H3599" s="165" t="s">
        <v>36</v>
      </c>
      <c r="I3599" s="165" t="s">
        <v>40</v>
      </c>
      <c r="J3599" s="165" t="s">
        <v>146</v>
      </c>
      <c r="K3599" s="166" t="s">
        <v>11871</v>
      </c>
    </row>
    <row r="3600" spans="1:11" ht="51" x14ac:dyDescent="0.2">
      <c r="A3600" s="160">
        <v>1006386027</v>
      </c>
      <c r="B3600" s="161" t="s">
        <v>1072</v>
      </c>
      <c r="C3600" s="162" t="s">
        <v>1073</v>
      </c>
      <c r="D3600" s="163">
        <v>7030000</v>
      </c>
      <c r="E3600" s="164">
        <v>43825</v>
      </c>
      <c r="F3600" s="165" t="s">
        <v>35</v>
      </c>
      <c r="G3600" s="165" t="s">
        <v>12</v>
      </c>
      <c r="H3600" s="165" t="s">
        <v>36</v>
      </c>
      <c r="I3600" s="165" t="s">
        <v>40</v>
      </c>
      <c r="J3600" s="165" t="s">
        <v>146</v>
      </c>
      <c r="K3600" s="166" t="s">
        <v>1074</v>
      </c>
    </row>
    <row r="3601" spans="1:11" ht="25.5" x14ac:dyDescent="0.2">
      <c r="A3601" s="160">
        <v>1028486004</v>
      </c>
      <c r="B3601" s="161" t="s">
        <v>8188</v>
      </c>
      <c r="C3601" s="162" t="s">
        <v>8189</v>
      </c>
      <c r="D3601" s="163">
        <v>7100000</v>
      </c>
      <c r="E3601" s="164">
        <v>44193</v>
      </c>
      <c r="F3601" s="165" t="s">
        <v>16</v>
      </c>
      <c r="G3601" s="165" t="s">
        <v>12</v>
      </c>
      <c r="H3601" s="165" t="s">
        <v>36</v>
      </c>
      <c r="I3601" s="165" t="s">
        <v>40</v>
      </c>
      <c r="J3601" s="165" t="s">
        <v>146</v>
      </c>
      <c r="K3601" s="166" t="s">
        <v>11872</v>
      </c>
    </row>
    <row r="3602" spans="1:11" ht="38.25" x14ac:dyDescent="0.2">
      <c r="A3602" s="160">
        <v>1027691004</v>
      </c>
      <c r="B3602" s="161" t="s">
        <v>8190</v>
      </c>
      <c r="C3602" s="162" t="s">
        <v>8191</v>
      </c>
      <c r="D3602" s="163">
        <v>10650000</v>
      </c>
      <c r="E3602" s="164">
        <v>44152</v>
      </c>
      <c r="F3602" s="165" t="s">
        <v>16</v>
      </c>
      <c r="G3602" s="165" t="s">
        <v>101</v>
      </c>
      <c r="H3602" s="165" t="s">
        <v>36</v>
      </c>
      <c r="I3602" s="165" t="s">
        <v>40</v>
      </c>
      <c r="J3602" s="165" t="s">
        <v>146</v>
      </c>
      <c r="K3602" s="166" t="s">
        <v>11873</v>
      </c>
    </row>
    <row r="3603" spans="1:11" ht="51" x14ac:dyDescent="0.2">
      <c r="A3603" s="160">
        <v>1028372004</v>
      </c>
      <c r="B3603" s="161" t="s">
        <v>8192</v>
      </c>
      <c r="C3603" s="162" t="s">
        <v>8193</v>
      </c>
      <c r="D3603" s="163">
        <v>7085000</v>
      </c>
      <c r="E3603" s="164">
        <v>44193</v>
      </c>
      <c r="F3603" s="165" t="s">
        <v>35</v>
      </c>
      <c r="G3603" s="165" t="s">
        <v>12</v>
      </c>
      <c r="H3603" s="165" t="s">
        <v>36</v>
      </c>
      <c r="I3603" s="165" t="s">
        <v>40</v>
      </c>
      <c r="J3603" s="165" t="s">
        <v>146</v>
      </c>
      <c r="K3603" s="166" t="s">
        <v>11874</v>
      </c>
    </row>
    <row r="3604" spans="1:11" ht="51" x14ac:dyDescent="0.2">
      <c r="A3604" s="160">
        <v>1027375004</v>
      </c>
      <c r="B3604" s="161" t="s">
        <v>8194</v>
      </c>
      <c r="C3604" s="162" t="s">
        <v>8195</v>
      </c>
      <c r="D3604" s="163">
        <v>7100000</v>
      </c>
      <c r="E3604" s="164">
        <v>44152</v>
      </c>
      <c r="F3604" s="165" t="s">
        <v>16</v>
      </c>
      <c r="G3604" s="165" t="s">
        <v>12</v>
      </c>
      <c r="H3604" s="165" t="s">
        <v>36</v>
      </c>
      <c r="I3604" s="165" t="s">
        <v>40</v>
      </c>
      <c r="J3604" s="165" t="s">
        <v>146</v>
      </c>
      <c r="K3604" s="166" t="s">
        <v>11875</v>
      </c>
    </row>
    <row r="3605" spans="1:11" ht="38.25" x14ac:dyDescent="0.2">
      <c r="A3605" s="160">
        <v>1026936004</v>
      </c>
      <c r="B3605" s="161" t="s">
        <v>8196</v>
      </c>
      <c r="C3605" s="162" t="s">
        <v>8197</v>
      </c>
      <c r="D3605" s="163">
        <v>6231000</v>
      </c>
      <c r="E3605" s="164">
        <v>44152</v>
      </c>
      <c r="F3605" s="165" t="s">
        <v>16</v>
      </c>
      <c r="G3605" s="165" t="s">
        <v>720</v>
      </c>
      <c r="H3605" s="165" t="s">
        <v>36</v>
      </c>
      <c r="I3605" s="165" t="s">
        <v>40</v>
      </c>
      <c r="J3605" s="165" t="s">
        <v>146</v>
      </c>
      <c r="K3605" s="166" t="s">
        <v>11876</v>
      </c>
    </row>
    <row r="3606" spans="1:11" ht="38.25" x14ac:dyDescent="0.2">
      <c r="A3606" s="160">
        <v>1027701004</v>
      </c>
      <c r="B3606" s="161" t="s">
        <v>8198</v>
      </c>
      <c r="C3606" s="162" t="s">
        <v>8199</v>
      </c>
      <c r="D3606" s="163">
        <v>7080000</v>
      </c>
      <c r="E3606" s="164">
        <v>44168</v>
      </c>
      <c r="F3606" s="165" t="s">
        <v>16</v>
      </c>
      <c r="G3606" s="165" t="s">
        <v>12</v>
      </c>
      <c r="H3606" s="165" t="s">
        <v>36</v>
      </c>
      <c r="I3606" s="165" t="s">
        <v>40</v>
      </c>
      <c r="J3606" s="165" t="s">
        <v>146</v>
      </c>
      <c r="K3606" s="166" t="s">
        <v>11877</v>
      </c>
    </row>
    <row r="3607" spans="1:11" ht="38.25" x14ac:dyDescent="0.2">
      <c r="A3607" s="160">
        <v>1028192004</v>
      </c>
      <c r="B3607" s="161" t="s">
        <v>8200</v>
      </c>
      <c r="C3607" s="162" t="s">
        <v>8201</v>
      </c>
      <c r="D3607" s="163">
        <v>7075000</v>
      </c>
      <c r="E3607" s="164">
        <v>44168</v>
      </c>
      <c r="F3607" s="165" t="s">
        <v>16</v>
      </c>
      <c r="G3607" s="165" t="s">
        <v>12</v>
      </c>
      <c r="H3607" s="165" t="s">
        <v>36</v>
      </c>
      <c r="I3607" s="165" t="s">
        <v>40</v>
      </c>
      <c r="J3607" s="165" t="s">
        <v>146</v>
      </c>
      <c r="K3607" s="166" t="s">
        <v>11878</v>
      </c>
    </row>
    <row r="3608" spans="1:11" ht="38.25" x14ac:dyDescent="0.2">
      <c r="A3608" s="160">
        <v>1027447004</v>
      </c>
      <c r="B3608" s="161" t="s">
        <v>8202</v>
      </c>
      <c r="C3608" s="162" t="s">
        <v>8203</v>
      </c>
      <c r="D3608" s="163">
        <v>7100000</v>
      </c>
      <c r="E3608" s="164">
        <v>44152</v>
      </c>
      <c r="F3608" s="165" t="s">
        <v>16</v>
      </c>
      <c r="G3608" s="165" t="s">
        <v>12</v>
      </c>
      <c r="H3608" s="165" t="s">
        <v>36</v>
      </c>
      <c r="I3608" s="165" t="s">
        <v>40</v>
      </c>
      <c r="J3608" s="165" t="s">
        <v>146</v>
      </c>
      <c r="K3608" s="166" t="s">
        <v>11879</v>
      </c>
    </row>
    <row r="3609" spans="1:11" ht="38.25" x14ac:dyDescent="0.2">
      <c r="A3609" s="160">
        <v>1027926004</v>
      </c>
      <c r="B3609" s="161" t="s">
        <v>8204</v>
      </c>
      <c r="C3609" s="162" t="s">
        <v>8205</v>
      </c>
      <c r="D3609" s="163">
        <v>6487000</v>
      </c>
      <c r="E3609" s="164">
        <v>44168</v>
      </c>
      <c r="F3609" s="165" t="s">
        <v>16</v>
      </c>
      <c r="G3609" s="165" t="s">
        <v>12</v>
      </c>
      <c r="H3609" s="165" t="s">
        <v>36</v>
      </c>
      <c r="I3609" s="165" t="s">
        <v>40</v>
      </c>
      <c r="J3609" s="165" t="s">
        <v>146</v>
      </c>
      <c r="K3609" s="166" t="s">
        <v>11880</v>
      </c>
    </row>
    <row r="3610" spans="1:11" ht="38.25" x14ac:dyDescent="0.2">
      <c r="A3610" s="160">
        <v>1027832004</v>
      </c>
      <c r="B3610" s="161" t="s">
        <v>8206</v>
      </c>
      <c r="C3610" s="162" t="s">
        <v>8207</v>
      </c>
      <c r="D3610" s="163">
        <v>7100000</v>
      </c>
      <c r="E3610" s="164">
        <v>44168</v>
      </c>
      <c r="F3610" s="165" t="s">
        <v>16</v>
      </c>
      <c r="G3610" s="165" t="s">
        <v>12</v>
      </c>
      <c r="H3610" s="165" t="s">
        <v>36</v>
      </c>
      <c r="I3610" s="165" t="s">
        <v>40</v>
      </c>
      <c r="J3610" s="165" t="s">
        <v>146</v>
      </c>
      <c r="K3610" s="166" t="s">
        <v>11881</v>
      </c>
    </row>
    <row r="3611" spans="1:11" ht="38.25" x14ac:dyDescent="0.2">
      <c r="A3611" s="160">
        <v>1028487004</v>
      </c>
      <c r="B3611" s="161" t="s">
        <v>8208</v>
      </c>
      <c r="C3611" s="162" t="s">
        <v>8209</v>
      </c>
      <c r="D3611" s="163">
        <v>7100000</v>
      </c>
      <c r="E3611" s="164">
        <v>44193</v>
      </c>
      <c r="F3611" s="165" t="s">
        <v>16</v>
      </c>
      <c r="G3611" s="165" t="s">
        <v>12</v>
      </c>
      <c r="H3611" s="165" t="s">
        <v>36</v>
      </c>
      <c r="I3611" s="165" t="s">
        <v>40</v>
      </c>
      <c r="J3611" s="165" t="s">
        <v>146</v>
      </c>
      <c r="K3611" s="166" t="s">
        <v>11882</v>
      </c>
    </row>
    <row r="3612" spans="1:11" ht="38.25" x14ac:dyDescent="0.2">
      <c r="A3612" s="160">
        <v>1026085004</v>
      </c>
      <c r="B3612" s="161" t="s">
        <v>8210</v>
      </c>
      <c r="C3612" s="162" t="s">
        <v>8211</v>
      </c>
      <c r="D3612" s="163">
        <v>7100000</v>
      </c>
      <c r="E3612" s="164">
        <v>44133</v>
      </c>
      <c r="F3612" s="165" t="s">
        <v>16</v>
      </c>
      <c r="G3612" s="165" t="s">
        <v>12</v>
      </c>
      <c r="H3612" s="165" t="s">
        <v>36</v>
      </c>
      <c r="I3612" s="165" t="s">
        <v>37</v>
      </c>
      <c r="J3612" s="165" t="s">
        <v>37</v>
      </c>
      <c r="K3612" s="166" t="s">
        <v>11883</v>
      </c>
    </row>
    <row r="3613" spans="1:11" ht="38.25" x14ac:dyDescent="0.2">
      <c r="A3613" s="160">
        <v>1036343093</v>
      </c>
      <c r="B3613" s="161" t="s">
        <v>8212</v>
      </c>
      <c r="C3613" s="162" t="s">
        <v>8213</v>
      </c>
      <c r="D3613" s="163">
        <v>7100000</v>
      </c>
      <c r="E3613" s="164">
        <v>44132</v>
      </c>
      <c r="F3613" s="165" t="s">
        <v>35</v>
      </c>
      <c r="G3613" s="165" t="s">
        <v>12</v>
      </c>
      <c r="H3613" s="165" t="s">
        <v>36</v>
      </c>
      <c r="I3613" s="165" t="s">
        <v>37</v>
      </c>
      <c r="J3613" s="165" t="s">
        <v>37</v>
      </c>
      <c r="K3613" s="166" t="s">
        <v>11884</v>
      </c>
    </row>
    <row r="3614" spans="1:11" ht="25.5" x14ac:dyDescent="0.2">
      <c r="A3614" s="160">
        <v>1038255093</v>
      </c>
      <c r="B3614" s="161" t="s">
        <v>8214</v>
      </c>
      <c r="C3614" s="162" t="s">
        <v>8215</v>
      </c>
      <c r="D3614" s="163">
        <v>7060000</v>
      </c>
      <c r="E3614" s="164">
        <v>44183</v>
      </c>
      <c r="F3614" s="165" t="s">
        <v>35</v>
      </c>
      <c r="G3614" s="165" t="s">
        <v>720</v>
      </c>
      <c r="H3614" s="165" t="s">
        <v>36</v>
      </c>
      <c r="I3614" s="165" t="s">
        <v>37</v>
      </c>
      <c r="J3614" s="165" t="s">
        <v>37</v>
      </c>
      <c r="K3614" s="166" t="s">
        <v>11885</v>
      </c>
    </row>
    <row r="3615" spans="1:11" x14ac:dyDescent="0.2">
      <c r="A3615" s="160">
        <v>1037957093</v>
      </c>
      <c r="B3615" s="161" t="s">
        <v>8216</v>
      </c>
      <c r="C3615" s="162" t="s">
        <v>8217</v>
      </c>
      <c r="D3615" s="163">
        <v>7045000</v>
      </c>
      <c r="E3615" s="164">
        <v>44158</v>
      </c>
      <c r="F3615" s="165" t="s">
        <v>35</v>
      </c>
      <c r="G3615" s="165" t="s">
        <v>720</v>
      </c>
      <c r="H3615" s="165" t="s">
        <v>36</v>
      </c>
      <c r="I3615" s="165" t="s">
        <v>37</v>
      </c>
      <c r="J3615" s="165" t="s">
        <v>37</v>
      </c>
      <c r="K3615" s="166" t="s">
        <v>11886</v>
      </c>
    </row>
    <row r="3616" spans="1:11" ht="38.25" x14ac:dyDescent="0.2">
      <c r="A3616" s="160">
        <v>1037381093</v>
      </c>
      <c r="B3616" s="161" t="s">
        <v>8218</v>
      </c>
      <c r="C3616" s="162" t="s">
        <v>8219</v>
      </c>
      <c r="D3616" s="163">
        <v>7010000</v>
      </c>
      <c r="E3616" s="164">
        <v>44141</v>
      </c>
      <c r="F3616" s="165" t="s">
        <v>35</v>
      </c>
      <c r="G3616" s="165" t="s">
        <v>720</v>
      </c>
      <c r="H3616" s="165" t="s">
        <v>36</v>
      </c>
      <c r="I3616" s="165" t="s">
        <v>37</v>
      </c>
      <c r="J3616" s="165" t="s">
        <v>37</v>
      </c>
      <c r="K3616" s="166" t="s">
        <v>11887</v>
      </c>
    </row>
    <row r="3617" spans="1:11" ht="25.5" x14ac:dyDescent="0.2">
      <c r="A3617" s="160">
        <v>1036054093</v>
      </c>
      <c r="B3617" s="161" t="s">
        <v>8220</v>
      </c>
      <c r="C3617" s="162" t="s">
        <v>8221</v>
      </c>
      <c r="D3617" s="163">
        <v>7100000</v>
      </c>
      <c r="E3617" s="164">
        <v>44119</v>
      </c>
      <c r="F3617" s="165" t="s">
        <v>16</v>
      </c>
      <c r="G3617" s="165" t="s">
        <v>12</v>
      </c>
      <c r="H3617" s="165" t="s">
        <v>36</v>
      </c>
      <c r="I3617" s="165" t="s">
        <v>37</v>
      </c>
      <c r="J3617" s="165" t="s">
        <v>37</v>
      </c>
      <c r="K3617" s="166" t="s">
        <v>11888</v>
      </c>
    </row>
    <row r="3618" spans="1:11" ht="25.5" x14ac:dyDescent="0.2">
      <c r="A3618" s="160">
        <v>1024834004</v>
      </c>
      <c r="B3618" s="161" t="s">
        <v>8222</v>
      </c>
      <c r="C3618" s="162" t="s">
        <v>8223</v>
      </c>
      <c r="D3618" s="163">
        <v>11115000</v>
      </c>
      <c r="E3618" s="164">
        <v>44008</v>
      </c>
      <c r="F3618" s="165" t="s">
        <v>16</v>
      </c>
      <c r="G3618" s="165" t="s">
        <v>69</v>
      </c>
      <c r="H3618" s="165" t="s">
        <v>36</v>
      </c>
      <c r="I3618" s="165" t="s">
        <v>37</v>
      </c>
      <c r="J3618" s="165" t="s">
        <v>37</v>
      </c>
      <c r="K3618" s="166" t="s">
        <v>11889</v>
      </c>
    </row>
    <row r="3619" spans="1:11" ht="38.25" x14ac:dyDescent="0.2">
      <c r="A3619" s="160">
        <v>1026097004</v>
      </c>
      <c r="B3619" s="161" t="s">
        <v>8224</v>
      </c>
      <c r="C3619" s="162" t="s">
        <v>8225</v>
      </c>
      <c r="D3619" s="163">
        <v>7250000</v>
      </c>
      <c r="E3619" s="164">
        <v>44008</v>
      </c>
      <c r="F3619" s="165" t="s">
        <v>35</v>
      </c>
      <c r="G3619" s="165" t="s">
        <v>12</v>
      </c>
      <c r="H3619" s="165" t="s">
        <v>36</v>
      </c>
      <c r="I3619" s="165" t="s">
        <v>37</v>
      </c>
      <c r="J3619" s="165" t="s">
        <v>37</v>
      </c>
      <c r="K3619" s="166" t="s">
        <v>11890</v>
      </c>
    </row>
    <row r="3620" spans="1:11" ht="25.5" x14ac:dyDescent="0.2">
      <c r="A3620" s="160">
        <v>1037574093</v>
      </c>
      <c r="B3620" s="161" t="s">
        <v>8226</v>
      </c>
      <c r="C3620" s="162" t="s">
        <v>8227</v>
      </c>
      <c r="D3620" s="163">
        <v>7010000</v>
      </c>
      <c r="E3620" s="164">
        <v>44193</v>
      </c>
      <c r="F3620" s="165" t="s">
        <v>35</v>
      </c>
      <c r="G3620" s="165" t="s">
        <v>12</v>
      </c>
      <c r="H3620" s="165" t="s">
        <v>36</v>
      </c>
      <c r="I3620" s="165" t="s">
        <v>37</v>
      </c>
      <c r="J3620" s="165" t="s">
        <v>37</v>
      </c>
      <c r="K3620" s="166" t="s">
        <v>11891</v>
      </c>
    </row>
    <row r="3621" spans="1:11" ht="38.25" x14ac:dyDescent="0.2">
      <c r="A3621" s="160">
        <v>1026621004</v>
      </c>
      <c r="B3621" s="161" t="s">
        <v>8228</v>
      </c>
      <c r="C3621" s="162" t="s">
        <v>8229</v>
      </c>
      <c r="D3621" s="163">
        <v>7260000</v>
      </c>
      <c r="E3621" s="164">
        <v>44026</v>
      </c>
      <c r="F3621" s="165" t="s">
        <v>16</v>
      </c>
      <c r="G3621" s="165" t="s">
        <v>12</v>
      </c>
      <c r="H3621" s="165" t="s">
        <v>36</v>
      </c>
      <c r="I3621" s="165" t="s">
        <v>37</v>
      </c>
      <c r="J3621" s="165" t="s">
        <v>37</v>
      </c>
      <c r="K3621" s="166" t="s">
        <v>11892</v>
      </c>
    </row>
    <row r="3622" spans="1:11" ht="38.25" x14ac:dyDescent="0.2">
      <c r="A3622" s="160">
        <v>1026635004</v>
      </c>
      <c r="B3622" s="161" t="s">
        <v>8230</v>
      </c>
      <c r="C3622" s="162" t="s">
        <v>8231</v>
      </c>
      <c r="D3622" s="163">
        <v>7260000</v>
      </c>
      <c r="E3622" s="164">
        <v>44026</v>
      </c>
      <c r="F3622" s="165" t="s">
        <v>16</v>
      </c>
      <c r="G3622" s="165" t="s">
        <v>12</v>
      </c>
      <c r="H3622" s="165" t="s">
        <v>36</v>
      </c>
      <c r="I3622" s="165" t="s">
        <v>37</v>
      </c>
      <c r="J3622" s="165" t="s">
        <v>37</v>
      </c>
      <c r="K3622" s="166" t="s">
        <v>11893</v>
      </c>
    </row>
    <row r="3623" spans="1:11" ht="38.25" x14ac:dyDescent="0.2">
      <c r="A3623" s="160">
        <v>1035699093</v>
      </c>
      <c r="B3623" s="161" t="s">
        <v>8232</v>
      </c>
      <c r="C3623" s="162" t="s">
        <v>8233</v>
      </c>
      <c r="D3623" s="163">
        <v>7363000</v>
      </c>
      <c r="E3623" s="164">
        <v>44012</v>
      </c>
      <c r="F3623" s="165" t="s">
        <v>35</v>
      </c>
      <c r="G3623" s="165" t="s">
        <v>12</v>
      </c>
      <c r="H3623" s="165" t="s">
        <v>36</v>
      </c>
      <c r="I3623" s="165" t="s">
        <v>37</v>
      </c>
      <c r="J3623" s="165" t="s">
        <v>37</v>
      </c>
      <c r="K3623" s="166" t="s">
        <v>11894</v>
      </c>
    </row>
    <row r="3624" spans="1:11" ht="25.5" x14ac:dyDescent="0.2">
      <c r="A3624" s="160">
        <v>1037605093</v>
      </c>
      <c r="B3624" s="161" t="s">
        <v>8234</v>
      </c>
      <c r="C3624" s="162" t="s">
        <v>8235</v>
      </c>
      <c r="D3624" s="163">
        <v>7040000</v>
      </c>
      <c r="E3624" s="164">
        <v>44193</v>
      </c>
      <c r="F3624" s="165" t="s">
        <v>16</v>
      </c>
      <c r="G3624" s="165" t="s">
        <v>12</v>
      </c>
      <c r="H3624" s="165" t="s">
        <v>36</v>
      </c>
      <c r="I3624" s="165" t="s">
        <v>37</v>
      </c>
      <c r="J3624" s="165" t="s">
        <v>37</v>
      </c>
      <c r="K3624" s="166" t="s">
        <v>11895</v>
      </c>
    </row>
    <row r="3625" spans="1:11" ht="38.25" x14ac:dyDescent="0.2">
      <c r="A3625" s="160">
        <v>1027851004</v>
      </c>
      <c r="B3625" s="161" t="s">
        <v>8236</v>
      </c>
      <c r="C3625" s="162" t="s">
        <v>8237</v>
      </c>
      <c r="D3625" s="163">
        <v>7100000</v>
      </c>
      <c r="E3625" s="164">
        <v>44168</v>
      </c>
      <c r="F3625" s="165" t="s">
        <v>16</v>
      </c>
      <c r="G3625" s="165" t="s">
        <v>12</v>
      </c>
      <c r="H3625" s="165" t="s">
        <v>36</v>
      </c>
      <c r="I3625" s="165" t="s">
        <v>37</v>
      </c>
      <c r="J3625" s="165" t="s">
        <v>37</v>
      </c>
      <c r="K3625" s="166" t="s">
        <v>11896</v>
      </c>
    </row>
    <row r="3626" spans="1:11" ht="25.5" x14ac:dyDescent="0.2">
      <c r="A3626" s="160">
        <v>1025742004</v>
      </c>
      <c r="B3626" s="161" t="s">
        <v>8238</v>
      </c>
      <c r="C3626" s="162" t="s">
        <v>8239</v>
      </c>
      <c r="D3626" s="163">
        <v>7410000</v>
      </c>
      <c r="E3626" s="164">
        <v>43966</v>
      </c>
      <c r="F3626" s="165" t="s">
        <v>11</v>
      </c>
      <c r="G3626" s="165" t="s">
        <v>12</v>
      </c>
      <c r="H3626" s="165" t="s">
        <v>36</v>
      </c>
      <c r="I3626" s="165" t="s">
        <v>37</v>
      </c>
      <c r="J3626" s="165" t="s">
        <v>37</v>
      </c>
      <c r="K3626" s="166" t="s">
        <v>11897</v>
      </c>
    </row>
    <row r="3627" spans="1:11" ht="25.5" x14ac:dyDescent="0.2">
      <c r="A3627" s="160">
        <v>1026973004</v>
      </c>
      <c r="B3627" s="161" t="s">
        <v>8240</v>
      </c>
      <c r="C3627" s="162" t="s">
        <v>8241</v>
      </c>
      <c r="D3627" s="163">
        <v>7045000</v>
      </c>
      <c r="E3627" s="164">
        <v>44123</v>
      </c>
      <c r="F3627" s="165" t="s">
        <v>16</v>
      </c>
      <c r="G3627" s="165" t="s">
        <v>12</v>
      </c>
      <c r="H3627" s="165" t="s">
        <v>36</v>
      </c>
      <c r="I3627" s="165" t="s">
        <v>37</v>
      </c>
      <c r="J3627" s="165" t="s">
        <v>37</v>
      </c>
      <c r="K3627" s="166" t="s">
        <v>11898</v>
      </c>
    </row>
    <row r="3628" spans="1:11" ht="25.5" x14ac:dyDescent="0.2">
      <c r="A3628" s="160">
        <v>1025472004</v>
      </c>
      <c r="B3628" s="161" t="s">
        <v>8242</v>
      </c>
      <c r="C3628" s="162" t="s">
        <v>8243</v>
      </c>
      <c r="D3628" s="163">
        <v>7410000</v>
      </c>
      <c r="E3628" s="164">
        <v>43966</v>
      </c>
      <c r="F3628" s="165" t="s">
        <v>11</v>
      </c>
      <c r="G3628" s="165" t="s">
        <v>12</v>
      </c>
      <c r="H3628" s="165" t="s">
        <v>36</v>
      </c>
      <c r="I3628" s="165" t="s">
        <v>37</v>
      </c>
      <c r="J3628" s="165" t="s">
        <v>37</v>
      </c>
      <c r="K3628" s="166" t="s">
        <v>11899</v>
      </c>
    </row>
    <row r="3629" spans="1:11" ht="38.25" x14ac:dyDescent="0.2">
      <c r="A3629" s="160">
        <v>1028549004</v>
      </c>
      <c r="B3629" s="161" t="s">
        <v>1075</v>
      </c>
      <c r="C3629" s="162" t="s">
        <v>1076</v>
      </c>
      <c r="D3629" s="163">
        <v>7100000</v>
      </c>
      <c r="E3629" s="164">
        <v>44193</v>
      </c>
      <c r="F3629" s="165" t="s">
        <v>16</v>
      </c>
      <c r="G3629" s="165" t="s">
        <v>12</v>
      </c>
      <c r="H3629" s="165" t="s">
        <v>36</v>
      </c>
      <c r="I3629" s="165" t="s">
        <v>37</v>
      </c>
      <c r="J3629" s="165" t="s">
        <v>37</v>
      </c>
      <c r="K3629" s="166" t="s">
        <v>11900</v>
      </c>
    </row>
    <row r="3630" spans="1:11" ht="51" x14ac:dyDescent="0.2">
      <c r="A3630" s="160">
        <v>1013475088</v>
      </c>
      <c r="B3630" s="161" t="s">
        <v>1077</v>
      </c>
      <c r="C3630" s="162" t="s">
        <v>1078</v>
      </c>
      <c r="D3630" s="163">
        <v>7100000</v>
      </c>
      <c r="E3630" s="164">
        <v>43644</v>
      </c>
      <c r="F3630" s="165" t="s">
        <v>16</v>
      </c>
      <c r="G3630" s="165" t="s">
        <v>12</v>
      </c>
      <c r="H3630" s="165" t="s">
        <v>36</v>
      </c>
      <c r="I3630" s="165" t="s">
        <v>37</v>
      </c>
      <c r="J3630" s="165" t="s">
        <v>37</v>
      </c>
      <c r="K3630" s="166" t="s">
        <v>1079</v>
      </c>
    </row>
    <row r="3631" spans="1:11" ht="38.25" x14ac:dyDescent="0.2">
      <c r="A3631" s="160">
        <v>1033923093</v>
      </c>
      <c r="B3631" s="161" t="s">
        <v>1082</v>
      </c>
      <c r="C3631" s="162" t="s">
        <v>1083</v>
      </c>
      <c r="D3631" s="163">
        <v>7100000</v>
      </c>
      <c r="E3631" s="164">
        <v>43812</v>
      </c>
      <c r="F3631" s="165" t="s">
        <v>35</v>
      </c>
      <c r="G3631" s="165" t="s">
        <v>12</v>
      </c>
      <c r="H3631" s="165" t="s">
        <v>36</v>
      </c>
      <c r="I3631" s="165" t="s">
        <v>37</v>
      </c>
      <c r="J3631" s="165" t="s">
        <v>37</v>
      </c>
      <c r="K3631" s="166" t="s">
        <v>1084</v>
      </c>
    </row>
    <row r="3632" spans="1:11" ht="38.25" x14ac:dyDescent="0.2">
      <c r="A3632" s="160">
        <v>1037610093</v>
      </c>
      <c r="B3632" s="161" t="s">
        <v>8244</v>
      </c>
      <c r="C3632" s="162" t="s">
        <v>8245</v>
      </c>
      <c r="D3632" s="163">
        <v>6391000</v>
      </c>
      <c r="E3632" s="164">
        <v>44126</v>
      </c>
      <c r="F3632" s="165" t="s">
        <v>35</v>
      </c>
      <c r="G3632" s="165" t="s">
        <v>720</v>
      </c>
      <c r="H3632" s="165" t="s">
        <v>36</v>
      </c>
      <c r="I3632" s="165" t="s">
        <v>37</v>
      </c>
      <c r="J3632" s="165" t="s">
        <v>37</v>
      </c>
      <c r="K3632" s="166" t="s">
        <v>11901</v>
      </c>
    </row>
    <row r="3633" spans="1:11" ht="25.5" x14ac:dyDescent="0.2">
      <c r="A3633" s="160">
        <v>1009606028</v>
      </c>
      <c r="B3633" s="161" t="s">
        <v>8246</v>
      </c>
      <c r="C3633" s="162" t="s">
        <v>8247</v>
      </c>
      <c r="D3633" s="163">
        <v>7410000</v>
      </c>
      <c r="E3633" s="164">
        <v>44020</v>
      </c>
      <c r="F3633" s="165" t="s">
        <v>16</v>
      </c>
      <c r="G3633" s="165" t="s">
        <v>12</v>
      </c>
      <c r="H3633" s="165" t="s">
        <v>36</v>
      </c>
      <c r="I3633" s="165" t="s">
        <v>37</v>
      </c>
      <c r="J3633" s="165" t="s">
        <v>37</v>
      </c>
      <c r="K3633" s="166" t="s">
        <v>11902</v>
      </c>
    </row>
    <row r="3634" spans="1:11" ht="38.25" x14ac:dyDescent="0.2">
      <c r="A3634" s="160">
        <v>1038253093</v>
      </c>
      <c r="B3634" s="161" t="s">
        <v>8248</v>
      </c>
      <c r="C3634" s="162" t="s">
        <v>8249</v>
      </c>
      <c r="D3634" s="163">
        <v>7060000</v>
      </c>
      <c r="E3634" s="164">
        <v>44188</v>
      </c>
      <c r="F3634" s="165" t="s">
        <v>35</v>
      </c>
      <c r="G3634" s="165" t="s">
        <v>720</v>
      </c>
      <c r="H3634" s="165" t="s">
        <v>36</v>
      </c>
      <c r="I3634" s="165" t="s">
        <v>37</v>
      </c>
      <c r="J3634" s="165" t="s">
        <v>37</v>
      </c>
      <c r="K3634" s="166" t="s">
        <v>11903</v>
      </c>
    </row>
    <row r="3635" spans="1:11" ht="51" x14ac:dyDescent="0.2">
      <c r="A3635" s="160">
        <v>1026960004</v>
      </c>
      <c r="B3635" s="161" t="s">
        <v>8250</v>
      </c>
      <c r="C3635" s="162" t="s">
        <v>8251</v>
      </c>
      <c r="D3635" s="163">
        <v>7000000</v>
      </c>
      <c r="E3635" s="164">
        <v>44123</v>
      </c>
      <c r="F3635" s="165" t="s">
        <v>16</v>
      </c>
      <c r="G3635" s="165" t="s">
        <v>12</v>
      </c>
      <c r="H3635" s="165" t="s">
        <v>36</v>
      </c>
      <c r="I3635" s="165" t="s">
        <v>37</v>
      </c>
      <c r="J3635" s="165" t="s">
        <v>37</v>
      </c>
      <c r="K3635" s="166" t="s">
        <v>11904</v>
      </c>
    </row>
    <row r="3636" spans="1:11" ht="38.25" x14ac:dyDescent="0.2">
      <c r="A3636" s="160">
        <v>1028344004</v>
      </c>
      <c r="B3636" s="161" t="s">
        <v>8252</v>
      </c>
      <c r="C3636" s="162" t="s">
        <v>8253</v>
      </c>
      <c r="D3636" s="163">
        <v>7100000</v>
      </c>
      <c r="E3636" s="164">
        <v>44193</v>
      </c>
      <c r="F3636" s="165" t="s">
        <v>11</v>
      </c>
      <c r="G3636" s="165" t="s">
        <v>12</v>
      </c>
      <c r="H3636" s="165" t="s">
        <v>36</v>
      </c>
      <c r="I3636" s="165" t="s">
        <v>37</v>
      </c>
      <c r="J3636" s="165" t="s">
        <v>37</v>
      </c>
      <c r="K3636" s="166" t="s">
        <v>11905</v>
      </c>
    </row>
    <row r="3637" spans="1:11" ht="38.25" x14ac:dyDescent="0.2">
      <c r="A3637" s="160">
        <v>1027700004</v>
      </c>
      <c r="B3637" s="161" t="s">
        <v>8254</v>
      </c>
      <c r="C3637" s="162" t="s">
        <v>8255</v>
      </c>
      <c r="D3637" s="163">
        <v>7070000</v>
      </c>
      <c r="E3637" s="164">
        <v>44168</v>
      </c>
      <c r="F3637" s="165" t="s">
        <v>11</v>
      </c>
      <c r="G3637" s="165" t="s">
        <v>12</v>
      </c>
      <c r="H3637" s="165" t="s">
        <v>36</v>
      </c>
      <c r="I3637" s="165" t="s">
        <v>37</v>
      </c>
      <c r="J3637" s="165" t="s">
        <v>37</v>
      </c>
      <c r="K3637" s="166" t="s">
        <v>11906</v>
      </c>
    </row>
    <row r="3638" spans="1:11" ht="38.25" x14ac:dyDescent="0.2">
      <c r="A3638" s="160">
        <v>1027860004</v>
      </c>
      <c r="B3638" s="161" t="s">
        <v>8256</v>
      </c>
      <c r="C3638" s="162" t="s">
        <v>8257</v>
      </c>
      <c r="D3638" s="163">
        <v>6775000</v>
      </c>
      <c r="E3638" s="164">
        <v>44168</v>
      </c>
      <c r="F3638" s="165" t="s">
        <v>16</v>
      </c>
      <c r="G3638" s="165" t="s">
        <v>12</v>
      </c>
      <c r="H3638" s="165" t="s">
        <v>36</v>
      </c>
      <c r="I3638" s="165" t="s">
        <v>37</v>
      </c>
      <c r="J3638" s="165" t="s">
        <v>37</v>
      </c>
      <c r="K3638" s="166" t="s">
        <v>11907</v>
      </c>
    </row>
    <row r="3639" spans="1:11" ht="38.25" x14ac:dyDescent="0.2">
      <c r="A3639" s="160">
        <v>1028213004</v>
      </c>
      <c r="B3639" s="161" t="s">
        <v>8258</v>
      </c>
      <c r="C3639" s="162" t="s">
        <v>8259</v>
      </c>
      <c r="D3639" s="163">
        <v>10650000</v>
      </c>
      <c r="E3639" s="164">
        <v>44152</v>
      </c>
      <c r="F3639" s="165" t="s">
        <v>16</v>
      </c>
      <c r="G3639" s="165" t="s">
        <v>69</v>
      </c>
      <c r="H3639" s="165" t="s">
        <v>36</v>
      </c>
      <c r="I3639" s="165" t="s">
        <v>37</v>
      </c>
      <c r="J3639" s="165" t="s">
        <v>37</v>
      </c>
      <c r="K3639" s="166" t="s">
        <v>11908</v>
      </c>
    </row>
    <row r="3640" spans="1:11" ht="38.25" x14ac:dyDescent="0.2">
      <c r="A3640" s="160">
        <v>1037721093</v>
      </c>
      <c r="B3640" s="161" t="s">
        <v>8260</v>
      </c>
      <c r="C3640" s="162" t="s">
        <v>8261</v>
      </c>
      <c r="D3640" s="163">
        <v>7100000</v>
      </c>
      <c r="E3640" s="164">
        <v>44193</v>
      </c>
      <c r="F3640" s="165" t="s">
        <v>16</v>
      </c>
      <c r="G3640" s="165" t="s">
        <v>12</v>
      </c>
      <c r="H3640" s="165" t="s">
        <v>36</v>
      </c>
      <c r="I3640" s="165" t="s">
        <v>37</v>
      </c>
      <c r="J3640" s="165" t="s">
        <v>37</v>
      </c>
      <c r="K3640" s="166" t="s">
        <v>11909</v>
      </c>
    </row>
    <row r="3641" spans="1:11" ht="51" x14ac:dyDescent="0.2">
      <c r="A3641" s="160">
        <v>1028521004</v>
      </c>
      <c r="B3641" s="161" t="s">
        <v>8262</v>
      </c>
      <c r="C3641" s="162" t="s">
        <v>8263</v>
      </c>
      <c r="D3641" s="163">
        <v>7070000</v>
      </c>
      <c r="E3641" s="164">
        <v>44193</v>
      </c>
      <c r="F3641" s="165" t="s">
        <v>16</v>
      </c>
      <c r="G3641" s="165" t="s">
        <v>12</v>
      </c>
      <c r="H3641" s="165" t="s">
        <v>36</v>
      </c>
      <c r="I3641" s="165" t="s">
        <v>37</v>
      </c>
      <c r="J3641" s="165" t="s">
        <v>37</v>
      </c>
      <c r="K3641" s="166" t="s">
        <v>11910</v>
      </c>
    </row>
    <row r="3642" spans="1:11" ht="25.5" x14ac:dyDescent="0.2">
      <c r="A3642" s="160">
        <v>1026971004</v>
      </c>
      <c r="B3642" s="161" t="s">
        <v>8264</v>
      </c>
      <c r="C3642" s="162" t="s">
        <v>8265</v>
      </c>
      <c r="D3642" s="163">
        <v>7025000</v>
      </c>
      <c r="E3642" s="164">
        <v>44193</v>
      </c>
      <c r="F3642" s="165" t="s">
        <v>16</v>
      </c>
      <c r="G3642" s="165" t="s">
        <v>12</v>
      </c>
      <c r="H3642" s="165" t="s">
        <v>36</v>
      </c>
      <c r="I3642" s="165" t="s">
        <v>37</v>
      </c>
      <c r="J3642" s="165" t="s">
        <v>37</v>
      </c>
      <c r="K3642" s="166" t="s">
        <v>11911</v>
      </c>
    </row>
    <row r="3643" spans="1:11" ht="25.5" x14ac:dyDescent="0.2">
      <c r="A3643" s="160">
        <v>1002602096</v>
      </c>
      <c r="B3643" s="161" t="s">
        <v>8266</v>
      </c>
      <c r="C3643" s="162" t="s">
        <v>8267</v>
      </c>
      <c r="D3643" s="163">
        <v>5430000</v>
      </c>
      <c r="E3643" s="164">
        <v>44168</v>
      </c>
      <c r="F3643" s="165" t="s">
        <v>16</v>
      </c>
      <c r="G3643" s="165" t="s">
        <v>12</v>
      </c>
      <c r="H3643" s="165" t="s">
        <v>36</v>
      </c>
      <c r="I3643" s="165" t="s">
        <v>37</v>
      </c>
      <c r="J3643" s="165" t="s">
        <v>37</v>
      </c>
      <c r="K3643" s="166" t="s">
        <v>11912</v>
      </c>
    </row>
    <row r="3644" spans="1:11" ht="63.75" x14ac:dyDescent="0.2">
      <c r="A3644" s="160">
        <v>1025390004</v>
      </c>
      <c r="B3644" s="161" t="s">
        <v>8268</v>
      </c>
      <c r="C3644" s="162" t="s">
        <v>8269</v>
      </c>
      <c r="D3644" s="163">
        <v>6903000</v>
      </c>
      <c r="E3644" s="164">
        <v>44193</v>
      </c>
      <c r="F3644" s="165" t="s">
        <v>16</v>
      </c>
      <c r="G3644" s="165" t="s">
        <v>12</v>
      </c>
      <c r="H3644" s="165" t="s">
        <v>36</v>
      </c>
      <c r="I3644" s="165" t="s">
        <v>37</v>
      </c>
      <c r="J3644" s="165" t="s">
        <v>37</v>
      </c>
      <c r="K3644" s="166" t="s">
        <v>11913</v>
      </c>
    </row>
    <row r="3645" spans="1:11" ht="38.25" x14ac:dyDescent="0.2">
      <c r="A3645" s="160">
        <v>1035018093</v>
      </c>
      <c r="B3645" s="161" t="s">
        <v>8270</v>
      </c>
      <c r="C3645" s="162" t="s">
        <v>8271</v>
      </c>
      <c r="D3645" s="163">
        <v>7332000</v>
      </c>
      <c r="E3645" s="164">
        <v>44068</v>
      </c>
      <c r="F3645" s="165" t="s">
        <v>35</v>
      </c>
      <c r="G3645" s="165" t="s">
        <v>720</v>
      </c>
      <c r="H3645" s="165" t="s">
        <v>36</v>
      </c>
      <c r="I3645" s="165" t="s">
        <v>37</v>
      </c>
      <c r="J3645" s="165" t="s">
        <v>37</v>
      </c>
      <c r="K3645" s="166" t="s">
        <v>11914</v>
      </c>
    </row>
    <row r="3646" spans="1:11" ht="51" x14ac:dyDescent="0.2">
      <c r="A3646" s="160">
        <v>1035041093</v>
      </c>
      <c r="B3646" s="161" t="s">
        <v>8272</v>
      </c>
      <c r="C3646" s="162" t="s">
        <v>8273</v>
      </c>
      <c r="D3646" s="163">
        <v>7050000</v>
      </c>
      <c r="E3646" s="164">
        <v>44152</v>
      </c>
      <c r="F3646" s="165" t="s">
        <v>35</v>
      </c>
      <c r="G3646" s="165" t="s">
        <v>12</v>
      </c>
      <c r="H3646" s="165" t="s">
        <v>36</v>
      </c>
      <c r="I3646" s="165" t="s">
        <v>37</v>
      </c>
      <c r="J3646" s="165" t="s">
        <v>37</v>
      </c>
      <c r="K3646" s="166" t="s">
        <v>11915</v>
      </c>
    </row>
    <row r="3647" spans="1:11" ht="38.25" x14ac:dyDescent="0.2">
      <c r="A3647" s="160">
        <v>1035775093</v>
      </c>
      <c r="B3647" s="161" t="s">
        <v>8274</v>
      </c>
      <c r="C3647" s="162" t="s">
        <v>8275</v>
      </c>
      <c r="D3647" s="163">
        <v>7065000</v>
      </c>
      <c r="E3647" s="164">
        <v>44152</v>
      </c>
      <c r="F3647" s="165" t="s">
        <v>16</v>
      </c>
      <c r="G3647" s="165" t="s">
        <v>12</v>
      </c>
      <c r="H3647" s="165" t="s">
        <v>36</v>
      </c>
      <c r="I3647" s="165" t="s">
        <v>37</v>
      </c>
      <c r="J3647" s="165" t="s">
        <v>37</v>
      </c>
      <c r="K3647" s="166" t="s">
        <v>11916</v>
      </c>
    </row>
    <row r="3648" spans="1:11" ht="38.25" x14ac:dyDescent="0.2">
      <c r="A3648" s="160">
        <v>1028245004</v>
      </c>
      <c r="B3648" s="161" t="s">
        <v>8276</v>
      </c>
      <c r="C3648" s="162" t="s">
        <v>8277</v>
      </c>
      <c r="D3648" s="163">
        <v>7100000</v>
      </c>
      <c r="E3648" s="164">
        <v>44193</v>
      </c>
      <c r="F3648" s="165" t="s">
        <v>16</v>
      </c>
      <c r="G3648" s="165" t="s">
        <v>12</v>
      </c>
      <c r="H3648" s="165" t="s">
        <v>36</v>
      </c>
      <c r="I3648" s="165" t="s">
        <v>37</v>
      </c>
      <c r="J3648" s="165" t="s">
        <v>37</v>
      </c>
      <c r="K3648" s="166" t="s">
        <v>11917</v>
      </c>
    </row>
    <row r="3649" spans="1:11" ht="38.25" x14ac:dyDescent="0.2">
      <c r="A3649" s="160">
        <v>1028005004</v>
      </c>
      <c r="B3649" s="161" t="s">
        <v>8278</v>
      </c>
      <c r="C3649" s="162" t="s">
        <v>8279</v>
      </c>
      <c r="D3649" s="163">
        <v>7100000</v>
      </c>
      <c r="E3649" s="164">
        <v>44168</v>
      </c>
      <c r="F3649" s="165" t="s">
        <v>11</v>
      </c>
      <c r="G3649" s="165" t="s">
        <v>12</v>
      </c>
      <c r="H3649" s="165" t="s">
        <v>36</v>
      </c>
      <c r="I3649" s="165" t="s">
        <v>37</v>
      </c>
      <c r="J3649" s="165" t="s">
        <v>84</v>
      </c>
      <c r="K3649" s="166" t="s">
        <v>11918</v>
      </c>
    </row>
    <row r="3650" spans="1:11" ht="25.5" x14ac:dyDescent="0.2">
      <c r="A3650" s="160">
        <v>1026848004</v>
      </c>
      <c r="B3650" s="161" t="s">
        <v>8280</v>
      </c>
      <c r="C3650" s="162" t="s">
        <v>8281</v>
      </c>
      <c r="D3650" s="163">
        <v>7080000</v>
      </c>
      <c r="E3650" s="164">
        <v>44152</v>
      </c>
      <c r="F3650" s="165" t="s">
        <v>11</v>
      </c>
      <c r="G3650" s="165" t="s">
        <v>12</v>
      </c>
      <c r="H3650" s="165" t="s">
        <v>36</v>
      </c>
      <c r="I3650" s="165" t="s">
        <v>37</v>
      </c>
      <c r="J3650" s="165" t="s">
        <v>84</v>
      </c>
      <c r="K3650" s="166" t="s">
        <v>11919</v>
      </c>
    </row>
    <row r="3651" spans="1:11" ht="25.5" x14ac:dyDescent="0.2">
      <c r="A3651" s="160">
        <v>1034409093</v>
      </c>
      <c r="B3651" s="161" t="s">
        <v>8282</v>
      </c>
      <c r="C3651" s="162" t="s">
        <v>8283</v>
      </c>
      <c r="D3651" s="163">
        <v>7085000</v>
      </c>
      <c r="E3651" s="164">
        <v>44132</v>
      </c>
      <c r="F3651" s="165" t="s">
        <v>35</v>
      </c>
      <c r="G3651" s="165" t="s">
        <v>12</v>
      </c>
      <c r="H3651" s="165" t="s">
        <v>36</v>
      </c>
      <c r="I3651" s="165" t="s">
        <v>37</v>
      </c>
      <c r="J3651" s="165" t="s">
        <v>38</v>
      </c>
      <c r="K3651" s="166" t="s">
        <v>11920</v>
      </c>
    </row>
    <row r="3652" spans="1:11" ht="25.5" x14ac:dyDescent="0.2">
      <c r="A3652" s="160">
        <v>1026474004</v>
      </c>
      <c r="B3652" s="161" t="s">
        <v>8284</v>
      </c>
      <c r="C3652" s="162" t="s">
        <v>8285</v>
      </c>
      <c r="D3652" s="163">
        <v>7100000</v>
      </c>
      <c r="E3652" s="164">
        <v>44133</v>
      </c>
      <c r="F3652" s="165" t="s">
        <v>16</v>
      </c>
      <c r="G3652" s="165" t="s">
        <v>12</v>
      </c>
      <c r="H3652" s="165" t="s">
        <v>36</v>
      </c>
      <c r="I3652" s="165" t="s">
        <v>37</v>
      </c>
      <c r="J3652" s="165" t="s">
        <v>38</v>
      </c>
      <c r="K3652" s="166" t="s">
        <v>11921</v>
      </c>
    </row>
    <row r="3653" spans="1:11" ht="25.5" x14ac:dyDescent="0.2">
      <c r="A3653" s="160">
        <v>1026785004</v>
      </c>
      <c r="B3653" s="161" t="s">
        <v>8286</v>
      </c>
      <c r="C3653" s="162" t="s">
        <v>8287</v>
      </c>
      <c r="D3653" s="163">
        <v>7378000</v>
      </c>
      <c r="E3653" s="164">
        <v>44026</v>
      </c>
      <c r="F3653" s="165" t="s">
        <v>16</v>
      </c>
      <c r="G3653" s="165" t="s">
        <v>12</v>
      </c>
      <c r="H3653" s="165" t="s">
        <v>36</v>
      </c>
      <c r="I3653" s="165" t="s">
        <v>37</v>
      </c>
      <c r="J3653" s="165" t="s">
        <v>38</v>
      </c>
      <c r="K3653" s="166" t="s">
        <v>11922</v>
      </c>
    </row>
    <row r="3654" spans="1:11" ht="51" x14ac:dyDescent="0.2">
      <c r="A3654" s="160">
        <v>1037583093</v>
      </c>
      <c r="B3654" s="161" t="s">
        <v>8288</v>
      </c>
      <c r="C3654" s="162" t="s">
        <v>8289</v>
      </c>
      <c r="D3654" s="163">
        <v>7070000</v>
      </c>
      <c r="E3654" s="164">
        <v>44126</v>
      </c>
      <c r="F3654" s="165" t="s">
        <v>35</v>
      </c>
      <c r="G3654" s="165" t="s">
        <v>720</v>
      </c>
      <c r="H3654" s="165" t="s">
        <v>36</v>
      </c>
      <c r="I3654" s="165" t="s">
        <v>37</v>
      </c>
      <c r="J3654" s="165" t="s">
        <v>38</v>
      </c>
      <c r="K3654" s="166" t="s">
        <v>11923</v>
      </c>
    </row>
    <row r="3655" spans="1:11" ht="25.5" x14ac:dyDescent="0.2">
      <c r="A3655" s="160">
        <v>1018028032</v>
      </c>
      <c r="B3655" s="161" t="s">
        <v>8290</v>
      </c>
      <c r="C3655" s="162" t="s">
        <v>8291</v>
      </c>
      <c r="D3655" s="163">
        <v>7030000</v>
      </c>
      <c r="E3655" s="164">
        <v>44168</v>
      </c>
      <c r="F3655" s="165" t="s">
        <v>16</v>
      </c>
      <c r="G3655" s="165" t="s">
        <v>12</v>
      </c>
      <c r="H3655" s="165" t="s">
        <v>36</v>
      </c>
      <c r="I3655" s="165" t="s">
        <v>37</v>
      </c>
      <c r="J3655" s="165" t="s">
        <v>38</v>
      </c>
      <c r="K3655" s="166" t="s">
        <v>11924</v>
      </c>
    </row>
    <row r="3656" spans="1:11" ht="25.5" x14ac:dyDescent="0.2">
      <c r="A3656" s="160">
        <v>1026196004</v>
      </c>
      <c r="B3656" s="161" t="s">
        <v>8292</v>
      </c>
      <c r="C3656" s="162" t="s">
        <v>8293</v>
      </c>
      <c r="D3656" s="163">
        <v>7373000</v>
      </c>
      <c r="E3656" s="164">
        <v>43986</v>
      </c>
      <c r="F3656" s="165" t="s">
        <v>16</v>
      </c>
      <c r="G3656" s="165" t="s">
        <v>12</v>
      </c>
      <c r="H3656" s="165" t="s">
        <v>36</v>
      </c>
      <c r="I3656" s="165" t="s">
        <v>37</v>
      </c>
      <c r="J3656" s="165" t="s">
        <v>38</v>
      </c>
      <c r="K3656" s="166" t="s">
        <v>11925</v>
      </c>
    </row>
    <row r="3657" spans="1:11" ht="38.25" x14ac:dyDescent="0.2">
      <c r="A3657" s="160">
        <v>1027484004</v>
      </c>
      <c r="B3657" s="161" t="s">
        <v>8294</v>
      </c>
      <c r="C3657" s="162" t="s">
        <v>8295</v>
      </c>
      <c r="D3657" s="163">
        <v>10650000</v>
      </c>
      <c r="E3657" s="164">
        <v>44118</v>
      </c>
      <c r="F3657" s="165" t="s">
        <v>16</v>
      </c>
      <c r="G3657" s="165" t="s">
        <v>69</v>
      </c>
      <c r="H3657" s="165" t="s">
        <v>36</v>
      </c>
      <c r="I3657" s="165" t="s">
        <v>37</v>
      </c>
      <c r="J3657" s="165" t="s">
        <v>38</v>
      </c>
      <c r="K3657" s="166" t="s">
        <v>11926</v>
      </c>
    </row>
    <row r="3658" spans="1:11" ht="25.5" x14ac:dyDescent="0.2">
      <c r="A3658" s="160">
        <v>1017579032</v>
      </c>
      <c r="B3658" s="161" t="s">
        <v>8296</v>
      </c>
      <c r="C3658" s="162" t="s">
        <v>8297</v>
      </c>
      <c r="D3658" s="163">
        <v>7100000</v>
      </c>
      <c r="E3658" s="164">
        <v>44119</v>
      </c>
      <c r="F3658" s="165" t="s">
        <v>16</v>
      </c>
      <c r="G3658" s="165" t="s">
        <v>12</v>
      </c>
      <c r="H3658" s="165" t="s">
        <v>36</v>
      </c>
      <c r="I3658" s="165" t="s">
        <v>37</v>
      </c>
      <c r="J3658" s="165" t="s">
        <v>38</v>
      </c>
      <c r="K3658" s="166" t="s">
        <v>11927</v>
      </c>
    </row>
    <row r="3659" spans="1:11" ht="51" x14ac:dyDescent="0.2">
      <c r="A3659" s="160">
        <v>1026816004</v>
      </c>
      <c r="B3659" s="161" t="s">
        <v>8298</v>
      </c>
      <c r="C3659" s="162" t="s">
        <v>8299</v>
      </c>
      <c r="D3659" s="163">
        <v>11115000</v>
      </c>
      <c r="E3659" s="164">
        <v>44026</v>
      </c>
      <c r="F3659" s="165" t="s">
        <v>16</v>
      </c>
      <c r="G3659" s="165" t="s">
        <v>101</v>
      </c>
      <c r="H3659" s="165" t="s">
        <v>36</v>
      </c>
      <c r="I3659" s="165" t="s">
        <v>37</v>
      </c>
      <c r="J3659" s="165" t="s">
        <v>38</v>
      </c>
      <c r="K3659" s="166" t="s">
        <v>11928</v>
      </c>
    </row>
    <row r="3660" spans="1:11" ht="38.25" x14ac:dyDescent="0.2">
      <c r="A3660" s="160">
        <v>1027322004</v>
      </c>
      <c r="B3660" s="161" t="s">
        <v>8300</v>
      </c>
      <c r="C3660" s="162" t="s">
        <v>8301</v>
      </c>
      <c r="D3660" s="163">
        <v>6647000</v>
      </c>
      <c r="E3660" s="164">
        <v>44110</v>
      </c>
      <c r="F3660" s="165" t="s">
        <v>35</v>
      </c>
      <c r="G3660" s="165" t="s">
        <v>12</v>
      </c>
      <c r="H3660" s="165" t="s">
        <v>36</v>
      </c>
      <c r="I3660" s="165" t="s">
        <v>37</v>
      </c>
      <c r="J3660" s="165" t="s">
        <v>38</v>
      </c>
      <c r="K3660" s="166" t="s">
        <v>11929</v>
      </c>
    </row>
    <row r="3661" spans="1:11" x14ac:dyDescent="0.2">
      <c r="A3661" s="160">
        <v>1025473004</v>
      </c>
      <c r="B3661" s="161" t="s">
        <v>8302</v>
      </c>
      <c r="C3661" s="162" t="s">
        <v>8303</v>
      </c>
      <c r="D3661" s="163">
        <v>6971000</v>
      </c>
      <c r="E3661" s="164">
        <v>43966</v>
      </c>
      <c r="F3661" s="165" t="s">
        <v>35</v>
      </c>
      <c r="G3661" s="165" t="s">
        <v>12</v>
      </c>
      <c r="H3661" s="165" t="s">
        <v>36</v>
      </c>
      <c r="I3661" s="165" t="s">
        <v>37</v>
      </c>
      <c r="J3661" s="165" t="s">
        <v>38</v>
      </c>
      <c r="K3661" s="166" t="s">
        <v>11930</v>
      </c>
    </row>
    <row r="3662" spans="1:11" ht="38.25" x14ac:dyDescent="0.2">
      <c r="A3662" s="160">
        <v>1037640093</v>
      </c>
      <c r="B3662" s="161" t="s">
        <v>8304</v>
      </c>
      <c r="C3662" s="162" t="s">
        <v>8305</v>
      </c>
      <c r="D3662" s="163">
        <v>6903000</v>
      </c>
      <c r="E3662" s="164">
        <v>44193</v>
      </c>
      <c r="F3662" s="165" t="s">
        <v>16</v>
      </c>
      <c r="G3662" s="165" t="s">
        <v>12</v>
      </c>
      <c r="H3662" s="165" t="s">
        <v>36</v>
      </c>
      <c r="I3662" s="165" t="s">
        <v>37</v>
      </c>
      <c r="J3662" s="165" t="s">
        <v>38</v>
      </c>
      <c r="K3662" s="166" t="s">
        <v>11931</v>
      </c>
    </row>
    <row r="3663" spans="1:11" ht="25.5" x14ac:dyDescent="0.2">
      <c r="A3663" s="160">
        <v>1027652004</v>
      </c>
      <c r="B3663" s="161" t="s">
        <v>8306</v>
      </c>
      <c r="C3663" s="162" t="s">
        <v>8307</v>
      </c>
      <c r="D3663" s="163">
        <v>7100000</v>
      </c>
      <c r="E3663" s="164">
        <v>44152</v>
      </c>
      <c r="F3663" s="165" t="s">
        <v>16</v>
      </c>
      <c r="G3663" s="165" t="s">
        <v>12</v>
      </c>
      <c r="H3663" s="165" t="s">
        <v>36</v>
      </c>
      <c r="I3663" s="165" t="s">
        <v>37</v>
      </c>
      <c r="J3663" s="165" t="s">
        <v>38</v>
      </c>
      <c r="K3663" s="166" t="s">
        <v>11932</v>
      </c>
    </row>
    <row r="3664" spans="1:11" ht="25.5" x14ac:dyDescent="0.2">
      <c r="A3664" s="160">
        <v>1033777093</v>
      </c>
      <c r="B3664" s="161" t="s">
        <v>1085</v>
      </c>
      <c r="C3664" s="162" t="s">
        <v>1086</v>
      </c>
      <c r="D3664" s="163">
        <v>7070000</v>
      </c>
      <c r="E3664" s="164">
        <v>43791</v>
      </c>
      <c r="F3664" s="165" t="s">
        <v>35</v>
      </c>
      <c r="G3664" s="165" t="s">
        <v>720</v>
      </c>
      <c r="H3664" s="165" t="s">
        <v>36</v>
      </c>
      <c r="I3664" s="165" t="s">
        <v>37</v>
      </c>
      <c r="J3664" s="165" t="s">
        <v>38</v>
      </c>
      <c r="K3664" s="166" t="s">
        <v>1087</v>
      </c>
    </row>
    <row r="3665" spans="1:11" ht="38.25" x14ac:dyDescent="0.2">
      <c r="A3665" s="160">
        <v>1027267004</v>
      </c>
      <c r="B3665" s="161" t="s">
        <v>8308</v>
      </c>
      <c r="C3665" s="162" t="s">
        <v>8309</v>
      </c>
      <c r="D3665" s="163">
        <v>7055000</v>
      </c>
      <c r="E3665" s="164">
        <v>44152</v>
      </c>
      <c r="F3665" s="165" t="s">
        <v>35</v>
      </c>
      <c r="G3665" s="165" t="s">
        <v>12</v>
      </c>
      <c r="H3665" s="165" t="s">
        <v>36</v>
      </c>
      <c r="I3665" s="165" t="s">
        <v>37</v>
      </c>
      <c r="J3665" s="165" t="s">
        <v>38</v>
      </c>
      <c r="K3665" s="166" t="s">
        <v>11933</v>
      </c>
    </row>
    <row r="3666" spans="1:11" ht="25.5" x14ac:dyDescent="0.2">
      <c r="A3666" s="160">
        <v>1027331004</v>
      </c>
      <c r="B3666" s="161" t="s">
        <v>8310</v>
      </c>
      <c r="C3666" s="162" t="s">
        <v>8311</v>
      </c>
      <c r="D3666" s="163">
        <v>7100000</v>
      </c>
      <c r="E3666" s="164">
        <v>44152</v>
      </c>
      <c r="F3666" s="165" t="s">
        <v>16</v>
      </c>
      <c r="G3666" s="165" t="s">
        <v>12</v>
      </c>
      <c r="H3666" s="165" t="s">
        <v>36</v>
      </c>
      <c r="I3666" s="165" t="s">
        <v>37</v>
      </c>
      <c r="J3666" s="165" t="s">
        <v>38</v>
      </c>
      <c r="K3666" s="166" t="s">
        <v>11934</v>
      </c>
    </row>
    <row r="3667" spans="1:11" ht="38.25" x14ac:dyDescent="0.2">
      <c r="A3667" s="160">
        <v>1037654093</v>
      </c>
      <c r="B3667" s="161" t="s">
        <v>8312</v>
      </c>
      <c r="C3667" s="162" t="s">
        <v>8313</v>
      </c>
      <c r="D3667" s="163">
        <v>6327000</v>
      </c>
      <c r="E3667" s="164">
        <v>44193</v>
      </c>
      <c r="F3667" s="165" t="s">
        <v>11</v>
      </c>
      <c r="G3667" s="165" t="s">
        <v>12</v>
      </c>
      <c r="H3667" s="165" t="s">
        <v>36</v>
      </c>
      <c r="I3667" s="165" t="s">
        <v>37</v>
      </c>
      <c r="J3667" s="165" t="s">
        <v>38</v>
      </c>
      <c r="K3667" s="166" t="s">
        <v>11935</v>
      </c>
    </row>
    <row r="3668" spans="1:11" ht="38.25" x14ac:dyDescent="0.2">
      <c r="A3668" s="160">
        <v>1026961004</v>
      </c>
      <c r="B3668" s="161" t="s">
        <v>8314</v>
      </c>
      <c r="C3668" s="162" t="s">
        <v>8315</v>
      </c>
      <c r="D3668" s="163">
        <v>11115000</v>
      </c>
      <c r="E3668" s="164">
        <v>44074</v>
      </c>
      <c r="F3668" s="165" t="s">
        <v>35</v>
      </c>
      <c r="G3668" s="165" t="s">
        <v>69</v>
      </c>
      <c r="H3668" s="165" t="s">
        <v>36</v>
      </c>
      <c r="I3668" s="165" t="s">
        <v>37</v>
      </c>
      <c r="J3668" s="165" t="s">
        <v>38</v>
      </c>
      <c r="K3668" s="166" t="s">
        <v>11936</v>
      </c>
    </row>
    <row r="3669" spans="1:11" ht="25.5" x14ac:dyDescent="0.2">
      <c r="A3669" s="160">
        <v>1002596096</v>
      </c>
      <c r="B3669" s="161" t="s">
        <v>8316</v>
      </c>
      <c r="C3669" s="162" t="s">
        <v>8317</v>
      </c>
      <c r="D3669" s="163">
        <v>7100000</v>
      </c>
      <c r="E3669" s="164">
        <v>44147</v>
      </c>
      <c r="F3669" s="165" t="s">
        <v>11</v>
      </c>
      <c r="G3669" s="165" t="s">
        <v>101</v>
      </c>
      <c r="H3669" s="165" t="s">
        <v>36</v>
      </c>
      <c r="I3669" s="165" t="s">
        <v>37</v>
      </c>
      <c r="J3669" s="165" t="s">
        <v>106</v>
      </c>
      <c r="K3669" s="166" t="s">
        <v>11937</v>
      </c>
    </row>
    <row r="3670" spans="1:11" ht="38.25" x14ac:dyDescent="0.2">
      <c r="A3670" s="160">
        <v>1028702004</v>
      </c>
      <c r="B3670" s="161" t="s">
        <v>8318</v>
      </c>
      <c r="C3670" s="162" t="s">
        <v>8319</v>
      </c>
      <c r="D3670" s="163">
        <v>6295000</v>
      </c>
      <c r="E3670" s="164">
        <v>44168</v>
      </c>
      <c r="F3670" s="165" t="s">
        <v>16</v>
      </c>
      <c r="G3670" s="165" t="s">
        <v>12</v>
      </c>
      <c r="H3670" s="165" t="s">
        <v>36</v>
      </c>
      <c r="I3670" s="165" t="s">
        <v>37</v>
      </c>
      <c r="J3670" s="165" t="s">
        <v>106</v>
      </c>
      <c r="K3670" s="166" t="s">
        <v>11938</v>
      </c>
    </row>
    <row r="3671" spans="1:11" ht="25.5" x14ac:dyDescent="0.2">
      <c r="A3671" s="160">
        <v>1027120004</v>
      </c>
      <c r="B3671" s="161" t="s">
        <v>8320</v>
      </c>
      <c r="C3671" s="162" t="s">
        <v>8321</v>
      </c>
      <c r="D3671" s="163">
        <v>7100000</v>
      </c>
      <c r="E3671" s="164">
        <v>44133</v>
      </c>
      <c r="F3671" s="165" t="s">
        <v>16</v>
      </c>
      <c r="G3671" s="165" t="s">
        <v>12</v>
      </c>
      <c r="H3671" s="165" t="s">
        <v>36</v>
      </c>
      <c r="I3671" s="165" t="s">
        <v>37</v>
      </c>
      <c r="J3671" s="165" t="s">
        <v>106</v>
      </c>
      <c r="K3671" s="166" t="s">
        <v>11939</v>
      </c>
    </row>
    <row r="3672" spans="1:11" ht="25.5" x14ac:dyDescent="0.2">
      <c r="A3672" s="160">
        <v>1027332004</v>
      </c>
      <c r="B3672" s="161" t="s">
        <v>8322</v>
      </c>
      <c r="C3672" s="162" t="s">
        <v>8323</v>
      </c>
      <c r="D3672" s="163">
        <v>7100000</v>
      </c>
      <c r="E3672" s="164">
        <v>44168</v>
      </c>
      <c r="F3672" s="165" t="s">
        <v>16</v>
      </c>
      <c r="G3672" s="165" t="s">
        <v>12</v>
      </c>
      <c r="H3672" s="165" t="s">
        <v>36</v>
      </c>
      <c r="I3672" s="165" t="s">
        <v>37</v>
      </c>
      <c r="J3672" s="165" t="s">
        <v>106</v>
      </c>
      <c r="K3672" s="166" t="s">
        <v>11940</v>
      </c>
    </row>
    <row r="3673" spans="1:11" ht="25.5" x14ac:dyDescent="0.2">
      <c r="A3673" s="160">
        <v>1028701004</v>
      </c>
      <c r="B3673" s="161" t="s">
        <v>8324</v>
      </c>
      <c r="C3673" s="162" t="s">
        <v>8325</v>
      </c>
      <c r="D3673" s="163">
        <v>7100000</v>
      </c>
      <c r="E3673" s="164">
        <v>44168</v>
      </c>
      <c r="F3673" s="165" t="s">
        <v>16</v>
      </c>
      <c r="G3673" s="165" t="s">
        <v>12</v>
      </c>
      <c r="H3673" s="165" t="s">
        <v>36</v>
      </c>
      <c r="I3673" s="165" t="s">
        <v>37</v>
      </c>
      <c r="J3673" s="165" t="s">
        <v>106</v>
      </c>
      <c r="K3673" s="166" t="s">
        <v>11941</v>
      </c>
    </row>
    <row r="3674" spans="1:11" ht="38.25" x14ac:dyDescent="0.2">
      <c r="A3674" s="160">
        <v>1007567090</v>
      </c>
      <c r="B3674" s="161" t="s">
        <v>8326</v>
      </c>
      <c r="C3674" s="162" t="s">
        <v>8327</v>
      </c>
      <c r="D3674" s="163">
        <v>11115000</v>
      </c>
      <c r="E3674" s="164">
        <v>44000</v>
      </c>
      <c r="F3674" s="165" t="s">
        <v>16</v>
      </c>
      <c r="G3674" s="165" t="s">
        <v>101</v>
      </c>
      <c r="H3674" s="165" t="s">
        <v>36</v>
      </c>
      <c r="I3674" s="165" t="s">
        <v>37</v>
      </c>
      <c r="J3674" s="165" t="s">
        <v>106</v>
      </c>
      <c r="K3674" s="166" t="s">
        <v>11942</v>
      </c>
    </row>
    <row r="3675" spans="1:11" ht="38.25" x14ac:dyDescent="0.2">
      <c r="A3675" s="160">
        <v>1028665004</v>
      </c>
      <c r="B3675" s="161" t="s">
        <v>8328</v>
      </c>
      <c r="C3675" s="162" t="s">
        <v>8329</v>
      </c>
      <c r="D3675" s="163">
        <v>7100000</v>
      </c>
      <c r="E3675" s="164">
        <v>44168</v>
      </c>
      <c r="F3675" s="165" t="s">
        <v>16</v>
      </c>
      <c r="G3675" s="165" t="s">
        <v>12</v>
      </c>
      <c r="H3675" s="165" t="s">
        <v>36</v>
      </c>
      <c r="I3675" s="165" t="s">
        <v>37</v>
      </c>
      <c r="J3675" s="165" t="s">
        <v>106</v>
      </c>
      <c r="K3675" s="166" t="s">
        <v>11943</v>
      </c>
    </row>
    <row r="3676" spans="1:11" ht="25.5" x14ac:dyDescent="0.2">
      <c r="A3676" s="160">
        <v>1026194004</v>
      </c>
      <c r="B3676" s="161" t="s">
        <v>8330</v>
      </c>
      <c r="C3676" s="162" t="s">
        <v>8331</v>
      </c>
      <c r="D3676" s="163">
        <v>7352000</v>
      </c>
      <c r="E3676" s="164">
        <v>43990</v>
      </c>
      <c r="F3676" s="165" t="s">
        <v>16</v>
      </c>
      <c r="G3676" s="165" t="s">
        <v>12</v>
      </c>
      <c r="H3676" s="165" t="s">
        <v>36</v>
      </c>
      <c r="I3676" s="165" t="s">
        <v>37</v>
      </c>
      <c r="J3676" s="165" t="s">
        <v>106</v>
      </c>
      <c r="K3676" s="166" t="s">
        <v>11944</v>
      </c>
    </row>
    <row r="3677" spans="1:11" ht="25.5" x14ac:dyDescent="0.2">
      <c r="A3677" s="160">
        <v>1026258004</v>
      </c>
      <c r="B3677" s="161" t="s">
        <v>8332</v>
      </c>
      <c r="C3677" s="162" t="s">
        <v>8333</v>
      </c>
      <c r="D3677" s="163">
        <v>7410000</v>
      </c>
      <c r="E3677" s="164">
        <v>44008</v>
      </c>
      <c r="F3677" s="165" t="s">
        <v>16</v>
      </c>
      <c r="G3677" s="165" t="s">
        <v>12</v>
      </c>
      <c r="H3677" s="165" t="s">
        <v>36</v>
      </c>
      <c r="I3677" s="165" t="s">
        <v>37</v>
      </c>
      <c r="J3677" s="165" t="s">
        <v>106</v>
      </c>
      <c r="K3677" s="166" t="s">
        <v>11945</v>
      </c>
    </row>
    <row r="3678" spans="1:11" ht="38.25" x14ac:dyDescent="0.2">
      <c r="A3678" s="160">
        <v>1026583004</v>
      </c>
      <c r="B3678" s="161" t="s">
        <v>8334</v>
      </c>
      <c r="C3678" s="162" t="s">
        <v>8335</v>
      </c>
      <c r="D3678" s="163">
        <v>7410000</v>
      </c>
      <c r="E3678" s="164">
        <v>44026</v>
      </c>
      <c r="F3678" s="165" t="s">
        <v>16</v>
      </c>
      <c r="G3678" s="165" t="s">
        <v>12</v>
      </c>
      <c r="H3678" s="165" t="s">
        <v>36</v>
      </c>
      <c r="I3678" s="165" t="s">
        <v>37</v>
      </c>
      <c r="J3678" s="165" t="s">
        <v>106</v>
      </c>
      <c r="K3678" s="166" t="s">
        <v>11946</v>
      </c>
    </row>
    <row r="3679" spans="1:11" x14ac:dyDescent="0.2">
      <c r="A3679" s="160">
        <v>1035696093</v>
      </c>
      <c r="B3679" s="161" t="s">
        <v>8336</v>
      </c>
      <c r="C3679" s="162" t="s">
        <v>8337</v>
      </c>
      <c r="D3679" s="163">
        <v>7316000</v>
      </c>
      <c r="E3679" s="164">
        <v>44012</v>
      </c>
      <c r="F3679" s="165" t="s">
        <v>16</v>
      </c>
      <c r="G3679" s="165" t="s">
        <v>12</v>
      </c>
      <c r="H3679" s="165" t="s">
        <v>36</v>
      </c>
      <c r="I3679" s="165" t="s">
        <v>37</v>
      </c>
      <c r="J3679" s="165" t="s">
        <v>106</v>
      </c>
      <c r="K3679" s="166" t="s">
        <v>11947</v>
      </c>
    </row>
    <row r="3680" spans="1:11" ht="25.5" x14ac:dyDescent="0.2">
      <c r="A3680" s="160">
        <v>1000105110</v>
      </c>
      <c r="B3680" s="161" t="s">
        <v>8338</v>
      </c>
      <c r="C3680" s="162" t="s">
        <v>8339</v>
      </c>
      <c r="D3680" s="163">
        <v>7410000</v>
      </c>
      <c r="E3680" s="164">
        <v>43943</v>
      </c>
      <c r="F3680" s="165" t="s">
        <v>16</v>
      </c>
      <c r="G3680" s="165" t="s">
        <v>12</v>
      </c>
      <c r="H3680" s="165" t="s">
        <v>36</v>
      </c>
      <c r="I3680" s="165" t="s">
        <v>37</v>
      </c>
      <c r="J3680" s="165" t="s">
        <v>106</v>
      </c>
      <c r="K3680" s="166" t="s">
        <v>11948</v>
      </c>
    </row>
    <row r="3681" spans="1:11" ht="25.5" x14ac:dyDescent="0.2">
      <c r="A3681" s="160">
        <v>1028043004</v>
      </c>
      <c r="B3681" s="161" t="s">
        <v>8340</v>
      </c>
      <c r="C3681" s="162" t="s">
        <v>8341</v>
      </c>
      <c r="D3681" s="163">
        <v>7100000</v>
      </c>
      <c r="E3681" s="164">
        <v>44168</v>
      </c>
      <c r="F3681" s="165" t="s">
        <v>16</v>
      </c>
      <c r="G3681" s="165" t="s">
        <v>12</v>
      </c>
      <c r="H3681" s="165" t="s">
        <v>36</v>
      </c>
      <c r="I3681" s="165" t="s">
        <v>37</v>
      </c>
      <c r="J3681" s="165" t="s">
        <v>106</v>
      </c>
      <c r="K3681" s="166" t="s">
        <v>11949</v>
      </c>
    </row>
    <row r="3682" spans="1:11" ht="25.5" x14ac:dyDescent="0.2">
      <c r="A3682" s="160">
        <v>1022814004</v>
      </c>
      <c r="B3682" s="161" t="s">
        <v>1088</v>
      </c>
      <c r="C3682" s="162" t="s">
        <v>1089</v>
      </c>
      <c r="D3682" s="163">
        <v>7100000</v>
      </c>
      <c r="E3682" s="164">
        <v>43769</v>
      </c>
      <c r="F3682" s="165" t="s">
        <v>16</v>
      </c>
      <c r="G3682" s="165" t="s">
        <v>12</v>
      </c>
      <c r="H3682" s="165" t="s">
        <v>36</v>
      </c>
      <c r="I3682" s="165" t="s">
        <v>37</v>
      </c>
      <c r="J3682" s="165" t="s">
        <v>106</v>
      </c>
      <c r="K3682" s="166" t="s">
        <v>1090</v>
      </c>
    </row>
    <row r="3683" spans="1:11" ht="38.25" x14ac:dyDescent="0.2">
      <c r="A3683" s="160">
        <v>1027675004</v>
      </c>
      <c r="B3683" s="161" t="s">
        <v>8342</v>
      </c>
      <c r="C3683" s="162" t="s">
        <v>8343</v>
      </c>
      <c r="D3683" s="163">
        <v>7100000</v>
      </c>
      <c r="E3683" s="164">
        <v>44152</v>
      </c>
      <c r="F3683" s="165" t="s">
        <v>16</v>
      </c>
      <c r="G3683" s="165" t="s">
        <v>12</v>
      </c>
      <c r="H3683" s="165" t="s">
        <v>36</v>
      </c>
      <c r="I3683" s="165" t="s">
        <v>37</v>
      </c>
      <c r="J3683" s="165" t="s">
        <v>106</v>
      </c>
      <c r="K3683" s="166" t="s">
        <v>11950</v>
      </c>
    </row>
    <row r="3684" spans="1:11" ht="25.5" x14ac:dyDescent="0.2">
      <c r="A3684" s="160">
        <v>1002444096</v>
      </c>
      <c r="B3684" s="161" t="s">
        <v>8344</v>
      </c>
      <c r="C3684" s="162" t="s">
        <v>8345</v>
      </c>
      <c r="D3684" s="163">
        <v>7358000</v>
      </c>
      <c r="E3684" s="164">
        <v>43943</v>
      </c>
      <c r="F3684" s="165" t="s">
        <v>35</v>
      </c>
      <c r="G3684" s="165" t="s">
        <v>12</v>
      </c>
      <c r="H3684" s="165" t="s">
        <v>36</v>
      </c>
      <c r="I3684" s="165" t="s">
        <v>37</v>
      </c>
      <c r="J3684" s="165" t="s">
        <v>106</v>
      </c>
      <c r="K3684" s="166" t="s">
        <v>11951</v>
      </c>
    </row>
    <row r="3685" spans="1:11" ht="38.25" x14ac:dyDescent="0.2">
      <c r="A3685" s="160">
        <v>1027997004</v>
      </c>
      <c r="B3685" s="161" t="s">
        <v>8346</v>
      </c>
      <c r="C3685" s="162" t="s">
        <v>8347</v>
      </c>
      <c r="D3685" s="163">
        <v>7100000</v>
      </c>
      <c r="E3685" s="164">
        <v>44168</v>
      </c>
      <c r="F3685" s="165" t="s">
        <v>16</v>
      </c>
      <c r="G3685" s="165" t="s">
        <v>12</v>
      </c>
      <c r="H3685" s="165" t="s">
        <v>36</v>
      </c>
      <c r="I3685" s="165" t="s">
        <v>37</v>
      </c>
      <c r="J3685" s="165" t="s">
        <v>106</v>
      </c>
      <c r="K3685" s="166" t="s">
        <v>11952</v>
      </c>
    </row>
    <row r="3686" spans="1:11" ht="38.25" x14ac:dyDescent="0.2">
      <c r="A3686" s="160">
        <v>1027485004</v>
      </c>
      <c r="B3686" s="161" t="s">
        <v>8348</v>
      </c>
      <c r="C3686" s="162" t="s">
        <v>8349</v>
      </c>
      <c r="D3686" s="163">
        <v>7065000</v>
      </c>
      <c r="E3686" s="164">
        <v>44152</v>
      </c>
      <c r="F3686" s="165" t="s">
        <v>16</v>
      </c>
      <c r="G3686" s="165" t="s">
        <v>12</v>
      </c>
      <c r="H3686" s="165" t="s">
        <v>36</v>
      </c>
      <c r="I3686" s="165" t="s">
        <v>37</v>
      </c>
      <c r="J3686" s="165" t="s">
        <v>106</v>
      </c>
      <c r="K3686" s="166" t="s">
        <v>11953</v>
      </c>
    </row>
    <row r="3687" spans="1:11" ht="38.25" x14ac:dyDescent="0.2">
      <c r="A3687" s="160">
        <v>1002559094</v>
      </c>
      <c r="B3687" s="161" t="s">
        <v>8350</v>
      </c>
      <c r="C3687" s="162" t="s">
        <v>8351</v>
      </c>
      <c r="D3687" s="163">
        <v>9738000</v>
      </c>
      <c r="E3687" s="164">
        <v>44120</v>
      </c>
      <c r="F3687" s="165" t="s">
        <v>320</v>
      </c>
      <c r="G3687" s="165" t="s">
        <v>278</v>
      </c>
      <c r="H3687" s="165" t="s">
        <v>36</v>
      </c>
      <c r="I3687" s="165" t="s">
        <v>37</v>
      </c>
      <c r="J3687" s="165" t="s">
        <v>106</v>
      </c>
      <c r="K3687" s="166" t="s">
        <v>11954</v>
      </c>
    </row>
    <row r="3688" spans="1:11" ht="38.25" x14ac:dyDescent="0.2">
      <c r="A3688" s="160">
        <v>1028335004</v>
      </c>
      <c r="B3688" s="161" t="s">
        <v>8352</v>
      </c>
      <c r="C3688" s="162" t="s">
        <v>8353</v>
      </c>
      <c r="D3688" s="163">
        <v>7100000</v>
      </c>
      <c r="E3688" s="164">
        <v>44168</v>
      </c>
      <c r="F3688" s="165" t="s">
        <v>11</v>
      </c>
      <c r="G3688" s="165" t="s">
        <v>12</v>
      </c>
      <c r="H3688" s="165" t="s">
        <v>36</v>
      </c>
      <c r="I3688" s="165" t="s">
        <v>37</v>
      </c>
      <c r="J3688" s="165" t="s">
        <v>106</v>
      </c>
      <c r="K3688" s="166" t="s">
        <v>11955</v>
      </c>
    </row>
    <row r="3689" spans="1:11" ht="25.5" x14ac:dyDescent="0.2">
      <c r="A3689" s="160">
        <v>1027948004</v>
      </c>
      <c r="B3689" s="161" t="s">
        <v>8354</v>
      </c>
      <c r="C3689" s="162" t="s">
        <v>8355</v>
      </c>
      <c r="D3689" s="163">
        <v>7085000</v>
      </c>
      <c r="E3689" s="164">
        <v>44168</v>
      </c>
      <c r="F3689" s="165" t="s">
        <v>16</v>
      </c>
      <c r="G3689" s="165" t="s">
        <v>12</v>
      </c>
      <c r="H3689" s="165" t="s">
        <v>36</v>
      </c>
      <c r="I3689" s="165" t="s">
        <v>37</v>
      </c>
      <c r="J3689" s="165" t="s">
        <v>106</v>
      </c>
      <c r="K3689" s="166" t="s">
        <v>11956</v>
      </c>
    </row>
    <row r="3690" spans="1:11" ht="25.5" x14ac:dyDescent="0.2">
      <c r="A3690" s="160">
        <v>1037064093</v>
      </c>
      <c r="B3690" s="161" t="s">
        <v>8356</v>
      </c>
      <c r="C3690" s="162" t="s">
        <v>8357</v>
      </c>
      <c r="D3690" s="163">
        <v>7100000</v>
      </c>
      <c r="E3690" s="164">
        <v>44168</v>
      </c>
      <c r="F3690" s="165" t="s">
        <v>16</v>
      </c>
      <c r="G3690" s="165" t="s">
        <v>12</v>
      </c>
      <c r="H3690" s="165" t="s">
        <v>36</v>
      </c>
      <c r="I3690" s="165" t="s">
        <v>37</v>
      </c>
      <c r="J3690" s="165" t="s">
        <v>106</v>
      </c>
      <c r="K3690" s="166" t="s">
        <v>11957</v>
      </c>
    </row>
    <row r="3691" spans="1:11" ht="38.25" x14ac:dyDescent="0.2">
      <c r="A3691" s="160">
        <v>1026534004</v>
      </c>
      <c r="B3691" s="161" t="s">
        <v>8358</v>
      </c>
      <c r="C3691" s="162" t="s">
        <v>8359</v>
      </c>
      <c r="D3691" s="163">
        <v>7090000</v>
      </c>
      <c r="E3691" s="164">
        <v>44152</v>
      </c>
      <c r="F3691" s="165" t="s">
        <v>11</v>
      </c>
      <c r="G3691" s="165" t="s">
        <v>12</v>
      </c>
      <c r="H3691" s="165" t="s">
        <v>36</v>
      </c>
      <c r="I3691" s="165" t="s">
        <v>37</v>
      </c>
      <c r="J3691" s="165" t="s">
        <v>106</v>
      </c>
      <c r="K3691" s="166" t="s">
        <v>11958</v>
      </c>
    </row>
    <row r="3692" spans="1:11" ht="25.5" x14ac:dyDescent="0.2">
      <c r="A3692" s="160">
        <v>1028456004</v>
      </c>
      <c r="B3692" s="161" t="s">
        <v>8360</v>
      </c>
      <c r="C3692" s="162" t="s">
        <v>8361</v>
      </c>
      <c r="D3692" s="163">
        <v>7100000</v>
      </c>
      <c r="E3692" s="164">
        <v>44193</v>
      </c>
      <c r="F3692" s="165" t="s">
        <v>16</v>
      </c>
      <c r="G3692" s="165" t="s">
        <v>12</v>
      </c>
      <c r="H3692" s="165" t="s">
        <v>36</v>
      </c>
      <c r="I3692" s="165" t="s">
        <v>37</v>
      </c>
      <c r="J3692" s="165" t="s">
        <v>106</v>
      </c>
      <c r="K3692" s="166" t="s">
        <v>11959</v>
      </c>
    </row>
    <row r="3693" spans="1:11" ht="38.25" x14ac:dyDescent="0.2">
      <c r="A3693" s="160">
        <v>1027036004</v>
      </c>
      <c r="B3693" s="161" t="s">
        <v>8362</v>
      </c>
      <c r="C3693" s="162" t="s">
        <v>8363</v>
      </c>
      <c r="D3693" s="163">
        <v>11115000</v>
      </c>
      <c r="E3693" s="164">
        <v>44074</v>
      </c>
      <c r="F3693" s="165" t="s">
        <v>16</v>
      </c>
      <c r="G3693" s="165" t="s">
        <v>69</v>
      </c>
      <c r="H3693" s="165" t="s">
        <v>36</v>
      </c>
      <c r="I3693" s="165" t="s">
        <v>37</v>
      </c>
      <c r="J3693" s="165" t="s">
        <v>106</v>
      </c>
      <c r="K3693" s="166" t="s">
        <v>11960</v>
      </c>
    </row>
    <row r="3694" spans="1:11" ht="38.25" x14ac:dyDescent="0.2">
      <c r="A3694" s="160">
        <v>1028000004</v>
      </c>
      <c r="B3694" s="161" t="s">
        <v>8364</v>
      </c>
      <c r="C3694" s="162" t="s">
        <v>8365</v>
      </c>
      <c r="D3694" s="163">
        <v>7100000</v>
      </c>
      <c r="E3694" s="164">
        <v>44168</v>
      </c>
      <c r="F3694" s="165" t="s">
        <v>16</v>
      </c>
      <c r="G3694" s="165" t="s">
        <v>12</v>
      </c>
      <c r="H3694" s="165" t="s">
        <v>36</v>
      </c>
      <c r="I3694" s="165" t="s">
        <v>37</v>
      </c>
      <c r="J3694" s="165" t="s">
        <v>106</v>
      </c>
      <c r="K3694" s="166" t="s">
        <v>11961</v>
      </c>
    </row>
    <row r="3695" spans="1:11" ht="25.5" x14ac:dyDescent="0.2">
      <c r="A3695" s="160">
        <v>1037346093</v>
      </c>
      <c r="B3695" s="161" t="s">
        <v>8366</v>
      </c>
      <c r="C3695" s="162" t="s">
        <v>8367</v>
      </c>
      <c r="D3695" s="163">
        <v>7100000</v>
      </c>
      <c r="E3695" s="164">
        <v>44193</v>
      </c>
      <c r="F3695" s="165" t="s">
        <v>16</v>
      </c>
      <c r="G3695" s="165" t="s">
        <v>12</v>
      </c>
      <c r="H3695" s="165" t="s">
        <v>36</v>
      </c>
      <c r="I3695" s="165" t="s">
        <v>37</v>
      </c>
      <c r="J3695" s="165" t="s">
        <v>106</v>
      </c>
      <c r="K3695" s="166" t="s">
        <v>11962</v>
      </c>
    </row>
    <row r="3696" spans="1:11" ht="38.25" x14ac:dyDescent="0.2">
      <c r="A3696" s="160">
        <v>1027674004</v>
      </c>
      <c r="B3696" s="161" t="s">
        <v>8368</v>
      </c>
      <c r="C3696" s="162" t="s">
        <v>8369</v>
      </c>
      <c r="D3696" s="163">
        <v>7090000</v>
      </c>
      <c r="E3696" s="164">
        <v>44152</v>
      </c>
      <c r="F3696" s="165" t="s">
        <v>16</v>
      </c>
      <c r="G3696" s="165" t="s">
        <v>12</v>
      </c>
      <c r="H3696" s="165" t="s">
        <v>36</v>
      </c>
      <c r="I3696" s="165" t="s">
        <v>37</v>
      </c>
      <c r="J3696" s="165" t="s">
        <v>106</v>
      </c>
      <c r="K3696" s="166" t="s">
        <v>11950</v>
      </c>
    </row>
    <row r="3697" spans="1:11" ht="51" x14ac:dyDescent="0.2">
      <c r="A3697" s="160">
        <v>1028001004</v>
      </c>
      <c r="B3697" s="161" t="s">
        <v>8370</v>
      </c>
      <c r="C3697" s="162" t="s">
        <v>8371</v>
      </c>
      <c r="D3697" s="163">
        <v>7040000</v>
      </c>
      <c r="E3697" s="164">
        <v>44168</v>
      </c>
      <c r="F3697" s="165" t="s">
        <v>16</v>
      </c>
      <c r="G3697" s="165" t="s">
        <v>12</v>
      </c>
      <c r="H3697" s="165" t="s">
        <v>36</v>
      </c>
      <c r="I3697" s="165" t="s">
        <v>37</v>
      </c>
      <c r="J3697" s="165" t="s">
        <v>106</v>
      </c>
      <c r="K3697" s="166" t="s">
        <v>11963</v>
      </c>
    </row>
    <row r="3698" spans="1:11" ht="38.25" x14ac:dyDescent="0.2">
      <c r="A3698" s="160">
        <v>1025093004</v>
      </c>
      <c r="B3698" s="161" t="s">
        <v>8372</v>
      </c>
      <c r="C3698" s="162" t="s">
        <v>8373</v>
      </c>
      <c r="D3698" s="163">
        <v>7100000</v>
      </c>
      <c r="E3698" s="164">
        <v>44193</v>
      </c>
      <c r="F3698" s="165" t="s">
        <v>16</v>
      </c>
      <c r="G3698" s="165" t="s">
        <v>12</v>
      </c>
      <c r="H3698" s="165" t="s">
        <v>36</v>
      </c>
      <c r="I3698" s="165" t="s">
        <v>37</v>
      </c>
      <c r="J3698" s="165" t="s">
        <v>106</v>
      </c>
      <c r="K3698" s="166" t="s">
        <v>11964</v>
      </c>
    </row>
    <row r="3699" spans="1:11" ht="25.5" x14ac:dyDescent="0.2">
      <c r="A3699" s="160">
        <v>1028457004</v>
      </c>
      <c r="B3699" s="161" t="s">
        <v>8374</v>
      </c>
      <c r="C3699" s="162" t="s">
        <v>8375</v>
      </c>
      <c r="D3699" s="163">
        <v>10650000</v>
      </c>
      <c r="E3699" s="164">
        <v>44193</v>
      </c>
      <c r="F3699" s="165" t="s">
        <v>16</v>
      </c>
      <c r="G3699" s="165" t="s">
        <v>69</v>
      </c>
      <c r="H3699" s="165" t="s">
        <v>36</v>
      </c>
      <c r="I3699" s="165" t="s">
        <v>37</v>
      </c>
      <c r="J3699" s="165" t="s">
        <v>106</v>
      </c>
      <c r="K3699" s="166" t="s">
        <v>11965</v>
      </c>
    </row>
    <row r="3700" spans="1:11" ht="38.25" x14ac:dyDescent="0.2">
      <c r="A3700" s="160">
        <v>1028041004</v>
      </c>
      <c r="B3700" s="161" t="s">
        <v>8376</v>
      </c>
      <c r="C3700" s="162" t="s">
        <v>8377</v>
      </c>
      <c r="D3700" s="163">
        <v>10650000</v>
      </c>
      <c r="E3700" s="164">
        <v>44152</v>
      </c>
      <c r="F3700" s="165" t="s">
        <v>35</v>
      </c>
      <c r="G3700" s="165" t="s">
        <v>69</v>
      </c>
      <c r="H3700" s="165" t="s">
        <v>36</v>
      </c>
      <c r="I3700" s="165" t="s">
        <v>37</v>
      </c>
      <c r="J3700" s="165" t="s">
        <v>106</v>
      </c>
      <c r="K3700" s="166" t="s">
        <v>11966</v>
      </c>
    </row>
    <row r="3701" spans="1:11" ht="25.5" x14ac:dyDescent="0.2">
      <c r="A3701" s="160">
        <v>1028247004</v>
      </c>
      <c r="B3701" s="161" t="s">
        <v>8378</v>
      </c>
      <c r="C3701" s="162" t="s">
        <v>8379</v>
      </c>
      <c r="D3701" s="163">
        <v>7100000</v>
      </c>
      <c r="E3701" s="164">
        <v>44193</v>
      </c>
      <c r="F3701" s="165" t="s">
        <v>16</v>
      </c>
      <c r="G3701" s="165" t="s">
        <v>12</v>
      </c>
      <c r="H3701" s="165" t="s">
        <v>36</v>
      </c>
      <c r="I3701" s="165" t="s">
        <v>37</v>
      </c>
      <c r="J3701" s="165" t="s">
        <v>106</v>
      </c>
      <c r="K3701" s="166" t="s">
        <v>11967</v>
      </c>
    </row>
    <row r="3702" spans="1:11" ht="38.25" x14ac:dyDescent="0.2">
      <c r="A3702" s="160">
        <v>1027045004</v>
      </c>
      <c r="B3702" s="161" t="s">
        <v>8380</v>
      </c>
      <c r="C3702" s="162" t="s">
        <v>8381</v>
      </c>
      <c r="D3702" s="163">
        <v>7100000</v>
      </c>
      <c r="E3702" s="164">
        <v>44133</v>
      </c>
      <c r="F3702" s="165" t="s">
        <v>16</v>
      </c>
      <c r="G3702" s="165" t="s">
        <v>12</v>
      </c>
      <c r="H3702" s="165" t="s">
        <v>36</v>
      </c>
      <c r="I3702" s="165" t="s">
        <v>37</v>
      </c>
      <c r="J3702" s="165" t="s">
        <v>79</v>
      </c>
      <c r="K3702" s="166" t="s">
        <v>11968</v>
      </c>
    </row>
    <row r="3703" spans="1:11" ht="25.5" x14ac:dyDescent="0.2">
      <c r="A3703" s="160">
        <v>1034461093</v>
      </c>
      <c r="B3703" s="161" t="s">
        <v>8382</v>
      </c>
      <c r="C3703" s="162" t="s">
        <v>8383</v>
      </c>
      <c r="D3703" s="163">
        <v>7100000</v>
      </c>
      <c r="E3703" s="164">
        <v>44119</v>
      </c>
      <c r="F3703" s="165" t="s">
        <v>16</v>
      </c>
      <c r="G3703" s="165" t="s">
        <v>12</v>
      </c>
      <c r="H3703" s="165" t="s">
        <v>36</v>
      </c>
      <c r="I3703" s="165" t="s">
        <v>37</v>
      </c>
      <c r="J3703" s="165" t="s">
        <v>79</v>
      </c>
      <c r="K3703" s="166" t="s">
        <v>11969</v>
      </c>
    </row>
    <row r="3704" spans="1:11" ht="25.5" x14ac:dyDescent="0.2">
      <c r="A3704" s="160">
        <v>1037376093</v>
      </c>
      <c r="B3704" s="161" t="s">
        <v>8384</v>
      </c>
      <c r="C3704" s="162" t="s">
        <v>8385</v>
      </c>
      <c r="D3704" s="163">
        <v>6967000</v>
      </c>
      <c r="E3704" s="164">
        <v>44117</v>
      </c>
      <c r="F3704" s="165" t="s">
        <v>35</v>
      </c>
      <c r="G3704" s="165" t="s">
        <v>720</v>
      </c>
      <c r="H3704" s="165" t="s">
        <v>36</v>
      </c>
      <c r="I3704" s="165" t="s">
        <v>37</v>
      </c>
      <c r="J3704" s="165" t="s">
        <v>79</v>
      </c>
      <c r="K3704" s="166" t="s">
        <v>11970</v>
      </c>
    </row>
    <row r="3705" spans="1:11" ht="38.25" x14ac:dyDescent="0.2">
      <c r="A3705" s="160">
        <v>1037573093</v>
      </c>
      <c r="B3705" s="161" t="s">
        <v>8386</v>
      </c>
      <c r="C3705" s="162" t="s">
        <v>8387</v>
      </c>
      <c r="D3705" s="163">
        <v>7070000</v>
      </c>
      <c r="E3705" s="164">
        <v>44137</v>
      </c>
      <c r="F3705" s="165" t="s">
        <v>35</v>
      </c>
      <c r="G3705" s="165" t="s">
        <v>720</v>
      </c>
      <c r="H3705" s="165" t="s">
        <v>36</v>
      </c>
      <c r="I3705" s="165" t="s">
        <v>37</v>
      </c>
      <c r="J3705" s="165" t="s">
        <v>79</v>
      </c>
      <c r="K3705" s="166" t="s">
        <v>11971</v>
      </c>
    </row>
    <row r="3706" spans="1:11" ht="25.5" x14ac:dyDescent="0.2">
      <c r="A3706" s="160">
        <v>1020239004</v>
      </c>
      <c r="B3706" s="161" t="s">
        <v>1091</v>
      </c>
      <c r="C3706" s="162" t="s">
        <v>1092</v>
      </c>
      <c r="D3706" s="163">
        <v>7100000</v>
      </c>
      <c r="E3706" s="164">
        <v>43489</v>
      </c>
      <c r="F3706" s="165" t="s">
        <v>16</v>
      </c>
      <c r="G3706" s="165" t="s">
        <v>12</v>
      </c>
      <c r="H3706" s="165" t="s">
        <v>36</v>
      </c>
      <c r="I3706" s="165" t="s">
        <v>37</v>
      </c>
      <c r="J3706" s="165" t="s">
        <v>79</v>
      </c>
      <c r="K3706" s="166" t="s">
        <v>1093</v>
      </c>
    </row>
    <row r="3707" spans="1:11" ht="38.25" x14ac:dyDescent="0.2">
      <c r="A3707" s="160">
        <v>1025561004</v>
      </c>
      <c r="B3707" s="161" t="s">
        <v>8388</v>
      </c>
      <c r="C3707" s="162" t="s">
        <v>8389</v>
      </c>
      <c r="D3707" s="163">
        <v>5968000</v>
      </c>
      <c r="E3707" s="164">
        <v>43966</v>
      </c>
      <c r="F3707" s="165" t="s">
        <v>16</v>
      </c>
      <c r="G3707" s="165" t="s">
        <v>720</v>
      </c>
      <c r="H3707" s="165" t="s">
        <v>36</v>
      </c>
      <c r="I3707" s="165" t="s">
        <v>37</v>
      </c>
      <c r="J3707" s="165" t="s">
        <v>79</v>
      </c>
      <c r="K3707" s="166" t="s">
        <v>11972</v>
      </c>
    </row>
    <row r="3708" spans="1:11" ht="25.5" x14ac:dyDescent="0.2">
      <c r="A3708" s="160">
        <v>1002601096</v>
      </c>
      <c r="B3708" s="161" t="s">
        <v>8390</v>
      </c>
      <c r="C3708" s="162" t="s">
        <v>8391</v>
      </c>
      <c r="D3708" s="163">
        <v>7045000</v>
      </c>
      <c r="E3708" s="164">
        <v>44168</v>
      </c>
      <c r="F3708" s="165" t="s">
        <v>11</v>
      </c>
      <c r="G3708" s="165" t="s">
        <v>12</v>
      </c>
      <c r="H3708" s="165" t="s">
        <v>36</v>
      </c>
      <c r="I3708" s="165" t="s">
        <v>37</v>
      </c>
      <c r="J3708" s="165" t="s">
        <v>79</v>
      </c>
      <c r="K3708" s="166" t="s">
        <v>11973</v>
      </c>
    </row>
    <row r="3709" spans="1:11" ht="25.5" x14ac:dyDescent="0.2">
      <c r="A3709" s="160">
        <v>1027429004</v>
      </c>
      <c r="B3709" s="161" t="s">
        <v>8392</v>
      </c>
      <c r="C3709" s="162" t="s">
        <v>8393</v>
      </c>
      <c r="D3709" s="163">
        <v>7040000</v>
      </c>
      <c r="E3709" s="164">
        <v>44193</v>
      </c>
      <c r="F3709" s="165" t="s">
        <v>16</v>
      </c>
      <c r="G3709" s="165" t="s">
        <v>12</v>
      </c>
      <c r="H3709" s="165" t="s">
        <v>36</v>
      </c>
      <c r="I3709" s="165" t="s">
        <v>37</v>
      </c>
      <c r="J3709" s="165" t="s">
        <v>79</v>
      </c>
      <c r="K3709" s="166" t="s">
        <v>11974</v>
      </c>
    </row>
    <row r="3710" spans="1:11" ht="38.25" x14ac:dyDescent="0.2">
      <c r="A3710" s="160">
        <v>1027831004</v>
      </c>
      <c r="B3710" s="161" t="s">
        <v>8394</v>
      </c>
      <c r="C3710" s="162" t="s">
        <v>8395</v>
      </c>
      <c r="D3710" s="163">
        <v>7065000</v>
      </c>
      <c r="E3710" s="164">
        <v>44168</v>
      </c>
      <c r="F3710" s="165" t="s">
        <v>16</v>
      </c>
      <c r="G3710" s="165" t="s">
        <v>12</v>
      </c>
      <c r="H3710" s="165" t="s">
        <v>36</v>
      </c>
      <c r="I3710" s="165" t="s">
        <v>37</v>
      </c>
      <c r="J3710" s="165" t="s">
        <v>79</v>
      </c>
      <c r="K3710" s="166" t="s">
        <v>11975</v>
      </c>
    </row>
    <row r="3711" spans="1:11" ht="38.25" x14ac:dyDescent="0.2">
      <c r="A3711" s="160">
        <v>1027367004</v>
      </c>
      <c r="B3711" s="161" t="s">
        <v>8396</v>
      </c>
      <c r="C3711" s="162" t="s">
        <v>8397</v>
      </c>
      <c r="D3711" s="163">
        <v>10650000</v>
      </c>
      <c r="E3711" s="164">
        <v>44152</v>
      </c>
      <c r="F3711" s="165" t="s">
        <v>16</v>
      </c>
      <c r="G3711" s="165" t="s">
        <v>101</v>
      </c>
      <c r="H3711" s="165" t="s">
        <v>36</v>
      </c>
      <c r="I3711" s="165" t="s">
        <v>37</v>
      </c>
      <c r="J3711" s="165" t="s">
        <v>79</v>
      </c>
      <c r="K3711" s="166" t="s">
        <v>11976</v>
      </c>
    </row>
    <row r="3712" spans="1:11" ht="38.25" x14ac:dyDescent="0.2">
      <c r="A3712" s="160">
        <v>1028211004</v>
      </c>
      <c r="B3712" s="161" t="s">
        <v>8398</v>
      </c>
      <c r="C3712" s="162" t="s">
        <v>8399</v>
      </c>
      <c r="D3712" s="163">
        <v>7100000</v>
      </c>
      <c r="E3712" s="164">
        <v>44168</v>
      </c>
      <c r="F3712" s="165" t="s">
        <v>16</v>
      </c>
      <c r="G3712" s="165" t="s">
        <v>12</v>
      </c>
      <c r="H3712" s="165" t="s">
        <v>36</v>
      </c>
      <c r="I3712" s="165" t="s">
        <v>37</v>
      </c>
      <c r="J3712" s="165" t="s">
        <v>79</v>
      </c>
      <c r="K3712" s="166" t="s">
        <v>11977</v>
      </c>
    </row>
    <row r="3713" spans="1:11" ht="38.25" x14ac:dyDescent="0.2">
      <c r="A3713" s="160">
        <v>1028509004</v>
      </c>
      <c r="B3713" s="161" t="s">
        <v>8400</v>
      </c>
      <c r="C3713" s="162" t="s">
        <v>8401</v>
      </c>
      <c r="D3713" s="163">
        <v>7015000</v>
      </c>
      <c r="E3713" s="164">
        <v>44193</v>
      </c>
      <c r="F3713" s="165" t="s">
        <v>11</v>
      </c>
      <c r="G3713" s="165" t="s">
        <v>12</v>
      </c>
      <c r="H3713" s="165" t="s">
        <v>36</v>
      </c>
      <c r="I3713" s="165" t="s">
        <v>37</v>
      </c>
      <c r="J3713" s="165" t="s">
        <v>79</v>
      </c>
      <c r="K3713" s="166" t="s">
        <v>11978</v>
      </c>
    </row>
    <row r="3714" spans="1:11" ht="25.5" x14ac:dyDescent="0.2">
      <c r="A3714" s="160">
        <v>1027534004</v>
      </c>
      <c r="B3714" s="161" t="s">
        <v>8402</v>
      </c>
      <c r="C3714" s="162" t="s">
        <v>8403</v>
      </c>
      <c r="D3714" s="163">
        <v>7100000</v>
      </c>
      <c r="E3714" s="164">
        <v>44152</v>
      </c>
      <c r="F3714" s="165" t="s">
        <v>16</v>
      </c>
      <c r="G3714" s="165" t="s">
        <v>12</v>
      </c>
      <c r="H3714" s="165" t="s">
        <v>36</v>
      </c>
      <c r="I3714" s="165" t="s">
        <v>37</v>
      </c>
      <c r="J3714" s="165" t="s">
        <v>79</v>
      </c>
      <c r="K3714" s="166" t="s">
        <v>11979</v>
      </c>
    </row>
    <row r="3715" spans="1:11" ht="25.5" x14ac:dyDescent="0.2">
      <c r="A3715" s="160">
        <v>1027715004</v>
      </c>
      <c r="B3715" s="161" t="s">
        <v>8404</v>
      </c>
      <c r="C3715" s="162" t="s">
        <v>8405</v>
      </c>
      <c r="D3715" s="163">
        <v>10650000</v>
      </c>
      <c r="E3715" s="164">
        <v>44152</v>
      </c>
      <c r="F3715" s="165" t="s">
        <v>16</v>
      </c>
      <c r="G3715" s="165" t="s">
        <v>101</v>
      </c>
      <c r="H3715" s="165" t="s">
        <v>36</v>
      </c>
      <c r="I3715" s="165" t="s">
        <v>37</v>
      </c>
      <c r="J3715" s="165" t="s">
        <v>79</v>
      </c>
      <c r="K3715" s="166" t="s">
        <v>11980</v>
      </c>
    </row>
    <row r="3716" spans="1:11" x14ac:dyDescent="0.2">
      <c r="A3716" s="160">
        <v>1027830004</v>
      </c>
      <c r="B3716" s="161" t="s">
        <v>8406</v>
      </c>
      <c r="C3716" s="162" t="s">
        <v>8407</v>
      </c>
      <c r="D3716" s="163">
        <v>7100000</v>
      </c>
      <c r="E3716" s="164">
        <v>44168</v>
      </c>
      <c r="F3716" s="165" t="s">
        <v>11</v>
      </c>
      <c r="G3716" s="165" t="s">
        <v>12</v>
      </c>
      <c r="H3716" s="165" t="s">
        <v>36</v>
      </c>
      <c r="I3716" s="165" t="s">
        <v>37</v>
      </c>
      <c r="J3716" s="165" t="s">
        <v>79</v>
      </c>
      <c r="K3716" s="166" t="s">
        <v>11981</v>
      </c>
    </row>
    <row r="3717" spans="1:11" s="172" customFormat="1" ht="13.5" thickBot="1" x14ac:dyDescent="0.25">
      <c r="A3717" s="167"/>
      <c r="B3717" s="168">
        <f>COUNTA(B5:B3716)</f>
        <v>3712</v>
      </c>
      <c r="C3717" s="12" t="s">
        <v>378</v>
      </c>
      <c r="D3717" s="169">
        <f>SUM(D5:D3716)</f>
        <v>26927476000</v>
      </c>
      <c r="E3717" s="170"/>
      <c r="F3717" s="170"/>
      <c r="G3717" s="170"/>
      <c r="H3717" s="170"/>
      <c r="I3717" s="170"/>
      <c r="J3717" s="170"/>
      <c r="K3717" s="171"/>
    </row>
  </sheetData>
  <autoFilter ref="A4:K3717" xr:uid="{AA2A27FE-D499-45D4-A3F8-9F782449D8B4}"/>
  <sortState xmlns:xlrd2="http://schemas.microsoft.com/office/spreadsheetml/2017/richdata2" ref="A5:K3716">
    <sortCondition ref="E5:E3716"/>
  </sortState>
  <mergeCells count="1">
    <mergeCell ref="A2:K2"/>
  </mergeCells>
  <printOptions horizontalCentered="1"/>
  <pageMargins left="0.39370078740157483" right="0.39370078740157483" top="0.39370078740157483" bottom="0.39370078740157483" header="0.31496062992125984" footer="0.31496062992125984"/>
  <pageSetup scale="63" fitToHeight="150" orientation="landscape" r:id="rId1"/>
  <headerFooter>
    <oddFooter>&amp;RANEXO 1, página &amp;P de &amp;N</oddFooter>
  </headerFooter>
  <ignoredErrors>
    <ignoredError sqref="B3717 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4"/>
  <sheetViews>
    <sheetView showGridLines="0" zoomScaleNormal="100" workbookViewId="0">
      <pane ySplit="4" topLeftCell="A5" activePane="bottomLeft" state="frozen"/>
      <selection pane="bottomLeft" activeCell="B7" sqref="B7"/>
    </sheetView>
  </sheetViews>
  <sheetFormatPr baseColWidth="10" defaultColWidth="11.42578125" defaultRowHeight="33.75" customHeight="1" x14ac:dyDescent="0.25"/>
  <cols>
    <col min="1" max="1" width="12" style="138" bestFit="1" customWidth="1"/>
    <col min="2" max="2" width="44.7109375" style="17" customWidth="1"/>
    <col min="3" max="3" width="20.7109375" style="139" customWidth="1"/>
    <col min="4" max="4" width="14.42578125" style="138" customWidth="1"/>
    <col min="5" max="5" width="26.42578125" style="140" customWidth="1"/>
    <col min="6" max="236" width="11.42578125" style="17"/>
    <col min="237" max="237" width="12" style="17" bestFit="1" customWidth="1"/>
    <col min="238" max="238" width="71.5703125" style="17" bestFit="1" customWidth="1"/>
    <col min="239" max="239" width="43.7109375" style="17" customWidth="1"/>
    <col min="240" max="240" width="14.42578125" style="17" customWidth="1"/>
    <col min="241" max="241" width="32" style="17" bestFit="1" customWidth="1"/>
    <col min="242" max="242" width="27.28515625" style="17" bestFit="1" customWidth="1"/>
    <col min="243" max="243" width="20.28515625" style="17" bestFit="1" customWidth="1"/>
    <col min="244" max="244" width="0" style="17" hidden="1" customWidth="1"/>
    <col min="245" max="245" width="22.28515625" style="17" customWidth="1"/>
    <col min="246" max="246" width="14.28515625" style="17" bestFit="1" customWidth="1"/>
    <col min="247" max="247" width="12" style="17" customWidth="1"/>
    <col min="248" max="248" width="10.5703125" style="17" customWidth="1"/>
    <col min="249" max="249" width="19.28515625" style="17" customWidth="1"/>
    <col min="250" max="250" width="18.28515625" style="17" customWidth="1"/>
    <col min="251" max="251" width="18" style="17" bestFit="1" customWidth="1"/>
    <col min="252" max="252" width="11.7109375" style="17" bestFit="1" customWidth="1"/>
    <col min="253" max="253" width="50.5703125" style="17" customWidth="1"/>
    <col min="254" max="254" width="44" style="17" customWidth="1"/>
    <col min="255" max="255" width="36.28515625" style="17" customWidth="1"/>
    <col min="256" max="256" width="64.5703125" style="17" customWidth="1"/>
    <col min="257" max="259" width="11.42578125" style="17"/>
    <col min="260" max="260" width="16.28515625" style="17" customWidth="1"/>
    <col min="261" max="492" width="11.42578125" style="17"/>
    <col min="493" max="493" width="12" style="17" bestFit="1" customWidth="1"/>
    <col min="494" max="494" width="71.5703125" style="17" bestFit="1" customWidth="1"/>
    <col min="495" max="495" width="43.7109375" style="17" customWidth="1"/>
    <col min="496" max="496" width="14.42578125" style="17" customWidth="1"/>
    <col min="497" max="497" width="32" style="17" bestFit="1" customWidth="1"/>
    <col min="498" max="498" width="27.28515625" style="17" bestFit="1" customWidth="1"/>
    <col min="499" max="499" width="20.28515625" style="17" bestFit="1" customWidth="1"/>
    <col min="500" max="500" width="0" style="17" hidden="1" customWidth="1"/>
    <col min="501" max="501" width="22.28515625" style="17" customWidth="1"/>
    <col min="502" max="502" width="14.28515625" style="17" bestFit="1" customWidth="1"/>
    <col min="503" max="503" width="12" style="17" customWidth="1"/>
    <col min="504" max="504" width="10.5703125" style="17" customWidth="1"/>
    <col min="505" max="505" width="19.28515625" style="17" customWidth="1"/>
    <col min="506" max="506" width="18.28515625" style="17" customWidth="1"/>
    <col min="507" max="507" width="18" style="17" bestFit="1" customWidth="1"/>
    <col min="508" max="508" width="11.7109375" style="17" bestFit="1" customWidth="1"/>
    <col min="509" max="509" width="50.5703125" style="17" customWidth="1"/>
    <col min="510" max="510" width="44" style="17" customWidth="1"/>
    <col min="511" max="511" width="36.28515625" style="17" customWidth="1"/>
    <col min="512" max="512" width="64.5703125" style="17" customWidth="1"/>
    <col min="513" max="515" width="11.42578125" style="17"/>
    <col min="516" max="516" width="16.28515625" style="17" customWidth="1"/>
    <col min="517" max="748" width="11.42578125" style="17"/>
    <col min="749" max="749" width="12" style="17" bestFit="1" customWidth="1"/>
    <col min="750" max="750" width="71.5703125" style="17" bestFit="1" customWidth="1"/>
    <col min="751" max="751" width="43.7109375" style="17" customWidth="1"/>
    <col min="752" max="752" width="14.42578125" style="17" customWidth="1"/>
    <col min="753" max="753" width="32" style="17" bestFit="1" customWidth="1"/>
    <col min="754" max="754" width="27.28515625" style="17" bestFit="1" customWidth="1"/>
    <col min="755" max="755" width="20.28515625" style="17" bestFit="1" customWidth="1"/>
    <col min="756" max="756" width="0" style="17" hidden="1" customWidth="1"/>
    <col min="757" max="757" width="22.28515625" style="17" customWidth="1"/>
    <col min="758" max="758" width="14.28515625" style="17" bestFit="1" customWidth="1"/>
    <col min="759" max="759" width="12" style="17" customWidth="1"/>
    <col min="760" max="760" width="10.5703125" style="17" customWidth="1"/>
    <col min="761" max="761" width="19.28515625" style="17" customWidth="1"/>
    <col min="762" max="762" width="18.28515625" style="17" customWidth="1"/>
    <col min="763" max="763" width="18" style="17" bestFit="1" customWidth="1"/>
    <col min="764" max="764" width="11.7109375" style="17" bestFit="1" customWidth="1"/>
    <col min="765" max="765" width="50.5703125" style="17" customWidth="1"/>
    <col min="766" max="766" width="44" style="17" customWidth="1"/>
    <col min="767" max="767" width="36.28515625" style="17" customWidth="1"/>
    <col min="768" max="768" width="64.5703125" style="17" customWidth="1"/>
    <col min="769" max="771" width="11.42578125" style="17"/>
    <col min="772" max="772" width="16.28515625" style="17" customWidth="1"/>
    <col min="773" max="1004" width="11.42578125" style="17"/>
    <col min="1005" max="1005" width="12" style="17" bestFit="1" customWidth="1"/>
    <col min="1006" max="1006" width="71.5703125" style="17" bestFit="1" customWidth="1"/>
    <col min="1007" max="1007" width="43.7109375" style="17" customWidth="1"/>
    <col min="1008" max="1008" width="14.42578125" style="17" customWidth="1"/>
    <col min="1009" max="1009" width="32" style="17" bestFit="1" customWidth="1"/>
    <col min="1010" max="1010" width="27.28515625" style="17" bestFit="1" customWidth="1"/>
    <col min="1011" max="1011" width="20.28515625" style="17" bestFit="1" customWidth="1"/>
    <col min="1012" max="1012" width="0" style="17" hidden="1" customWidth="1"/>
    <col min="1013" max="1013" width="22.28515625" style="17" customWidth="1"/>
    <col min="1014" max="1014" width="14.28515625" style="17" bestFit="1" customWidth="1"/>
    <col min="1015" max="1015" width="12" style="17" customWidth="1"/>
    <col min="1016" max="1016" width="10.5703125" style="17" customWidth="1"/>
    <col min="1017" max="1017" width="19.28515625" style="17" customWidth="1"/>
    <col min="1018" max="1018" width="18.28515625" style="17" customWidth="1"/>
    <col min="1019" max="1019" width="18" style="17" bestFit="1" customWidth="1"/>
    <col min="1020" max="1020" width="11.7109375" style="17" bestFit="1" customWidth="1"/>
    <col min="1021" max="1021" width="50.5703125" style="17" customWidth="1"/>
    <col min="1022" max="1022" width="44" style="17" customWidth="1"/>
    <col min="1023" max="1023" width="36.28515625" style="17" customWidth="1"/>
    <col min="1024" max="1024" width="64.5703125" style="17" customWidth="1"/>
    <col min="1025" max="1027" width="11.42578125" style="17"/>
    <col min="1028" max="1028" width="16.28515625" style="17" customWidth="1"/>
    <col min="1029" max="1260" width="11.42578125" style="17"/>
    <col min="1261" max="1261" width="12" style="17" bestFit="1" customWidth="1"/>
    <col min="1262" max="1262" width="71.5703125" style="17" bestFit="1" customWidth="1"/>
    <col min="1263" max="1263" width="43.7109375" style="17" customWidth="1"/>
    <col min="1264" max="1264" width="14.42578125" style="17" customWidth="1"/>
    <col min="1265" max="1265" width="32" style="17" bestFit="1" customWidth="1"/>
    <col min="1266" max="1266" width="27.28515625" style="17" bestFit="1" customWidth="1"/>
    <col min="1267" max="1267" width="20.28515625" style="17" bestFit="1" customWidth="1"/>
    <col min="1268" max="1268" width="0" style="17" hidden="1" customWidth="1"/>
    <col min="1269" max="1269" width="22.28515625" style="17" customWidth="1"/>
    <col min="1270" max="1270" width="14.28515625" style="17" bestFit="1" customWidth="1"/>
    <col min="1271" max="1271" width="12" style="17" customWidth="1"/>
    <col min="1272" max="1272" width="10.5703125" style="17" customWidth="1"/>
    <col min="1273" max="1273" width="19.28515625" style="17" customWidth="1"/>
    <col min="1274" max="1274" width="18.28515625" style="17" customWidth="1"/>
    <col min="1275" max="1275" width="18" style="17" bestFit="1" customWidth="1"/>
    <col min="1276" max="1276" width="11.7109375" style="17" bestFit="1" customWidth="1"/>
    <col min="1277" max="1277" width="50.5703125" style="17" customWidth="1"/>
    <col min="1278" max="1278" width="44" style="17" customWidth="1"/>
    <col min="1279" max="1279" width="36.28515625" style="17" customWidth="1"/>
    <col min="1280" max="1280" width="64.5703125" style="17" customWidth="1"/>
    <col min="1281" max="1283" width="11.42578125" style="17"/>
    <col min="1284" max="1284" width="16.28515625" style="17" customWidth="1"/>
    <col min="1285" max="1516" width="11.42578125" style="17"/>
    <col min="1517" max="1517" width="12" style="17" bestFit="1" customWidth="1"/>
    <col min="1518" max="1518" width="71.5703125" style="17" bestFit="1" customWidth="1"/>
    <col min="1519" max="1519" width="43.7109375" style="17" customWidth="1"/>
    <col min="1520" max="1520" width="14.42578125" style="17" customWidth="1"/>
    <col min="1521" max="1521" width="32" style="17" bestFit="1" customWidth="1"/>
    <col min="1522" max="1522" width="27.28515625" style="17" bestFit="1" customWidth="1"/>
    <col min="1523" max="1523" width="20.28515625" style="17" bestFit="1" customWidth="1"/>
    <col min="1524" max="1524" width="0" style="17" hidden="1" customWidth="1"/>
    <col min="1525" max="1525" width="22.28515625" style="17" customWidth="1"/>
    <col min="1526" max="1526" width="14.28515625" style="17" bestFit="1" customWidth="1"/>
    <col min="1527" max="1527" width="12" style="17" customWidth="1"/>
    <col min="1528" max="1528" width="10.5703125" style="17" customWidth="1"/>
    <col min="1529" max="1529" width="19.28515625" style="17" customWidth="1"/>
    <col min="1530" max="1530" width="18.28515625" style="17" customWidth="1"/>
    <col min="1531" max="1531" width="18" style="17" bestFit="1" customWidth="1"/>
    <col min="1532" max="1532" width="11.7109375" style="17" bestFit="1" customWidth="1"/>
    <col min="1533" max="1533" width="50.5703125" style="17" customWidth="1"/>
    <col min="1534" max="1534" width="44" style="17" customWidth="1"/>
    <col min="1535" max="1535" width="36.28515625" style="17" customWidth="1"/>
    <col min="1536" max="1536" width="64.5703125" style="17" customWidth="1"/>
    <col min="1537" max="1539" width="11.42578125" style="17"/>
    <col min="1540" max="1540" width="16.28515625" style="17" customWidth="1"/>
    <col min="1541" max="1772" width="11.42578125" style="17"/>
    <col min="1773" max="1773" width="12" style="17" bestFit="1" customWidth="1"/>
    <col min="1774" max="1774" width="71.5703125" style="17" bestFit="1" customWidth="1"/>
    <col min="1775" max="1775" width="43.7109375" style="17" customWidth="1"/>
    <col min="1776" max="1776" width="14.42578125" style="17" customWidth="1"/>
    <col min="1777" max="1777" width="32" style="17" bestFit="1" customWidth="1"/>
    <col min="1778" max="1778" width="27.28515625" style="17" bestFit="1" customWidth="1"/>
    <col min="1779" max="1779" width="20.28515625" style="17" bestFit="1" customWidth="1"/>
    <col min="1780" max="1780" width="0" style="17" hidden="1" customWidth="1"/>
    <col min="1781" max="1781" width="22.28515625" style="17" customWidth="1"/>
    <col min="1782" max="1782" width="14.28515625" style="17" bestFit="1" customWidth="1"/>
    <col min="1783" max="1783" width="12" style="17" customWidth="1"/>
    <col min="1784" max="1784" width="10.5703125" style="17" customWidth="1"/>
    <col min="1785" max="1785" width="19.28515625" style="17" customWidth="1"/>
    <col min="1786" max="1786" width="18.28515625" style="17" customWidth="1"/>
    <col min="1787" max="1787" width="18" style="17" bestFit="1" customWidth="1"/>
    <col min="1788" max="1788" width="11.7109375" style="17" bestFit="1" customWidth="1"/>
    <col min="1789" max="1789" width="50.5703125" style="17" customWidth="1"/>
    <col min="1790" max="1790" width="44" style="17" customWidth="1"/>
    <col min="1791" max="1791" width="36.28515625" style="17" customWidth="1"/>
    <col min="1792" max="1792" width="64.5703125" style="17" customWidth="1"/>
    <col min="1793" max="1795" width="11.42578125" style="17"/>
    <col min="1796" max="1796" width="16.28515625" style="17" customWidth="1"/>
    <col min="1797" max="2028" width="11.42578125" style="17"/>
    <col min="2029" max="2029" width="12" style="17" bestFit="1" customWidth="1"/>
    <col min="2030" max="2030" width="71.5703125" style="17" bestFit="1" customWidth="1"/>
    <col min="2031" max="2031" width="43.7109375" style="17" customWidth="1"/>
    <col min="2032" max="2032" width="14.42578125" style="17" customWidth="1"/>
    <col min="2033" max="2033" width="32" style="17" bestFit="1" customWidth="1"/>
    <col min="2034" max="2034" width="27.28515625" style="17" bestFit="1" customWidth="1"/>
    <col min="2035" max="2035" width="20.28515625" style="17" bestFit="1" customWidth="1"/>
    <col min="2036" max="2036" width="0" style="17" hidden="1" customWidth="1"/>
    <col min="2037" max="2037" width="22.28515625" style="17" customWidth="1"/>
    <col min="2038" max="2038" width="14.28515625" style="17" bestFit="1" customWidth="1"/>
    <col min="2039" max="2039" width="12" style="17" customWidth="1"/>
    <col min="2040" max="2040" width="10.5703125" style="17" customWidth="1"/>
    <col min="2041" max="2041" width="19.28515625" style="17" customWidth="1"/>
    <col min="2042" max="2042" width="18.28515625" style="17" customWidth="1"/>
    <col min="2043" max="2043" width="18" style="17" bestFit="1" customWidth="1"/>
    <col min="2044" max="2044" width="11.7109375" style="17" bestFit="1" customWidth="1"/>
    <col min="2045" max="2045" width="50.5703125" style="17" customWidth="1"/>
    <col min="2046" max="2046" width="44" style="17" customWidth="1"/>
    <col min="2047" max="2047" width="36.28515625" style="17" customWidth="1"/>
    <col min="2048" max="2048" width="64.5703125" style="17" customWidth="1"/>
    <col min="2049" max="2051" width="11.42578125" style="17"/>
    <col min="2052" max="2052" width="16.28515625" style="17" customWidth="1"/>
    <col min="2053" max="2284" width="11.42578125" style="17"/>
    <col min="2285" max="2285" width="12" style="17" bestFit="1" customWidth="1"/>
    <col min="2286" max="2286" width="71.5703125" style="17" bestFit="1" customWidth="1"/>
    <col min="2287" max="2287" width="43.7109375" style="17" customWidth="1"/>
    <col min="2288" max="2288" width="14.42578125" style="17" customWidth="1"/>
    <col min="2289" max="2289" width="32" style="17" bestFit="1" customWidth="1"/>
    <col min="2290" max="2290" width="27.28515625" style="17" bestFit="1" customWidth="1"/>
    <col min="2291" max="2291" width="20.28515625" style="17" bestFit="1" customWidth="1"/>
    <col min="2292" max="2292" width="0" style="17" hidden="1" customWidth="1"/>
    <col min="2293" max="2293" width="22.28515625" style="17" customWidth="1"/>
    <col min="2294" max="2294" width="14.28515625" style="17" bestFit="1" customWidth="1"/>
    <col min="2295" max="2295" width="12" style="17" customWidth="1"/>
    <col min="2296" max="2296" width="10.5703125" style="17" customWidth="1"/>
    <col min="2297" max="2297" width="19.28515625" style="17" customWidth="1"/>
    <col min="2298" max="2298" width="18.28515625" style="17" customWidth="1"/>
    <col min="2299" max="2299" width="18" style="17" bestFit="1" customWidth="1"/>
    <col min="2300" max="2300" width="11.7109375" style="17" bestFit="1" customWidth="1"/>
    <col min="2301" max="2301" width="50.5703125" style="17" customWidth="1"/>
    <col min="2302" max="2302" width="44" style="17" customWidth="1"/>
    <col min="2303" max="2303" width="36.28515625" style="17" customWidth="1"/>
    <col min="2304" max="2304" width="64.5703125" style="17" customWidth="1"/>
    <col min="2305" max="2307" width="11.42578125" style="17"/>
    <col min="2308" max="2308" width="16.28515625" style="17" customWidth="1"/>
    <col min="2309" max="2540" width="11.42578125" style="17"/>
    <col min="2541" max="2541" width="12" style="17" bestFit="1" customWidth="1"/>
    <col min="2542" max="2542" width="71.5703125" style="17" bestFit="1" customWidth="1"/>
    <col min="2543" max="2543" width="43.7109375" style="17" customWidth="1"/>
    <col min="2544" max="2544" width="14.42578125" style="17" customWidth="1"/>
    <col min="2545" max="2545" width="32" style="17" bestFit="1" customWidth="1"/>
    <col min="2546" max="2546" width="27.28515625" style="17" bestFit="1" customWidth="1"/>
    <col min="2547" max="2547" width="20.28515625" style="17" bestFit="1" customWidth="1"/>
    <col min="2548" max="2548" width="0" style="17" hidden="1" customWidth="1"/>
    <col min="2549" max="2549" width="22.28515625" style="17" customWidth="1"/>
    <col min="2550" max="2550" width="14.28515625" style="17" bestFit="1" customWidth="1"/>
    <col min="2551" max="2551" width="12" style="17" customWidth="1"/>
    <col min="2552" max="2552" width="10.5703125" style="17" customWidth="1"/>
    <col min="2553" max="2553" width="19.28515625" style="17" customWidth="1"/>
    <col min="2554" max="2554" width="18.28515625" style="17" customWidth="1"/>
    <col min="2555" max="2555" width="18" style="17" bestFit="1" customWidth="1"/>
    <col min="2556" max="2556" width="11.7109375" style="17" bestFit="1" customWidth="1"/>
    <col min="2557" max="2557" width="50.5703125" style="17" customWidth="1"/>
    <col min="2558" max="2558" width="44" style="17" customWidth="1"/>
    <col min="2559" max="2559" width="36.28515625" style="17" customWidth="1"/>
    <col min="2560" max="2560" width="64.5703125" style="17" customWidth="1"/>
    <col min="2561" max="2563" width="11.42578125" style="17"/>
    <col min="2564" max="2564" width="16.28515625" style="17" customWidth="1"/>
    <col min="2565" max="2796" width="11.42578125" style="17"/>
    <col min="2797" max="2797" width="12" style="17" bestFit="1" customWidth="1"/>
    <col min="2798" max="2798" width="71.5703125" style="17" bestFit="1" customWidth="1"/>
    <col min="2799" max="2799" width="43.7109375" style="17" customWidth="1"/>
    <col min="2800" max="2800" width="14.42578125" style="17" customWidth="1"/>
    <col min="2801" max="2801" width="32" style="17" bestFit="1" customWidth="1"/>
    <col min="2802" max="2802" width="27.28515625" style="17" bestFit="1" customWidth="1"/>
    <col min="2803" max="2803" width="20.28515625" style="17" bestFit="1" customWidth="1"/>
    <col min="2804" max="2804" width="0" style="17" hidden="1" customWidth="1"/>
    <col min="2805" max="2805" width="22.28515625" style="17" customWidth="1"/>
    <col min="2806" max="2806" width="14.28515625" style="17" bestFit="1" customWidth="1"/>
    <col min="2807" max="2807" width="12" style="17" customWidth="1"/>
    <col min="2808" max="2808" width="10.5703125" style="17" customWidth="1"/>
    <col min="2809" max="2809" width="19.28515625" style="17" customWidth="1"/>
    <col min="2810" max="2810" width="18.28515625" style="17" customWidth="1"/>
    <col min="2811" max="2811" width="18" style="17" bestFit="1" customWidth="1"/>
    <col min="2812" max="2812" width="11.7109375" style="17" bestFit="1" customWidth="1"/>
    <col min="2813" max="2813" width="50.5703125" style="17" customWidth="1"/>
    <col min="2814" max="2814" width="44" style="17" customWidth="1"/>
    <col min="2815" max="2815" width="36.28515625" style="17" customWidth="1"/>
    <col min="2816" max="2816" width="64.5703125" style="17" customWidth="1"/>
    <col min="2817" max="2819" width="11.42578125" style="17"/>
    <col min="2820" max="2820" width="16.28515625" style="17" customWidth="1"/>
    <col min="2821" max="3052" width="11.42578125" style="17"/>
    <col min="3053" max="3053" width="12" style="17" bestFit="1" customWidth="1"/>
    <col min="3054" max="3054" width="71.5703125" style="17" bestFit="1" customWidth="1"/>
    <col min="3055" max="3055" width="43.7109375" style="17" customWidth="1"/>
    <col min="3056" max="3056" width="14.42578125" style="17" customWidth="1"/>
    <col min="3057" max="3057" width="32" style="17" bestFit="1" customWidth="1"/>
    <col min="3058" max="3058" width="27.28515625" style="17" bestFit="1" customWidth="1"/>
    <col min="3059" max="3059" width="20.28515625" style="17" bestFit="1" customWidth="1"/>
    <col min="3060" max="3060" width="0" style="17" hidden="1" customWidth="1"/>
    <col min="3061" max="3061" width="22.28515625" style="17" customWidth="1"/>
    <col min="3062" max="3062" width="14.28515625" style="17" bestFit="1" customWidth="1"/>
    <col min="3063" max="3063" width="12" style="17" customWidth="1"/>
    <col min="3064" max="3064" width="10.5703125" style="17" customWidth="1"/>
    <col min="3065" max="3065" width="19.28515625" style="17" customWidth="1"/>
    <col min="3066" max="3066" width="18.28515625" style="17" customWidth="1"/>
    <col min="3067" max="3067" width="18" style="17" bestFit="1" customWidth="1"/>
    <col min="3068" max="3068" width="11.7109375" style="17" bestFit="1" customWidth="1"/>
    <col min="3069" max="3069" width="50.5703125" style="17" customWidth="1"/>
    <col min="3070" max="3070" width="44" style="17" customWidth="1"/>
    <col min="3071" max="3071" width="36.28515625" style="17" customWidth="1"/>
    <col min="3072" max="3072" width="64.5703125" style="17" customWidth="1"/>
    <col min="3073" max="3075" width="11.42578125" style="17"/>
    <col min="3076" max="3076" width="16.28515625" style="17" customWidth="1"/>
    <col min="3077" max="3308" width="11.42578125" style="17"/>
    <col min="3309" max="3309" width="12" style="17" bestFit="1" customWidth="1"/>
    <col min="3310" max="3310" width="71.5703125" style="17" bestFit="1" customWidth="1"/>
    <col min="3311" max="3311" width="43.7109375" style="17" customWidth="1"/>
    <col min="3312" max="3312" width="14.42578125" style="17" customWidth="1"/>
    <col min="3313" max="3313" width="32" style="17" bestFit="1" customWidth="1"/>
    <col min="3314" max="3314" width="27.28515625" style="17" bestFit="1" customWidth="1"/>
    <col min="3315" max="3315" width="20.28515625" style="17" bestFit="1" customWidth="1"/>
    <col min="3316" max="3316" width="0" style="17" hidden="1" customWidth="1"/>
    <col min="3317" max="3317" width="22.28515625" style="17" customWidth="1"/>
    <col min="3318" max="3318" width="14.28515625" style="17" bestFit="1" customWidth="1"/>
    <col min="3319" max="3319" width="12" style="17" customWidth="1"/>
    <col min="3320" max="3320" width="10.5703125" style="17" customWidth="1"/>
    <col min="3321" max="3321" width="19.28515625" style="17" customWidth="1"/>
    <col min="3322" max="3322" width="18.28515625" style="17" customWidth="1"/>
    <col min="3323" max="3323" width="18" style="17" bestFit="1" customWidth="1"/>
    <col min="3324" max="3324" width="11.7109375" style="17" bestFit="1" customWidth="1"/>
    <col min="3325" max="3325" width="50.5703125" style="17" customWidth="1"/>
    <col min="3326" max="3326" width="44" style="17" customWidth="1"/>
    <col min="3327" max="3327" width="36.28515625" style="17" customWidth="1"/>
    <col min="3328" max="3328" width="64.5703125" style="17" customWidth="1"/>
    <col min="3329" max="3331" width="11.42578125" style="17"/>
    <col min="3332" max="3332" width="16.28515625" style="17" customWidth="1"/>
    <col min="3333" max="3564" width="11.42578125" style="17"/>
    <col min="3565" max="3565" width="12" style="17" bestFit="1" customWidth="1"/>
    <col min="3566" max="3566" width="71.5703125" style="17" bestFit="1" customWidth="1"/>
    <col min="3567" max="3567" width="43.7109375" style="17" customWidth="1"/>
    <col min="3568" max="3568" width="14.42578125" style="17" customWidth="1"/>
    <col min="3569" max="3569" width="32" style="17" bestFit="1" customWidth="1"/>
    <col min="3570" max="3570" width="27.28515625" style="17" bestFit="1" customWidth="1"/>
    <col min="3571" max="3571" width="20.28515625" style="17" bestFit="1" customWidth="1"/>
    <col min="3572" max="3572" width="0" style="17" hidden="1" customWidth="1"/>
    <col min="3573" max="3573" width="22.28515625" style="17" customWidth="1"/>
    <col min="3574" max="3574" width="14.28515625" style="17" bestFit="1" customWidth="1"/>
    <col min="3575" max="3575" width="12" style="17" customWidth="1"/>
    <col min="3576" max="3576" width="10.5703125" style="17" customWidth="1"/>
    <col min="3577" max="3577" width="19.28515625" style="17" customWidth="1"/>
    <col min="3578" max="3578" width="18.28515625" style="17" customWidth="1"/>
    <col min="3579" max="3579" width="18" style="17" bestFit="1" customWidth="1"/>
    <col min="3580" max="3580" width="11.7109375" style="17" bestFit="1" customWidth="1"/>
    <col min="3581" max="3581" width="50.5703125" style="17" customWidth="1"/>
    <col min="3582" max="3582" width="44" style="17" customWidth="1"/>
    <col min="3583" max="3583" width="36.28515625" style="17" customWidth="1"/>
    <col min="3584" max="3584" width="64.5703125" style="17" customWidth="1"/>
    <col min="3585" max="3587" width="11.42578125" style="17"/>
    <col min="3588" max="3588" width="16.28515625" style="17" customWidth="1"/>
    <col min="3589" max="3820" width="11.42578125" style="17"/>
    <col min="3821" max="3821" width="12" style="17" bestFit="1" customWidth="1"/>
    <col min="3822" max="3822" width="71.5703125" style="17" bestFit="1" customWidth="1"/>
    <col min="3823" max="3823" width="43.7109375" style="17" customWidth="1"/>
    <col min="3824" max="3824" width="14.42578125" style="17" customWidth="1"/>
    <col min="3825" max="3825" width="32" style="17" bestFit="1" customWidth="1"/>
    <col min="3826" max="3826" width="27.28515625" style="17" bestFit="1" customWidth="1"/>
    <col min="3827" max="3827" width="20.28515625" style="17" bestFit="1" customWidth="1"/>
    <col min="3828" max="3828" width="0" style="17" hidden="1" customWidth="1"/>
    <col min="3829" max="3829" width="22.28515625" style="17" customWidth="1"/>
    <col min="3830" max="3830" width="14.28515625" style="17" bestFit="1" customWidth="1"/>
    <col min="3831" max="3831" width="12" style="17" customWidth="1"/>
    <col min="3832" max="3832" width="10.5703125" style="17" customWidth="1"/>
    <col min="3833" max="3833" width="19.28515625" style="17" customWidth="1"/>
    <col min="3834" max="3834" width="18.28515625" style="17" customWidth="1"/>
    <col min="3835" max="3835" width="18" style="17" bestFit="1" customWidth="1"/>
    <col min="3836" max="3836" width="11.7109375" style="17" bestFit="1" customWidth="1"/>
    <col min="3837" max="3837" width="50.5703125" style="17" customWidth="1"/>
    <col min="3838" max="3838" width="44" style="17" customWidth="1"/>
    <col min="3839" max="3839" width="36.28515625" style="17" customWidth="1"/>
    <col min="3840" max="3840" width="64.5703125" style="17" customWidth="1"/>
    <col min="3841" max="3843" width="11.42578125" style="17"/>
    <col min="3844" max="3844" width="16.28515625" style="17" customWidth="1"/>
    <col min="3845" max="4076" width="11.42578125" style="17"/>
    <col min="4077" max="4077" width="12" style="17" bestFit="1" customWidth="1"/>
    <col min="4078" max="4078" width="71.5703125" style="17" bestFit="1" customWidth="1"/>
    <col min="4079" max="4079" width="43.7109375" style="17" customWidth="1"/>
    <col min="4080" max="4080" width="14.42578125" style="17" customWidth="1"/>
    <col min="4081" max="4081" width="32" style="17" bestFit="1" customWidth="1"/>
    <col min="4082" max="4082" width="27.28515625" style="17" bestFit="1" customWidth="1"/>
    <col min="4083" max="4083" width="20.28515625" style="17" bestFit="1" customWidth="1"/>
    <col min="4084" max="4084" width="0" style="17" hidden="1" customWidth="1"/>
    <col min="4085" max="4085" width="22.28515625" style="17" customWidth="1"/>
    <col min="4086" max="4086" width="14.28515625" style="17" bestFit="1" customWidth="1"/>
    <col min="4087" max="4087" width="12" style="17" customWidth="1"/>
    <col min="4088" max="4088" width="10.5703125" style="17" customWidth="1"/>
    <col min="4089" max="4089" width="19.28515625" style="17" customWidth="1"/>
    <col min="4090" max="4090" width="18.28515625" style="17" customWidth="1"/>
    <col min="4091" max="4091" width="18" style="17" bestFit="1" customWidth="1"/>
    <col min="4092" max="4092" width="11.7109375" style="17" bestFit="1" customWidth="1"/>
    <col min="4093" max="4093" width="50.5703125" style="17" customWidth="1"/>
    <col min="4094" max="4094" width="44" style="17" customWidth="1"/>
    <col min="4095" max="4095" width="36.28515625" style="17" customWidth="1"/>
    <col min="4096" max="4096" width="64.5703125" style="17" customWidth="1"/>
    <col min="4097" max="4099" width="11.42578125" style="17"/>
    <col min="4100" max="4100" width="16.28515625" style="17" customWidth="1"/>
    <col min="4101" max="4332" width="11.42578125" style="17"/>
    <col min="4333" max="4333" width="12" style="17" bestFit="1" customWidth="1"/>
    <col min="4334" max="4334" width="71.5703125" style="17" bestFit="1" customWidth="1"/>
    <col min="4335" max="4335" width="43.7109375" style="17" customWidth="1"/>
    <col min="4336" max="4336" width="14.42578125" style="17" customWidth="1"/>
    <col min="4337" max="4337" width="32" style="17" bestFit="1" customWidth="1"/>
    <col min="4338" max="4338" width="27.28515625" style="17" bestFit="1" customWidth="1"/>
    <col min="4339" max="4339" width="20.28515625" style="17" bestFit="1" customWidth="1"/>
    <col min="4340" max="4340" width="0" style="17" hidden="1" customWidth="1"/>
    <col min="4341" max="4341" width="22.28515625" style="17" customWidth="1"/>
    <col min="4342" max="4342" width="14.28515625" style="17" bestFit="1" customWidth="1"/>
    <col min="4343" max="4343" width="12" style="17" customWidth="1"/>
    <col min="4344" max="4344" width="10.5703125" style="17" customWidth="1"/>
    <col min="4345" max="4345" width="19.28515625" style="17" customWidth="1"/>
    <col min="4346" max="4346" width="18.28515625" style="17" customWidth="1"/>
    <col min="4347" max="4347" width="18" style="17" bestFit="1" customWidth="1"/>
    <col min="4348" max="4348" width="11.7109375" style="17" bestFit="1" customWidth="1"/>
    <col min="4349" max="4349" width="50.5703125" style="17" customWidth="1"/>
    <col min="4350" max="4350" width="44" style="17" customWidth="1"/>
    <col min="4351" max="4351" width="36.28515625" style="17" customWidth="1"/>
    <col min="4352" max="4352" width="64.5703125" style="17" customWidth="1"/>
    <col min="4353" max="4355" width="11.42578125" style="17"/>
    <col min="4356" max="4356" width="16.28515625" style="17" customWidth="1"/>
    <col min="4357" max="4588" width="11.42578125" style="17"/>
    <col min="4589" max="4589" width="12" style="17" bestFit="1" customWidth="1"/>
    <col min="4590" max="4590" width="71.5703125" style="17" bestFit="1" customWidth="1"/>
    <col min="4591" max="4591" width="43.7109375" style="17" customWidth="1"/>
    <col min="4592" max="4592" width="14.42578125" style="17" customWidth="1"/>
    <col min="4593" max="4593" width="32" style="17" bestFit="1" customWidth="1"/>
    <col min="4594" max="4594" width="27.28515625" style="17" bestFit="1" customWidth="1"/>
    <col min="4595" max="4595" width="20.28515625" style="17" bestFit="1" customWidth="1"/>
    <col min="4596" max="4596" width="0" style="17" hidden="1" customWidth="1"/>
    <col min="4597" max="4597" width="22.28515625" style="17" customWidth="1"/>
    <col min="4598" max="4598" width="14.28515625" style="17" bestFit="1" customWidth="1"/>
    <col min="4599" max="4599" width="12" style="17" customWidth="1"/>
    <col min="4600" max="4600" width="10.5703125" style="17" customWidth="1"/>
    <col min="4601" max="4601" width="19.28515625" style="17" customWidth="1"/>
    <col min="4602" max="4602" width="18.28515625" style="17" customWidth="1"/>
    <col min="4603" max="4603" width="18" style="17" bestFit="1" customWidth="1"/>
    <col min="4604" max="4604" width="11.7109375" style="17" bestFit="1" customWidth="1"/>
    <col min="4605" max="4605" width="50.5703125" style="17" customWidth="1"/>
    <col min="4606" max="4606" width="44" style="17" customWidth="1"/>
    <col min="4607" max="4607" width="36.28515625" style="17" customWidth="1"/>
    <col min="4608" max="4608" width="64.5703125" style="17" customWidth="1"/>
    <col min="4609" max="4611" width="11.42578125" style="17"/>
    <col min="4612" max="4612" width="16.28515625" style="17" customWidth="1"/>
    <col min="4613" max="4844" width="11.42578125" style="17"/>
    <col min="4845" max="4845" width="12" style="17" bestFit="1" customWidth="1"/>
    <col min="4846" max="4846" width="71.5703125" style="17" bestFit="1" customWidth="1"/>
    <col min="4847" max="4847" width="43.7109375" style="17" customWidth="1"/>
    <col min="4848" max="4848" width="14.42578125" style="17" customWidth="1"/>
    <col min="4849" max="4849" width="32" style="17" bestFit="1" customWidth="1"/>
    <col min="4850" max="4850" width="27.28515625" style="17" bestFit="1" customWidth="1"/>
    <col min="4851" max="4851" width="20.28515625" style="17" bestFit="1" customWidth="1"/>
    <col min="4852" max="4852" width="0" style="17" hidden="1" customWidth="1"/>
    <col min="4853" max="4853" width="22.28515625" style="17" customWidth="1"/>
    <col min="4854" max="4854" width="14.28515625" style="17" bestFit="1" customWidth="1"/>
    <col min="4855" max="4855" width="12" style="17" customWidth="1"/>
    <col min="4856" max="4856" width="10.5703125" style="17" customWidth="1"/>
    <col min="4857" max="4857" width="19.28515625" style="17" customWidth="1"/>
    <col min="4858" max="4858" width="18.28515625" style="17" customWidth="1"/>
    <col min="4859" max="4859" width="18" style="17" bestFit="1" customWidth="1"/>
    <col min="4860" max="4860" width="11.7109375" style="17" bestFit="1" customWidth="1"/>
    <col min="4861" max="4861" width="50.5703125" style="17" customWidth="1"/>
    <col min="4862" max="4862" width="44" style="17" customWidth="1"/>
    <col min="4863" max="4863" width="36.28515625" style="17" customWidth="1"/>
    <col min="4864" max="4864" width="64.5703125" style="17" customWidth="1"/>
    <col min="4865" max="4867" width="11.42578125" style="17"/>
    <col min="4868" max="4868" width="16.28515625" style="17" customWidth="1"/>
    <col min="4869" max="5100" width="11.42578125" style="17"/>
    <col min="5101" max="5101" width="12" style="17" bestFit="1" customWidth="1"/>
    <col min="5102" max="5102" width="71.5703125" style="17" bestFit="1" customWidth="1"/>
    <col min="5103" max="5103" width="43.7109375" style="17" customWidth="1"/>
    <col min="5104" max="5104" width="14.42578125" style="17" customWidth="1"/>
    <col min="5105" max="5105" width="32" style="17" bestFit="1" customWidth="1"/>
    <col min="5106" max="5106" width="27.28515625" style="17" bestFit="1" customWidth="1"/>
    <col min="5107" max="5107" width="20.28515625" style="17" bestFit="1" customWidth="1"/>
    <col min="5108" max="5108" width="0" style="17" hidden="1" customWidth="1"/>
    <col min="5109" max="5109" width="22.28515625" style="17" customWidth="1"/>
    <col min="5110" max="5110" width="14.28515625" style="17" bestFit="1" customWidth="1"/>
    <col min="5111" max="5111" width="12" style="17" customWidth="1"/>
    <col min="5112" max="5112" width="10.5703125" style="17" customWidth="1"/>
    <col min="5113" max="5113" width="19.28515625" style="17" customWidth="1"/>
    <col min="5114" max="5114" width="18.28515625" style="17" customWidth="1"/>
    <col min="5115" max="5115" width="18" style="17" bestFit="1" customWidth="1"/>
    <col min="5116" max="5116" width="11.7109375" style="17" bestFit="1" customWidth="1"/>
    <col min="5117" max="5117" width="50.5703125" style="17" customWidth="1"/>
    <col min="5118" max="5118" width="44" style="17" customWidth="1"/>
    <col min="5119" max="5119" width="36.28515625" style="17" customWidth="1"/>
    <col min="5120" max="5120" width="64.5703125" style="17" customWidth="1"/>
    <col min="5121" max="5123" width="11.42578125" style="17"/>
    <col min="5124" max="5124" width="16.28515625" style="17" customWidth="1"/>
    <col min="5125" max="5356" width="11.42578125" style="17"/>
    <col min="5357" max="5357" width="12" style="17" bestFit="1" customWidth="1"/>
    <col min="5358" max="5358" width="71.5703125" style="17" bestFit="1" customWidth="1"/>
    <col min="5359" max="5359" width="43.7109375" style="17" customWidth="1"/>
    <col min="5360" max="5360" width="14.42578125" style="17" customWidth="1"/>
    <col min="5361" max="5361" width="32" style="17" bestFit="1" customWidth="1"/>
    <col min="5362" max="5362" width="27.28515625" style="17" bestFit="1" customWidth="1"/>
    <col min="5363" max="5363" width="20.28515625" style="17" bestFit="1" customWidth="1"/>
    <col min="5364" max="5364" width="0" style="17" hidden="1" customWidth="1"/>
    <col min="5365" max="5365" width="22.28515625" style="17" customWidth="1"/>
    <col min="5366" max="5366" width="14.28515625" style="17" bestFit="1" customWidth="1"/>
    <col min="5367" max="5367" width="12" style="17" customWidth="1"/>
    <col min="5368" max="5368" width="10.5703125" style="17" customWidth="1"/>
    <col min="5369" max="5369" width="19.28515625" style="17" customWidth="1"/>
    <col min="5370" max="5370" width="18.28515625" style="17" customWidth="1"/>
    <col min="5371" max="5371" width="18" style="17" bestFit="1" customWidth="1"/>
    <col min="5372" max="5372" width="11.7109375" style="17" bestFit="1" customWidth="1"/>
    <col min="5373" max="5373" width="50.5703125" style="17" customWidth="1"/>
    <col min="5374" max="5374" width="44" style="17" customWidth="1"/>
    <col min="5375" max="5375" width="36.28515625" style="17" customWidth="1"/>
    <col min="5376" max="5376" width="64.5703125" style="17" customWidth="1"/>
    <col min="5377" max="5379" width="11.42578125" style="17"/>
    <col min="5380" max="5380" width="16.28515625" style="17" customWidth="1"/>
    <col min="5381" max="5612" width="11.42578125" style="17"/>
    <col min="5613" max="5613" width="12" style="17" bestFit="1" customWidth="1"/>
    <col min="5614" max="5614" width="71.5703125" style="17" bestFit="1" customWidth="1"/>
    <col min="5615" max="5615" width="43.7109375" style="17" customWidth="1"/>
    <col min="5616" max="5616" width="14.42578125" style="17" customWidth="1"/>
    <col min="5617" max="5617" width="32" style="17" bestFit="1" customWidth="1"/>
    <col min="5618" max="5618" width="27.28515625" style="17" bestFit="1" customWidth="1"/>
    <col min="5619" max="5619" width="20.28515625" style="17" bestFit="1" customWidth="1"/>
    <col min="5620" max="5620" width="0" style="17" hidden="1" customWidth="1"/>
    <col min="5621" max="5621" width="22.28515625" style="17" customWidth="1"/>
    <col min="5622" max="5622" width="14.28515625" style="17" bestFit="1" customWidth="1"/>
    <col min="5623" max="5623" width="12" style="17" customWidth="1"/>
    <col min="5624" max="5624" width="10.5703125" style="17" customWidth="1"/>
    <col min="5625" max="5625" width="19.28515625" style="17" customWidth="1"/>
    <col min="5626" max="5626" width="18.28515625" style="17" customWidth="1"/>
    <col min="5627" max="5627" width="18" style="17" bestFit="1" customWidth="1"/>
    <col min="5628" max="5628" width="11.7109375" style="17" bestFit="1" customWidth="1"/>
    <col min="5629" max="5629" width="50.5703125" style="17" customWidth="1"/>
    <col min="5630" max="5630" width="44" style="17" customWidth="1"/>
    <col min="5631" max="5631" width="36.28515625" style="17" customWidth="1"/>
    <col min="5632" max="5632" width="64.5703125" style="17" customWidth="1"/>
    <col min="5633" max="5635" width="11.42578125" style="17"/>
    <col min="5636" max="5636" width="16.28515625" style="17" customWidth="1"/>
    <col min="5637" max="5868" width="11.42578125" style="17"/>
    <col min="5869" max="5869" width="12" style="17" bestFit="1" customWidth="1"/>
    <col min="5870" max="5870" width="71.5703125" style="17" bestFit="1" customWidth="1"/>
    <col min="5871" max="5871" width="43.7109375" style="17" customWidth="1"/>
    <col min="5872" max="5872" width="14.42578125" style="17" customWidth="1"/>
    <col min="5873" max="5873" width="32" style="17" bestFit="1" customWidth="1"/>
    <col min="5874" max="5874" width="27.28515625" style="17" bestFit="1" customWidth="1"/>
    <col min="5875" max="5875" width="20.28515625" style="17" bestFit="1" customWidth="1"/>
    <col min="5876" max="5876" width="0" style="17" hidden="1" customWidth="1"/>
    <col min="5877" max="5877" width="22.28515625" style="17" customWidth="1"/>
    <col min="5878" max="5878" width="14.28515625" style="17" bestFit="1" customWidth="1"/>
    <col min="5879" max="5879" width="12" style="17" customWidth="1"/>
    <col min="5880" max="5880" width="10.5703125" style="17" customWidth="1"/>
    <col min="5881" max="5881" width="19.28515625" style="17" customWidth="1"/>
    <col min="5882" max="5882" width="18.28515625" style="17" customWidth="1"/>
    <col min="5883" max="5883" width="18" style="17" bestFit="1" customWidth="1"/>
    <col min="5884" max="5884" width="11.7109375" style="17" bestFit="1" customWidth="1"/>
    <col min="5885" max="5885" width="50.5703125" style="17" customWidth="1"/>
    <col min="5886" max="5886" width="44" style="17" customWidth="1"/>
    <col min="5887" max="5887" width="36.28515625" style="17" customWidth="1"/>
    <col min="5888" max="5888" width="64.5703125" style="17" customWidth="1"/>
    <col min="5889" max="5891" width="11.42578125" style="17"/>
    <col min="5892" max="5892" width="16.28515625" style="17" customWidth="1"/>
    <col min="5893" max="6124" width="11.42578125" style="17"/>
    <col min="6125" max="6125" width="12" style="17" bestFit="1" customWidth="1"/>
    <col min="6126" max="6126" width="71.5703125" style="17" bestFit="1" customWidth="1"/>
    <col min="6127" max="6127" width="43.7109375" style="17" customWidth="1"/>
    <col min="6128" max="6128" width="14.42578125" style="17" customWidth="1"/>
    <col min="6129" max="6129" width="32" style="17" bestFit="1" customWidth="1"/>
    <col min="6130" max="6130" width="27.28515625" style="17" bestFit="1" customWidth="1"/>
    <col min="6131" max="6131" width="20.28515625" style="17" bestFit="1" customWidth="1"/>
    <col min="6132" max="6132" width="0" style="17" hidden="1" customWidth="1"/>
    <col min="6133" max="6133" width="22.28515625" style="17" customWidth="1"/>
    <col min="6134" max="6134" width="14.28515625" style="17" bestFit="1" customWidth="1"/>
    <col min="6135" max="6135" width="12" style="17" customWidth="1"/>
    <col min="6136" max="6136" width="10.5703125" style="17" customWidth="1"/>
    <col min="6137" max="6137" width="19.28515625" style="17" customWidth="1"/>
    <col min="6138" max="6138" width="18.28515625" style="17" customWidth="1"/>
    <col min="6139" max="6139" width="18" style="17" bestFit="1" customWidth="1"/>
    <col min="6140" max="6140" width="11.7109375" style="17" bestFit="1" customWidth="1"/>
    <col min="6141" max="6141" width="50.5703125" style="17" customWidth="1"/>
    <col min="6142" max="6142" width="44" style="17" customWidth="1"/>
    <col min="6143" max="6143" width="36.28515625" style="17" customWidth="1"/>
    <col min="6144" max="6144" width="64.5703125" style="17" customWidth="1"/>
    <col min="6145" max="6147" width="11.42578125" style="17"/>
    <col min="6148" max="6148" width="16.28515625" style="17" customWidth="1"/>
    <col min="6149" max="6380" width="11.42578125" style="17"/>
    <col min="6381" max="6381" width="12" style="17" bestFit="1" customWidth="1"/>
    <col min="6382" max="6382" width="71.5703125" style="17" bestFit="1" customWidth="1"/>
    <col min="6383" max="6383" width="43.7109375" style="17" customWidth="1"/>
    <col min="6384" max="6384" width="14.42578125" style="17" customWidth="1"/>
    <col min="6385" max="6385" width="32" style="17" bestFit="1" customWidth="1"/>
    <col min="6386" max="6386" width="27.28515625" style="17" bestFit="1" customWidth="1"/>
    <col min="6387" max="6387" width="20.28515625" style="17" bestFit="1" customWidth="1"/>
    <col min="6388" max="6388" width="0" style="17" hidden="1" customWidth="1"/>
    <col min="6389" max="6389" width="22.28515625" style="17" customWidth="1"/>
    <col min="6390" max="6390" width="14.28515625" style="17" bestFit="1" customWidth="1"/>
    <col min="6391" max="6391" width="12" style="17" customWidth="1"/>
    <col min="6392" max="6392" width="10.5703125" style="17" customWidth="1"/>
    <col min="6393" max="6393" width="19.28515625" style="17" customWidth="1"/>
    <col min="6394" max="6394" width="18.28515625" style="17" customWidth="1"/>
    <col min="6395" max="6395" width="18" style="17" bestFit="1" customWidth="1"/>
    <col min="6396" max="6396" width="11.7109375" style="17" bestFit="1" customWidth="1"/>
    <col min="6397" max="6397" width="50.5703125" style="17" customWidth="1"/>
    <col min="6398" max="6398" width="44" style="17" customWidth="1"/>
    <col min="6399" max="6399" width="36.28515625" style="17" customWidth="1"/>
    <col min="6400" max="6400" width="64.5703125" style="17" customWidth="1"/>
    <col min="6401" max="6403" width="11.42578125" style="17"/>
    <col min="6404" max="6404" width="16.28515625" style="17" customWidth="1"/>
    <col min="6405" max="6636" width="11.42578125" style="17"/>
    <col min="6637" max="6637" width="12" style="17" bestFit="1" customWidth="1"/>
    <col min="6638" max="6638" width="71.5703125" style="17" bestFit="1" customWidth="1"/>
    <col min="6639" max="6639" width="43.7109375" style="17" customWidth="1"/>
    <col min="6640" max="6640" width="14.42578125" style="17" customWidth="1"/>
    <col min="6641" max="6641" width="32" style="17" bestFit="1" customWidth="1"/>
    <col min="6642" max="6642" width="27.28515625" style="17" bestFit="1" customWidth="1"/>
    <col min="6643" max="6643" width="20.28515625" style="17" bestFit="1" customWidth="1"/>
    <col min="6644" max="6644" width="0" style="17" hidden="1" customWidth="1"/>
    <col min="6645" max="6645" width="22.28515625" style="17" customWidth="1"/>
    <col min="6646" max="6646" width="14.28515625" style="17" bestFit="1" customWidth="1"/>
    <col min="6647" max="6647" width="12" style="17" customWidth="1"/>
    <col min="6648" max="6648" width="10.5703125" style="17" customWidth="1"/>
    <col min="6649" max="6649" width="19.28515625" style="17" customWidth="1"/>
    <col min="6650" max="6650" width="18.28515625" style="17" customWidth="1"/>
    <col min="6651" max="6651" width="18" style="17" bestFit="1" customWidth="1"/>
    <col min="6652" max="6652" width="11.7109375" style="17" bestFit="1" customWidth="1"/>
    <col min="6653" max="6653" width="50.5703125" style="17" customWidth="1"/>
    <col min="6654" max="6654" width="44" style="17" customWidth="1"/>
    <col min="6655" max="6655" width="36.28515625" style="17" customWidth="1"/>
    <col min="6656" max="6656" width="64.5703125" style="17" customWidth="1"/>
    <col min="6657" max="6659" width="11.42578125" style="17"/>
    <col min="6660" max="6660" width="16.28515625" style="17" customWidth="1"/>
    <col min="6661" max="6892" width="11.42578125" style="17"/>
    <col min="6893" max="6893" width="12" style="17" bestFit="1" customWidth="1"/>
    <col min="6894" max="6894" width="71.5703125" style="17" bestFit="1" customWidth="1"/>
    <col min="6895" max="6895" width="43.7109375" style="17" customWidth="1"/>
    <col min="6896" max="6896" width="14.42578125" style="17" customWidth="1"/>
    <col min="6897" max="6897" width="32" style="17" bestFit="1" customWidth="1"/>
    <col min="6898" max="6898" width="27.28515625" style="17" bestFit="1" customWidth="1"/>
    <col min="6899" max="6899" width="20.28515625" style="17" bestFit="1" customWidth="1"/>
    <col min="6900" max="6900" width="0" style="17" hidden="1" customWidth="1"/>
    <col min="6901" max="6901" width="22.28515625" style="17" customWidth="1"/>
    <col min="6902" max="6902" width="14.28515625" style="17" bestFit="1" customWidth="1"/>
    <col min="6903" max="6903" width="12" style="17" customWidth="1"/>
    <col min="6904" max="6904" width="10.5703125" style="17" customWidth="1"/>
    <col min="6905" max="6905" width="19.28515625" style="17" customWidth="1"/>
    <col min="6906" max="6906" width="18.28515625" style="17" customWidth="1"/>
    <col min="6907" max="6907" width="18" style="17" bestFit="1" customWidth="1"/>
    <col min="6908" max="6908" width="11.7109375" style="17" bestFit="1" customWidth="1"/>
    <col min="6909" max="6909" width="50.5703125" style="17" customWidth="1"/>
    <col min="6910" max="6910" width="44" style="17" customWidth="1"/>
    <col min="6911" max="6911" width="36.28515625" style="17" customWidth="1"/>
    <col min="6912" max="6912" width="64.5703125" style="17" customWidth="1"/>
    <col min="6913" max="6915" width="11.42578125" style="17"/>
    <col min="6916" max="6916" width="16.28515625" style="17" customWidth="1"/>
    <col min="6917" max="7148" width="11.42578125" style="17"/>
    <col min="7149" max="7149" width="12" style="17" bestFit="1" customWidth="1"/>
    <col min="7150" max="7150" width="71.5703125" style="17" bestFit="1" customWidth="1"/>
    <col min="7151" max="7151" width="43.7109375" style="17" customWidth="1"/>
    <col min="7152" max="7152" width="14.42578125" style="17" customWidth="1"/>
    <col min="7153" max="7153" width="32" style="17" bestFit="1" customWidth="1"/>
    <col min="7154" max="7154" width="27.28515625" style="17" bestFit="1" customWidth="1"/>
    <col min="7155" max="7155" width="20.28515625" style="17" bestFit="1" customWidth="1"/>
    <col min="7156" max="7156" width="0" style="17" hidden="1" customWidth="1"/>
    <col min="7157" max="7157" width="22.28515625" style="17" customWidth="1"/>
    <col min="7158" max="7158" width="14.28515625" style="17" bestFit="1" customWidth="1"/>
    <col min="7159" max="7159" width="12" style="17" customWidth="1"/>
    <col min="7160" max="7160" width="10.5703125" style="17" customWidth="1"/>
    <col min="7161" max="7161" width="19.28515625" style="17" customWidth="1"/>
    <col min="7162" max="7162" width="18.28515625" style="17" customWidth="1"/>
    <col min="7163" max="7163" width="18" style="17" bestFit="1" customWidth="1"/>
    <col min="7164" max="7164" width="11.7109375" style="17" bestFit="1" customWidth="1"/>
    <col min="7165" max="7165" width="50.5703125" style="17" customWidth="1"/>
    <col min="7166" max="7166" width="44" style="17" customWidth="1"/>
    <col min="7167" max="7167" width="36.28515625" style="17" customWidth="1"/>
    <col min="7168" max="7168" width="64.5703125" style="17" customWidth="1"/>
    <col min="7169" max="7171" width="11.42578125" style="17"/>
    <col min="7172" max="7172" width="16.28515625" style="17" customWidth="1"/>
    <col min="7173" max="7404" width="11.42578125" style="17"/>
    <col min="7405" max="7405" width="12" style="17" bestFit="1" customWidth="1"/>
    <col min="7406" max="7406" width="71.5703125" style="17" bestFit="1" customWidth="1"/>
    <col min="7407" max="7407" width="43.7109375" style="17" customWidth="1"/>
    <col min="7408" max="7408" width="14.42578125" style="17" customWidth="1"/>
    <col min="7409" max="7409" width="32" style="17" bestFit="1" customWidth="1"/>
    <col min="7410" max="7410" width="27.28515625" style="17" bestFit="1" customWidth="1"/>
    <col min="7411" max="7411" width="20.28515625" style="17" bestFit="1" customWidth="1"/>
    <col min="7412" max="7412" width="0" style="17" hidden="1" customWidth="1"/>
    <col min="7413" max="7413" width="22.28515625" style="17" customWidth="1"/>
    <col min="7414" max="7414" width="14.28515625" style="17" bestFit="1" customWidth="1"/>
    <col min="7415" max="7415" width="12" style="17" customWidth="1"/>
    <col min="7416" max="7416" width="10.5703125" style="17" customWidth="1"/>
    <col min="7417" max="7417" width="19.28515625" style="17" customWidth="1"/>
    <col min="7418" max="7418" width="18.28515625" style="17" customWidth="1"/>
    <col min="7419" max="7419" width="18" style="17" bestFit="1" customWidth="1"/>
    <col min="7420" max="7420" width="11.7109375" style="17" bestFit="1" customWidth="1"/>
    <col min="7421" max="7421" width="50.5703125" style="17" customWidth="1"/>
    <col min="7422" max="7422" width="44" style="17" customWidth="1"/>
    <col min="7423" max="7423" width="36.28515625" style="17" customWidth="1"/>
    <col min="7424" max="7424" width="64.5703125" style="17" customWidth="1"/>
    <col min="7425" max="7427" width="11.42578125" style="17"/>
    <col min="7428" max="7428" width="16.28515625" style="17" customWidth="1"/>
    <col min="7429" max="7660" width="11.42578125" style="17"/>
    <col min="7661" max="7661" width="12" style="17" bestFit="1" customWidth="1"/>
    <col min="7662" max="7662" width="71.5703125" style="17" bestFit="1" customWidth="1"/>
    <col min="7663" max="7663" width="43.7109375" style="17" customWidth="1"/>
    <col min="7664" max="7664" width="14.42578125" style="17" customWidth="1"/>
    <col min="7665" max="7665" width="32" style="17" bestFit="1" customWidth="1"/>
    <col min="7666" max="7666" width="27.28515625" style="17" bestFit="1" customWidth="1"/>
    <col min="7667" max="7667" width="20.28515625" style="17" bestFit="1" customWidth="1"/>
    <col min="7668" max="7668" width="0" style="17" hidden="1" customWidth="1"/>
    <col min="7669" max="7669" width="22.28515625" style="17" customWidth="1"/>
    <col min="7670" max="7670" width="14.28515625" style="17" bestFit="1" customWidth="1"/>
    <col min="7671" max="7671" width="12" style="17" customWidth="1"/>
    <col min="7672" max="7672" width="10.5703125" style="17" customWidth="1"/>
    <col min="7673" max="7673" width="19.28515625" style="17" customWidth="1"/>
    <col min="7674" max="7674" width="18.28515625" style="17" customWidth="1"/>
    <col min="7675" max="7675" width="18" style="17" bestFit="1" customWidth="1"/>
    <col min="7676" max="7676" width="11.7109375" style="17" bestFit="1" customWidth="1"/>
    <col min="7677" max="7677" width="50.5703125" style="17" customWidth="1"/>
    <col min="7678" max="7678" width="44" style="17" customWidth="1"/>
    <col min="7679" max="7679" width="36.28515625" style="17" customWidth="1"/>
    <col min="7680" max="7680" width="64.5703125" style="17" customWidth="1"/>
    <col min="7681" max="7683" width="11.42578125" style="17"/>
    <col min="7684" max="7684" width="16.28515625" style="17" customWidth="1"/>
    <col min="7685" max="7916" width="11.42578125" style="17"/>
    <col min="7917" max="7917" width="12" style="17" bestFit="1" customWidth="1"/>
    <col min="7918" max="7918" width="71.5703125" style="17" bestFit="1" customWidth="1"/>
    <col min="7919" max="7919" width="43.7109375" style="17" customWidth="1"/>
    <col min="7920" max="7920" width="14.42578125" style="17" customWidth="1"/>
    <col min="7921" max="7921" width="32" style="17" bestFit="1" customWidth="1"/>
    <col min="7922" max="7922" width="27.28515625" style="17" bestFit="1" customWidth="1"/>
    <col min="7923" max="7923" width="20.28515625" style="17" bestFit="1" customWidth="1"/>
    <col min="7924" max="7924" width="0" style="17" hidden="1" customWidth="1"/>
    <col min="7925" max="7925" width="22.28515625" style="17" customWidth="1"/>
    <col min="7926" max="7926" width="14.28515625" style="17" bestFit="1" customWidth="1"/>
    <col min="7927" max="7927" width="12" style="17" customWidth="1"/>
    <col min="7928" max="7928" width="10.5703125" style="17" customWidth="1"/>
    <col min="7929" max="7929" width="19.28515625" style="17" customWidth="1"/>
    <col min="7930" max="7930" width="18.28515625" style="17" customWidth="1"/>
    <col min="7931" max="7931" width="18" style="17" bestFit="1" customWidth="1"/>
    <col min="7932" max="7932" width="11.7109375" style="17" bestFit="1" customWidth="1"/>
    <col min="7933" max="7933" width="50.5703125" style="17" customWidth="1"/>
    <col min="7934" max="7934" width="44" style="17" customWidth="1"/>
    <col min="7935" max="7935" width="36.28515625" style="17" customWidth="1"/>
    <col min="7936" max="7936" width="64.5703125" style="17" customWidth="1"/>
    <col min="7937" max="7939" width="11.42578125" style="17"/>
    <col min="7940" max="7940" width="16.28515625" style="17" customWidth="1"/>
    <col min="7941" max="8172" width="11.42578125" style="17"/>
    <col min="8173" max="8173" width="12" style="17" bestFit="1" customWidth="1"/>
    <col min="8174" max="8174" width="71.5703125" style="17" bestFit="1" customWidth="1"/>
    <col min="8175" max="8175" width="43.7109375" style="17" customWidth="1"/>
    <col min="8176" max="8176" width="14.42578125" style="17" customWidth="1"/>
    <col min="8177" max="8177" width="32" style="17" bestFit="1" customWidth="1"/>
    <col min="8178" max="8178" width="27.28515625" style="17" bestFit="1" customWidth="1"/>
    <col min="8179" max="8179" width="20.28515625" style="17" bestFit="1" customWidth="1"/>
    <col min="8180" max="8180" width="0" style="17" hidden="1" customWidth="1"/>
    <col min="8181" max="8181" width="22.28515625" style="17" customWidth="1"/>
    <col min="8182" max="8182" width="14.28515625" style="17" bestFit="1" customWidth="1"/>
    <col min="8183" max="8183" width="12" style="17" customWidth="1"/>
    <col min="8184" max="8184" width="10.5703125" style="17" customWidth="1"/>
    <col min="8185" max="8185" width="19.28515625" style="17" customWidth="1"/>
    <col min="8186" max="8186" width="18.28515625" style="17" customWidth="1"/>
    <col min="8187" max="8187" width="18" style="17" bestFit="1" customWidth="1"/>
    <col min="8188" max="8188" width="11.7109375" style="17" bestFit="1" customWidth="1"/>
    <col min="8189" max="8189" width="50.5703125" style="17" customWidth="1"/>
    <col min="8190" max="8190" width="44" style="17" customWidth="1"/>
    <col min="8191" max="8191" width="36.28515625" style="17" customWidth="1"/>
    <col min="8192" max="8192" width="64.5703125" style="17" customWidth="1"/>
    <col min="8193" max="8195" width="11.42578125" style="17"/>
    <col min="8196" max="8196" width="16.28515625" style="17" customWidth="1"/>
    <col min="8197" max="8428" width="11.42578125" style="17"/>
    <col min="8429" max="8429" width="12" style="17" bestFit="1" customWidth="1"/>
    <col min="8430" max="8430" width="71.5703125" style="17" bestFit="1" customWidth="1"/>
    <col min="8431" max="8431" width="43.7109375" style="17" customWidth="1"/>
    <col min="8432" max="8432" width="14.42578125" style="17" customWidth="1"/>
    <col min="8433" max="8433" width="32" style="17" bestFit="1" customWidth="1"/>
    <col min="8434" max="8434" width="27.28515625" style="17" bestFit="1" customWidth="1"/>
    <col min="8435" max="8435" width="20.28515625" style="17" bestFit="1" customWidth="1"/>
    <col min="8436" max="8436" width="0" style="17" hidden="1" customWidth="1"/>
    <col min="8437" max="8437" width="22.28515625" style="17" customWidth="1"/>
    <col min="8438" max="8438" width="14.28515625" style="17" bestFit="1" customWidth="1"/>
    <col min="8439" max="8439" width="12" style="17" customWidth="1"/>
    <col min="8440" max="8440" width="10.5703125" style="17" customWidth="1"/>
    <col min="8441" max="8441" width="19.28515625" style="17" customWidth="1"/>
    <col min="8442" max="8442" width="18.28515625" style="17" customWidth="1"/>
    <col min="8443" max="8443" width="18" style="17" bestFit="1" customWidth="1"/>
    <col min="8444" max="8444" width="11.7109375" style="17" bestFit="1" customWidth="1"/>
    <col min="8445" max="8445" width="50.5703125" style="17" customWidth="1"/>
    <col min="8446" max="8446" width="44" style="17" customWidth="1"/>
    <col min="8447" max="8447" width="36.28515625" style="17" customWidth="1"/>
    <col min="8448" max="8448" width="64.5703125" style="17" customWidth="1"/>
    <col min="8449" max="8451" width="11.42578125" style="17"/>
    <col min="8452" max="8452" width="16.28515625" style="17" customWidth="1"/>
    <col min="8453" max="8684" width="11.42578125" style="17"/>
    <col min="8685" max="8685" width="12" style="17" bestFit="1" customWidth="1"/>
    <col min="8686" max="8686" width="71.5703125" style="17" bestFit="1" customWidth="1"/>
    <col min="8687" max="8687" width="43.7109375" style="17" customWidth="1"/>
    <col min="8688" max="8688" width="14.42578125" style="17" customWidth="1"/>
    <col min="8689" max="8689" width="32" style="17" bestFit="1" customWidth="1"/>
    <col min="8690" max="8690" width="27.28515625" style="17" bestFit="1" customWidth="1"/>
    <col min="8691" max="8691" width="20.28515625" style="17" bestFit="1" customWidth="1"/>
    <col min="8692" max="8692" width="0" style="17" hidden="1" customWidth="1"/>
    <col min="8693" max="8693" width="22.28515625" style="17" customWidth="1"/>
    <col min="8694" max="8694" width="14.28515625" style="17" bestFit="1" customWidth="1"/>
    <col min="8695" max="8695" width="12" style="17" customWidth="1"/>
    <col min="8696" max="8696" width="10.5703125" style="17" customWidth="1"/>
    <col min="8697" max="8697" width="19.28515625" style="17" customWidth="1"/>
    <col min="8698" max="8698" width="18.28515625" style="17" customWidth="1"/>
    <col min="8699" max="8699" width="18" style="17" bestFit="1" customWidth="1"/>
    <col min="8700" max="8700" width="11.7109375" style="17" bestFit="1" customWidth="1"/>
    <col min="8701" max="8701" width="50.5703125" style="17" customWidth="1"/>
    <col min="8702" max="8702" width="44" style="17" customWidth="1"/>
    <col min="8703" max="8703" width="36.28515625" style="17" customWidth="1"/>
    <col min="8704" max="8704" width="64.5703125" style="17" customWidth="1"/>
    <col min="8705" max="8707" width="11.42578125" style="17"/>
    <col min="8708" max="8708" width="16.28515625" style="17" customWidth="1"/>
    <col min="8709" max="8940" width="11.42578125" style="17"/>
    <col min="8941" max="8941" width="12" style="17" bestFit="1" customWidth="1"/>
    <col min="8942" max="8942" width="71.5703125" style="17" bestFit="1" customWidth="1"/>
    <col min="8943" max="8943" width="43.7109375" style="17" customWidth="1"/>
    <col min="8944" max="8944" width="14.42578125" style="17" customWidth="1"/>
    <col min="8945" max="8945" width="32" style="17" bestFit="1" customWidth="1"/>
    <col min="8946" max="8946" width="27.28515625" style="17" bestFit="1" customWidth="1"/>
    <col min="8947" max="8947" width="20.28515625" style="17" bestFit="1" customWidth="1"/>
    <col min="8948" max="8948" width="0" style="17" hidden="1" customWidth="1"/>
    <col min="8949" max="8949" width="22.28515625" style="17" customWidth="1"/>
    <col min="8950" max="8950" width="14.28515625" style="17" bestFit="1" customWidth="1"/>
    <col min="8951" max="8951" width="12" style="17" customWidth="1"/>
    <col min="8952" max="8952" width="10.5703125" style="17" customWidth="1"/>
    <col min="8953" max="8953" width="19.28515625" style="17" customWidth="1"/>
    <col min="8954" max="8954" width="18.28515625" style="17" customWidth="1"/>
    <col min="8955" max="8955" width="18" style="17" bestFit="1" customWidth="1"/>
    <col min="8956" max="8956" width="11.7109375" style="17" bestFit="1" customWidth="1"/>
    <col min="8957" max="8957" width="50.5703125" style="17" customWidth="1"/>
    <col min="8958" max="8958" width="44" style="17" customWidth="1"/>
    <col min="8959" max="8959" width="36.28515625" style="17" customWidth="1"/>
    <col min="8960" max="8960" width="64.5703125" style="17" customWidth="1"/>
    <col min="8961" max="8963" width="11.42578125" style="17"/>
    <col min="8964" max="8964" width="16.28515625" style="17" customWidth="1"/>
    <col min="8965" max="9196" width="11.42578125" style="17"/>
    <col min="9197" max="9197" width="12" style="17" bestFit="1" customWidth="1"/>
    <col min="9198" max="9198" width="71.5703125" style="17" bestFit="1" customWidth="1"/>
    <col min="9199" max="9199" width="43.7109375" style="17" customWidth="1"/>
    <col min="9200" max="9200" width="14.42578125" style="17" customWidth="1"/>
    <col min="9201" max="9201" width="32" style="17" bestFit="1" customWidth="1"/>
    <col min="9202" max="9202" width="27.28515625" style="17" bestFit="1" customWidth="1"/>
    <col min="9203" max="9203" width="20.28515625" style="17" bestFit="1" customWidth="1"/>
    <col min="9204" max="9204" width="0" style="17" hidden="1" customWidth="1"/>
    <col min="9205" max="9205" width="22.28515625" style="17" customWidth="1"/>
    <col min="9206" max="9206" width="14.28515625" style="17" bestFit="1" customWidth="1"/>
    <col min="9207" max="9207" width="12" style="17" customWidth="1"/>
    <col min="9208" max="9208" width="10.5703125" style="17" customWidth="1"/>
    <col min="9209" max="9209" width="19.28515625" style="17" customWidth="1"/>
    <col min="9210" max="9210" width="18.28515625" style="17" customWidth="1"/>
    <col min="9211" max="9211" width="18" style="17" bestFit="1" customWidth="1"/>
    <col min="9212" max="9212" width="11.7109375" style="17" bestFit="1" customWidth="1"/>
    <col min="9213" max="9213" width="50.5703125" style="17" customWidth="1"/>
    <col min="9214" max="9214" width="44" style="17" customWidth="1"/>
    <col min="9215" max="9215" width="36.28515625" style="17" customWidth="1"/>
    <col min="9216" max="9216" width="64.5703125" style="17" customWidth="1"/>
    <col min="9217" max="9219" width="11.42578125" style="17"/>
    <col min="9220" max="9220" width="16.28515625" style="17" customWidth="1"/>
    <col min="9221" max="9452" width="11.42578125" style="17"/>
    <col min="9453" max="9453" width="12" style="17" bestFit="1" customWidth="1"/>
    <col min="9454" max="9454" width="71.5703125" style="17" bestFit="1" customWidth="1"/>
    <col min="9455" max="9455" width="43.7109375" style="17" customWidth="1"/>
    <col min="9456" max="9456" width="14.42578125" style="17" customWidth="1"/>
    <col min="9457" max="9457" width="32" style="17" bestFit="1" customWidth="1"/>
    <col min="9458" max="9458" width="27.28515625" style="17" bestFit="1" customWidth="1"/>
    <col min="9459" max="9459" width="20.28515625" style="17" bestFit="1" customWidth="1"/>
    <col min="9460" max="9460" width="0" style="17" hidden="1" customWidth="1"/>
    <col min="9461" max="9461" width="22.28515625" style="17" customWidth="1"/>
    <col min="9462" max="9462" width="14.28515625" style="17" bestFit="1" customWidth="1"/>
    <col min="9463" max="9463" width="12" style="17" customWidth="1"/>
    <col min="9464" max="9464" width="10.5703125" style="17" customWidth="1"/>
    <col min="9465" max="9465" width="19.28515625" style="17" customWidth="1"/>
    <col min="9466" max="9466" width="18.28515625" style="17" customWidth="1"/>
    <col min="9467" max="9467" width="18" style="17" bestFit="1" customWidth="1"/>
    <col min="9468" max="9468" width="11.7109375" style="17" bestFit="1" customWidth="1"/>
    <col min="9469" max="9469" width="50.5703125" style="17" customWidth="1"/>
    <col min="9470" max="9470" width="44" style="17" customWidth="1"/>
    <col min="9471" max="9471" width="36.28515625" style="17" customWidth="1"/>
    <col min="9472" max="9472" width="64.5703125" style="17" customWidth="1"/>
    <col min="9473" max="9475" width="11.42578125" style="17"/>
    <col min="9476" max="9476" width="16.28515625" style="17" customWidth="1"/>
    <col min="9477" max="9708" width="11.42578125" style="17"/>
    <col min="9709" max="9709" width="12" style="17" bestFit="1" customWidth="1"/>
    <col min="9710" max="9710" width="71.5703125" style="17" bestFit="1" customWidth="1"/>
    <col min="9711" max="9711" width="43.7109375" style="17" customWidth="1"/>
    <col min="9712" max="9712" width="14.42578125" style="17" customWidth="1"/>
    <col min="9713" max="9713" width="32" style="17" bestFit="1" customWidth="1"/>
    <col min="9714" max="9714" width="27.28515625" style="17" bestFit="1" customWidth="1"/>
    <col min="9715" max="9715" width="20.28515625" style="17" bestFit="1" customWidth="1"/>
    <col min="9716" max="9716" width="0" style="17" hidden="1" customWidth="1"/>
    <col min="9717" max="9717" width="22.28515625" style="17" customWidth="1"/>
    <col min="9718" max="9718" width="14.28515625" style="17" bestFit="1" customWidth="1"/>
    <col min="9719" max="9719" width="12" style="17" customWidth="1"/>
    <col min="9720" max="9720" width="10.5703125" style="17" customWidth="1"/>
    <col min="9721" max="9721" width="19.28515625" style="17" customWidth="1"/>
    <col min="9722" max="9722" width="18.28515625" style="17" customWidth="1"/>
    <col min="9723" max="9723" width="18" style="17" bestFit="1" customWidth="1"/>
    <col min="9724" max="9724" width="11.7109375" style="17" bestFit="1" customWidth="1"/>
    <col min="9725" max="9725" width="50.5703125" style="17" customWidth="1"/>
    <col min="9726" max="9726" width="44" style="17" customWidth="1"/>
    <col min="9727" max="9727" width="36.28515625" style="17" customWidth="1"/>
    <col min="9728" max="9728" width="64.5703125" style="17" customWidth="1"/>
    <col min="9729" max="9731" width="11.42578125" style="17"/>
    <col min="9732" max="9732" width="16.28515625" style="17" customWidth="1"/>
    <col min="9733" max="9964" width="11.42578125" style="17"/>
    <col min="9965" max="9965" width="12" style="17" bestFit="1" customWidth="1"/>
    <col min="9966" max="9966" width="71.5703125" style="17" bestFit="1" customWidth="1"/>
    <col min="9967" max="9967" width="43.7109375" style="17" customWidth="1"/>
    <col min="9968" max="9968" width="14.42578125" style="17" customWidth="1"/>
    <col min="9969" max="9969" width="32" style="17" bestFit="1" customWidth="1"/>
    <col min="9970" max="9970" width="27.28515625" style="17" bestFit="1" customWidth="1"/>
    <col min="9971" max="9971" width="20.28515625" style="17" bestFit="1" customWidth="1"/>
    <col min="9972" max="9972" width="0" style="17" hidden="1" customWidth="1"/>
    <col min="9973" max="9973" width="22.28515625" style="17" customWidth="1"/>
    <col min="9974" max="9974" width="14.28515625" style="17" bestFit="1" customWidth="1"/>
    <col min="9975" max="9975" width="12" style="17" customWidth="1"/>
    <col min="9976" max="9976" width="10.5703125" style="17" customWidth="1"/>
    <col min="9977" max="9977" width="19.28515625" style="17" customWidth="1"/>
    <col min="9978" max="9978" width="18.28515625" style="17" customWidth="1"/>
    <col min="9979" max="9979" width="18" style="17" bestFit="1" customWidth="1"/>
    <col min="9980" max="9980" width="11.7109375" style="17" bestFit="1" customWidth="1"/>
    <col min="9981" max="9981" width="50.5703125" style="17" customWidth="1"/>
    <col min="9982" max="9982" width="44" style="17" customWidth="1"/>
    <col min="9983" max="9983" width="36.28515625" style="17" customWidth="1"/>
    <col min="9984" max="9984" width="64.5703125" style="17" customWidth="1"/>
    <col min="9985" max="9987" width="11.42578125" style="17"/>
    <col min="9988" max="9988" width="16.28515625" style="17" customWidth="1"/>
    <col min="9989" max="10220" width="11.42578125" style="17"/>
    <col min="10221" max="10221" width="12" style="17" bestFit="1" customWidth="1"/>
    <col min="10222" max="10222" width="71.5703125" style="17" bestFit="1" customWidth="1"/>
    <col min="10223" max="10223" width="43.7109375" style="17" customWidth="1"/>
    <col min="10224" max="10224" width="14.42578125" style="17" customWidth="1"/>
    <col min="10225" max="10225" width="32" style="17" bestFit="1" customWidth="1"/>
    <col min="10226" max="10226" width="27.28515625" style="17" bestFit="1" customWidth="1"/>
    <col min="10227" max="10227" width="20.28515625" style="17" bestFit="1" customWidth="1"/>
    <col min="10228" max="10228" width="0" style="17" hidden="1" customWidth="1"/>
    <col min="10229" max="10229" width="22.28515625" style="17" customWidth="1"/>
    <col min="10230" max="10230" width="14.28515625" style="17" bestFit="1" customWidth="1"/>
    <col min="10231" max="10231" width="12" style="17" customWidth="1"/>
    <col min="10232" max="10232" width="10.5703125" style="17" customWidth="1"/>
    <col min="10233" max="10233" width="19.28515625" style="17" customWidth="1"/>
    <col min="10234" max="10234" width="18.28515625" style="17" customWidth="1"/>
    <col min="10235" max="10235" width="18" style="17" bestFit="1" customWidth="1"/>
    <col min="10236" max="10236" width="11.7109375" style="17" bestFit="1" customWidth="1"/>
    <col min="10237" max="10237" width="50.5703125" style="17" customWidth="1"/>
    <col min="10238" max="10238" width="44" style="17" customWidth="1"/>
    <col min="10239" max="10239" width="36.28515625" style="17" customWidth="1"/>
    <col min="10240" max="10240" width="64.5703125" style="17" customWidth="1"/>
    <col min="10241" max="10243" width="11.42578125" style="17"/>
    <col min="10244" max="10244" width="16.28515625" style="17" customWidth="1"/>
    <col min="10245" max="10476" width="11.42578125" style="17"/>
    <col min="10477" max="10477" width="12" style="17" bestFit="1" customWidth="1"/>
    <col min="10478" max="10478" width="71.5703125" style="17" bestFit="1" customWidth="1"/>
    <col min="10479" max="10479" width="43.7109375" style="17" customWidth="1"/>
    <col min="10480" max="10480" width="14.42578125" style="17" customWidth="1"/>
    <col min="10481" max="10481" width="32" style="17" bestFit="1" customWidth="1"/>
    <col min="10482" max="10482" width="27.28515625" style="17" bestFit="1" customWidth="1"/>
    <col min="10483" max="10483" width="20.28515625" style="17" bestFit="1" customWidth="1"/>
    <col min="10484" max="10484" width="0" style="17" hidden="1" customWidth="1"/>
    <col min="10485" max="10485" width="22.28515625" style="17" customWidth="1"/>
    <col min="10486" max="10486" width="14.28515625" style="17" bestFit="1" customWidth="1"/>
    <col min="10487" max="10487" width="12" style="17" customWidth="1"/>
    <col min="10488" max="10488" width="10.5703125" style="17" customWidth="1"/>
    <col min="10489" max="10489" width="19.28515625" style="17" customWidth="1"/>
    <col min="10490" max="10490" width="18.28515625" style="17" customWidth="1"/>
    <col min="10491" max="10491" width="18" style="17" bestFit="1" customWidth="1"/>
    <col min="10492" max="10492" width="11.7109375" style="17" bestFit="1" customWidth="1"/>
    <col min="10493" max="10493" width="50.5703125" style="17" customWidth="1"/>
    <col min="10494" max="10494" width="44" style="17" customWidth="1"/>
    <col min="10495" max="10495" width="36.28515625" style="17" customWidth="1"/>
    <col min="10496" max="10496" width="64.5703125" style="17" customWidth="1"/>
    <col min="10497" max="10499" width="11.42578125" style="17"/>
    <col min="10500" max="10500" width="16.28515625" style="17" customWidth="1"/>
    <col min="10501" max="10732" width="11.42578125" style="17"/>
    <col min="10733" max="10733" width="12" style="17" bestFit="1" customWidth="1"/>
    <col min="10734" max="10734" width="71.5703125" style="17" bestFit="1" customWidth="1"/>
    <col min="10735" max="10735" width="43.7109375" style="17" customWidth="1"/>
    <col min="10736" max="10736" width="14.42578125" style="17" customWidth="1"/>
    <col min="10737" max="10737" width="32" style="17" bestFit="1" customWidth="1"/>
    <col min="10738" max="10738" width="27.28515625" style="17" bestFit="1" customWidth="1"/>
    <col min="10739" max="10739" width="20.28515625" style="17" bestFit="1" customWidth="1"/>
    <col min="10740" max="10740" width="0" style="17" hidden="1" customWidth="1"/>
    <col min="10741" max="10741" width="22.28515625" style="17" customWidth="1"/>
    <col min="10742" max="10742" width="14.28515625" style="17" bestFit="1" customWidth="1"/>
    <col min="10743" max="10743" width="12" style="17" customWidth="1"/>
    <col min="10744" max="10744" width="10.5703125" style="17" customWidth="1"/>
    <col min="10745" max="10745" width="19.28515625" style="17" customWidth="1"/>
    <col min="10746" max="10746" width="18.28515625" style="17" customWidth="1"/>
    <col min="10747" max="10747" width="18" style="17" bestFit="1" customWidth="1"/>
    <col min="10748" max="10748" width="11.7109375" style="17" bestFit="1" customWidth="1"/>
    <col min="10749" max="10749" width="50.5703125" style="17" customWidth="1"/>
    <col min="10750" max="10750" width="44" style="17" customWidth="1"/>
    <col min="10751" max="10751" width="36.28515625" style="17" customWidth="1"/>
    <col min="10752" max="10752" width="64.5703125" style="17" customWidth="1"/>
    <col min="10753" max="10755" width="11.42578125" style="17"/>
    <col min="10756" max="10756" width="16.28515625" style="17" customWidth="1"/>
    <col min="10757" max="10988" width="11.42578125" style="17"/>
    <col min="10989" max="10989" width="12" style="17" bestFit="1" customWidth="1"/>
    <col min="10990" max="10990" width="71.5703125" style="17" bestFit="1" customWidth="1"/>
    <col min="10991" max="10991" width="43.7109375" style="17" customWidth="1"/>
    <col min="10992" max="10992" width="14.42578125" style="17" customWidth="1"/>
    <col min="10993" max="10993" width="32" style="17" bestFit="1" customWidth="1"/>
    <col min="10994" max="10994" width="27.28515625" style="17" bestFit="1" customWidth="1"/>
    <col min="10995" max="10995" width="20.28515625" style="17" bestFit="1" customWidth="1"/>
    <col min="10996" max="10996" width="0" style="17" hidden="1" customWidth="1"/>
    <col min="10997" max="10997" width="22.28515625" style="17" customWidth="1"/>
    <col min="10998" max="10998" width="14.28515625" style="17" bestFit="1" customWidth="1"/>
    <col min="10999" max="10999" width="12" style="17" customWidth="1"/>
    <col min="11000" max="11000" width="10.5703125" style="17" customWidth="1"/>
    <col min="11001" max="11001" width="19.28515625" style="17" customWidth="1"/>
    <col min="11002" max="11002" width="18.28515625" style="17" customWidth="1"/>
    <col min="11003" max="11003" width="18" style="17" bestFit="1" customWidth="1"/>
    <col min="11004" max="11004" width="11.7109375" style="17" bestFit="1" customWidth="1"/>
    <col min="11005" max="11005" width="50.5703125" style="17" customWidth="1"/>
    <col min="11006" max="11006" width="44" style="17" customWidth="1"/>
    <col min="11007" max="11007" width="36.28515625" style="17" customWidth="1"/>
    <col min="11008" max="11008" width="64.5703125" style="17" customWidth="1"/>
    <col min="11009" max="11011" width="11.42578125" style="17"/>
    <col min="11012" max="11012" width="16.28515625" style="17" customWidth="1"/>
    <col min="11013" max="11244" width="11.42578125" style="17"/>
    <col min="11245" max="11245" width="12" style="17" bestFit="1" customWidth="1"/>
    <col min="11246" max="11246" width="71.5703125" style="17" bestFit="1" customWidth="1"/>
    <col min="11247" max="11247" width="43.7109375" style="17" customWidth="1"/>
    <col min="11248" max="11248" width="14.42578125" style="17" customWidth="1"/>
    <col min="11249" max="11249" width="32" style="17" bestFit="1" customWidth="1"/>
    <col min="11250" max="11250" width="27.28515625" style="17" bestFit="1" customWidth="1"/>
    <col min="11251" max="11251" width="20.28515625" style="17" bestFit="1" customWidth="1"/>
    <col min="11252" max="11252" width="0" style="17" hidden="1" customWidth="1"/>
    <col min="11253" max="11253" width="22.28515625" style="17" customWidth="1"/>
    <col min="11254" max="11254" width="14.28515625" style="17" bestFit="1" customWidth="1"/>
    <col min="11255" max="11255" width="12" style="17" customWidth="1"/>
    <col min="11256" max="11256" width="10.5703125" style="17" customWidth="1"/>
    <col min="11257" max="11257" width="19.28515625" style="17" customWidth="1"/>
    <col min="11258" max="11258" width="18.28515625" style="17" customWidth="1"/>
    <col min="11259" max="11259" width="18" style="17" bestFit="1" customWidth="1"/>
    <col min="11260" max="11260" width="11.7109375" style="17" bestFit="1" customWidth="1"/>
    <col min="11261" max="11261" width="50.5703125" style="17" customWidth="1"/>
    <col min="11262" max="11262" width="44" style="17" customWidth="1"/>
    <col min="11263" max="11263" width="36.28515625" style="17" customWidth="1"/>
    <col min="11264" max="11264" width="64.5703125" style="17" customWidth="1"/>
    <col min="11265" max="11267" width="11.42578125" style="17"/>
    <col min="11268" max="11268" width="16.28515625" style="17" customWidth="1"/>
    <col min="11269" max="11500" width="11.42578125" style="17"/>
    <col min="11501" max="11501" width="12" style="17" bestFit="1" customWidth="1"/>
    <col min="11502" max="11502" width="71.5703125" style="17" bestFit="1" customWidth="1"/>
    <col min="11503" max="11503" width="43.7109375" style="17" customWidth="1"/>
    <col min="11504" max="11504" width="14.42578125" style="17" customWidth="1"/>
    <col min="11505" max="11505" width="32" style="17" bestFit="1" customWidth="1"/>
    <col min="11506" max="11506" width="27.28515625" style="17" bestFit="1" customWidth="1"/>
    <col min="11507" max="11507" width="20.28515625" style="17" bestFit="1" customWidth="1"/>
    <col min="11508" max="11508" width="0" style="17" hidden="1" customWidth="1"/>
    <col min="11509" max="11509" width="22.28515625" style="17" customWidth="1"/>
    <col min="11510" max="11510" width="14.28515625" style="17" bestFit="1" customWidth="1"/>
    <col min="11511" max="11511" width="12" style="17" customWidth="1"/>
    <col min="11512" max="11512" width="10.5703125" style="17" customWidth="1"/>
    <col min="11513" max="11513" width="19.28515625" style="17" customWidth="1"/>
    <col min="11514" max="11514" width="18.28515625" style="17" customWidth="1"/>
    <col min="11515" max="11515" width="18" style="17" bestFit="1" customWidth="1"/>
    <col min="11516" max="11516" width="11.7109375" style="17" bestFit="1" customWidth="1"/>
    <col min="11517" max="11517" width="50.5703125" style="17" customWidth="1"/>
    <col min="11518" max="11518" width="44" style="17" customWidth="1"/>
    <col min="11519" max="11519" width="36.28515625" style="17" customWidth="1"/>
    <col min="11520" max="11520" width="64.5703125" style="17" customWidth="1"/>
    <col min="11521" max="11523" width="11.42578125" style="17"/>
    <col min="11524" max="11524" width="16.28515625" style="17" customWidth="1"/>
    <col min="11525" max="11756" width="11.42578125" style="17"/>
    <col min="11757" max="11757" width="12" style="17" bestFit="1" customWidth="1"/>
    <col min="11758" max="11758" width="71.5703125" style="17" bestFit="1" customWidth="1"/>
    <col min="11759" max="11759" width="43.7109375" style="17" customWidth="1"/>
    <col min="11760" max="11760" width="14.42578125" style="17" customWidth="1"/>
    <col min="11761" max="11761" width="32" style="17" bestFit="1" customWidth="1"/>
    <col min="11762" max="11762" width="27.28515625" style="17" bestFit="1" customWidth="1"/>
    <col min="11763" max="11763" width="20.28515625" style="17" bestFit="1" customWidth="1"/>
    <col min="11764" max="11764" width="0" style="17" hidden="1" customWidth="1"/>
    <col min="11765" max="11765" width="22.28515625" style="17" customWidth="1"/>
    <col min="11766" max="11766" width="14.28515625" style="17" bestFit="1" customWidth="1"/>
    <col min="11767" max="11767" width="12" style="17" customWidth="1"/>
    <col min="11768" max="11768" width="10.5703125" style="17" customWidth="1"/>
    <col min="11769" max="11769" width="19.28515625" style="17" customWidth="1"/>
    <col min="11770" max="11770" width="18.28515625" style="17" customWidth="1"/>
    <col min="11771" max="11771" width="18" style="17" bestFit="1" customWidth="1"/>
    <col min="11772" max="11772" width="11.7109375" style="17" bestFit="1" customWidth="1"/>
    <col min="11773" max="11773" width="50.5703125" style="17" customWidth="1"/>
    <col min="11774" max="11774" width="44" style="17" customWidth="1"/>
    <col min="11775" max="11775" width="36.28515625" style="17" customWidth="1"/>
    <col min="11776" max="11776" width="64.5703125" style="17" customWidth="1"/>
    <col min="11777" max="11779" width="11.42578125" style="17"/>
    <col min="11780" max="11780" width="16.28515625" style="17" customWidth="1"/>
    <col min="11781" max="12012" width="11.42578125" style="17"/>
    <col min="12013" max="12013" width="12" style="17" bestFit="1" customWidth="1"/>
    <col min="12014" max="12014" width="71.5703125" style="17" bestFit="1" customWidth="1"/>
    <col min="12015" max="12015" width="43.7109375" style="17" customWidth="1"/>
    <col min="12016" max="12016" width="14.42578125" style="17" customWidth="1"/>
    <col min="12017" max="12017" width="32" style="17" bestFit="1" customWidth="1"/>
    <col min="12018" max="12018" width="27.28515625" style="17" bestFit="1" customWidth="1"/>
    <col min="12019" max="12019" width="20.28515625" style="17" bestFit="1" customWidth="1"/>
    <col min="12020" max="12020" width="0" style="17" hidden="1" customWidth="1"/>
    <col min="12021" max="12021" width="22.28515625" style="17" customWidth="1"/>
    <col min="12022" max="12022" width="14.28515625" style="17" bestFit="1" customWidth="1"/>
    <col min="12023" max="12023" width="12" style="17" customWidth="1"/>
    <col min="12024" max="12024" width="10.5703125" style="17" customWidth="1"/>
    <col min="12025" max="12025" width="19.28515625" style="17" customWidth="1"/>
    <col min="12026" max="12026" width="18.28515625" style="17" customWidth="1"/>
    <col min="12027" max="12027" width="18" style="17" bestFit="1" customWidth="1"/>
    <col min="12028" max="12028" width="11.7109375" style="17" bestFit="1" customWidth="1"/>
    <col min="12029" max="12029" width="50.5703125" style="17" customWidth="1"/>
    <col min="12030" max="12030" width="44" style="17" customWidth="1"/>
    <col min="12031" max="12031" width="36.28515625" style="17" customWidth="1"/>
    <col min="12032" max="12032" width="64.5703125" style="17" customWidth="1"/>
    <col min="12033" max="12035" width="11.42578125" style="17"/>
    <col min="12036" max="12036" width="16.28515625" style="17" customWidth="1"/>
    <col min="12037" max="12268" width="11.42578125" style="17"/>
    <col min="12269" max="12269" width="12" style="17" bestFit="1" customWidth="1"/>
    <col min="12270" max="12270" width="71.5703125" style="17" bestFit="1" customWidth="1"/>
    <col min="12271" max="12271" width="43.7109375" style="17" customWidth="1"/>
    <col min="12272" max="12272" width="14.42578125" style="17" customWidth="1"/>
    <col min="12273" max="12273" width="32" style="17" bestFit="1" customWidth="1"/>
    <col min="12274" max="12274" width="27.28515625" style="17" bestFit="1" customWidth="1"/>
    <col min="12275" max="12275" width="20.28515625" style="17" bestFit="1" customWidth="1"/>
    <col min="12276" max="12276" width="0" style="17" hidden="1" customWidth="1"/>
    <col min="12277" max="12277" width="22.28515625" style="17" customWidth="1"/>
    <col min="12278" max="12278" width="14.28515625" style="17" bestFit="1" customWidth="1"/>
    <col min="12279" max="12279" width="12" style="17" customWidth="1"/>
    <col min="12280" max="12280" width="10.5703125" style="17" customWidth="1"/>
    <col min="12281" max="12281" width="19.28515625" style="17" customWidth="1"/>
    <col min="12282" max="12282" width="18.28515625" style="17" customWidth="1"/>
    <col min="12283" max="12283" width="18" style="17" bestFit="1" customWidth="1"/>
    <col min="12284" max="12284" width="11.7109375" style="17" bestFit="1" customWidth="1"/>
    <col min="12285" max="12285" width="50.5703125" style="17" customWidth="1"/>
    <col min="12286" max="12286" width="44" style="17" customWidth="1"/>
    <col min="12287" max="12287" width="36.28515625" style="17" customWidth="1"/>
    <col min="12288" max="12288" width="64.5703125" style="17" customWidth="1"/>
    <col min="12289" max="12291" width="11.42578125" style="17"/>
    <col min="12292" max="12292" width="16.28515625" style="17" customWidth="1"/>
    <col min="12293" max="12524" width="11.42578125" style="17"/>
    <col min="12525" max="12525" width="12" style="17" bestFit="1" customWidth="1"/>
    <col min="12526" max="12526" width="71.5703125" style="17" bestFit="1" customWidth="1"/>
    <col min="12527" max="12527" width="43.7109375" style="17" customWidth="1"/>
    <col min="12528" max="12528" width="14.42578125" style="17" customWidth="1"/>
    <col min="12529" max="12529" width="32" style="17" bestFit="1" customWidth="1"/>
    <col min="12530" max="12530" width="27.28515625" style="17" bestFit="1" customWidth="1"/>
    <col min="12531" max="12531" width="20.28515625" style="17" bestFit="1" customWidth="1"/>
    <col min="12532" max="12532" width="0" style="17" hidden="1" customWidth="1"/>
    <col min="12533" max="12533" width="22.28515625" style="17" customWidth="1"/>
    <col min="12534" max="12534" width="14.28515625" style="17" bestFit="1" customWidth="1"/>
    <col min="12535" max="12535" width="12" style="17" customWidth="1"/>
    <col min="12536" max="12536" width="10.5703125" style="17" customWidth="1"/>
    <col min="12537" max="12537" width="19.28515625" style="17" customWidth="1"/>
    <col min="12538" max="12538" width="18.28515625" style="17" customWidth="1"/>
    <col min="12539" max="12539" width="18" style="17" bestFit="1" customWidth="1"/>
    <col min="12540" max="12540" width="11.7109375" style="17" bestFit="1" customWidth="1"/>
    <col min="12541" max="12541" width="50.5703125" style="17" customWidth="1"/>
    <col min="12542" max="12542" width="44" style="17" customWidth="1"/>
    <col min="12543" max="12543" width="36.28515625" style="17" customWidth="1"/>
    <col min="12544" max="12544" width="64.5703125" style="17" customWidth="1"/>
    <col min="12545" max="12547" width="11.42578125" style="17"/>
    <col min="12548" max="12548" width="16.28515625" style="17" customWidth="1"/>
    <col min="12549" max="12780" width="11.42578125" style="17"/>
    <col min="12781" max="12781" width="12" style="17" bestFit="1" customWidth="1"/>
    <col min="12782" max="12782" width="71.5703125" style="17" bestFit="1" customWidth="1"/>
    <col min="12783" max="12783" width="43.7109375" style="17" customWidth="1"/>
    <col min="12784" max="12784" width="14.42578125" style="17" customWidth="1"/>
    <col min="12785" max="12785" width="32" style="17" bestFit="1" customWidth="1"/>
    <col min="12786" max="12786" width="27.28515625" style="17" bestFit="1" customWidth="1"/>
    <col min="12787" max="12787" width="20.28515625" style="17" bestFit="1" customWidth="1"/>
    <col min="12788" max="12788" width="0" style="17" hidden="1" customWidth="1"/>
    <col min="12789" max="12789" width="22.28515625" style="17" customWidth="1"/>
    <col min="12790" max="12790" width="14.28515625" style="17" bestFit="1" customWidth="1"/>
    <col min="12791" max="12791" width="12" style="17" customWidth="1"/>
    <col min="12792" max="12792" width="10.5703125" style="17" customWidth="1"/>
    <col min="12793" max="12793" width="19.28515625" style="17" customWidth="1"/>
    <col min="12794" max="12794" width="18.28515625" style="17" customWidth="1"/>
    <col min="12795" max="12795" width="18" style="17" bestFit="1" customWidth="1"/>
    <col min="12796" max="12796" width="11.7109375" style="17" bestFit="1" customWidth="1"/>
    <col min="12797" max="12797" width="50.5703125" style="17" customWidth="1"/>
    <col min="12798" max="12798" width="44" style="17" customWidth="1"/>
    <col min="12799" max="12799" width="36.28515625" style="17" customWidth="1"/>
    <col min="12800" max="12800" width="64.5703125" style="17" customWidth="1"/>
    <col min="12801" max="12803" width="11.42578125" style="17"/>
    <col min="12804" max="12804" width="16.28515625" style="17" customWidth="1"/>
    <col min="12805" max="13036" width="11.42578125" style="17"/>
    <col min="13037" max="13037" width="12" style="17" bestFit="1" customWidth="1"/>
    <col min="13038" max="13038" width="71.5703125" style="17" bestFit="1" customWidth="1"/>
    <col min="13039" max="13039" width="43.7109375" style="17" customWidth="1"/>
    <col min="13040" max="13040" width="14.42578125" style="17" customWidth="1"/>
    <col min="13041" max="13041" width="32" style="17" bestFit="1" customWidth="1"/>
    <col min="13042" max="13042" width="27.28515625" style="17" bestFit="1" customWidth="1"/>
    <col min="13043" max="13043" width="20.28515625" style="17" bestFit="1" customWidth="1"/>
    <col min="13044" max="13044" width="0" style="17" hidden="1" customWidth="1"/>
    <col min="13045" max="13045" width="22.28515625" style="17" customWidth="1"/>
    <col min="13046" max="13046" width="14.28515625" style="17" bestFit="1" customWidth="1"/>
    <col min="13047" max="13047" width="12" style="17" customWidth="1"/>
    <col min="13048" max="13048" width="10.5703125" style="17" customWidth="1"/>
    <col min="13049" max="13049" width="19.28515625" style="17" customWidth="1"/>
    <col min="13050" max="13050" width="18.28515625" style="17" customWidth="1"/>
    <col min="13051" max="13051" width="18" style="17" bestFit="1" customWidth="1"/>
    <col min="13052" max="13052" width="11.7109375" style="17" bestFit="1" customWidth="1"/>
    <col min="13053" max="13053" width="50.5703125" style="17" customWidth="1"/>
    <col min="13054" max="13054" width="44" style="17" customWidth="1"/>
    <col min="13055" max="13055" width="36.28515625" style="17" customWidth="1"/>
    <col min="13056" max="13056" width="64.5703125" style="17" customWidth="1"/>
    <col min="13057" max="13059" width="11.42578125" style="17"/>
    <col min="13060" max="13060" width="16.28515625" style="17" customWidth="1"/>
    <col min="13061" max="13292" width="11.42578125" style="17"/>
    <col min="13293" max="13293" width="12" style="17" bestFit="1" customWidth="1"/>
    <col min="13294" max="13294" width="71.5703125" style="17" bestFit="1" customWidth="1"/>
    <col min="13295" max="13295" width="43.7109375" style="17" customWidth="1"/>
    <col min="13296" max="13296" width="14.42578125" style="17" customWidth="1"/>
    <col min="13297" max="13297" width="32" style="17" bestFit="1" customWidth="1"/>
    <col min="13298" max="13298" width="27.28515625" style="17" bestFit="1" customWidth="1"/>
    <col min="13299" max="13299" width="20.28515625" style="17" bestFit="1" customWidth="1"/>
    <col min="13300" max="13300" width="0" style="17" hidden="1" customWidth="1"/>
    <col min="13301" max="13301" width="22.28515625" style="17" customWidth="1"/>
    <col min="13302" max="13302" width="14.28515625" style="17" bestFit="1" customWidth="1"/>
    <col min="13303" max="13303" width="12" style="17" customWidth="1"/>
    <col min="13304" max="13304" width="10.5703125" style="17" customWidth="1"/>
    <col min="13305" max="13305" width="19.28515625" style="17" customWidth="1"/>
    <col min="13306" max="13306" width="18.28515625" style="17" customWidth="1"/>
    <col min="13307" max="13307" width="18" style="17" bestFit="1" customWidth="1"/>
    <col min="13308" max="13308" width="11.7109375" style="17" bestFit="1" customWidth="1"/>
    <col min="13309" max="13309" width="50.5703125" style="17" customWidth="1"/>
    <col min="13310" max="13310" width="44" style="17" customWidth="1"/>
    <col min="13311" max="13311" width="36.28515625" style="17" customWidth="1"/>
    <col min="13312" max="13312" width="64.5703125" style="17" customWidth="1"/>
    <col min="13313" max="13315" width="11.42578125" style="17"/>
    <col min="13316" max="13316" width="16.28515625" style="17" customWidth="1"/>
    <col min="13317" max="13548" width="11.42578125" style="17"/>
    <col min="13549" max="13549" width="12" style="17" bestFit="1" customWidth="1"/>
    <col min="13550" max="13550" width="71.5703125" style="17" bestFit="1" customWidth="1"/>
    <col min="13551" max="13551" width="43.7109375" style="17" customWidth="1"/>
    <col min="13552" max="13552" width="14.42578125" style="17" customWidth="1"/>
    <col min="13553" max="13553" width="32" style="17" bestFit="1" customWidth="1"/>
    <col min="13554" max="13554" width="27.28515625" style="17" bestFit="1" customWidth="1"/>
    <col min="13555" max="13555" width="20.28515625" style="17" bestFit="1" customWidth="1"/>
    <col min="13556" max="13556" width="0" style="17" hidden="1" customWidth="1"/>
    <col min="13557" max="13557" width="22.28515625" style="17" customWidth="1"/>
    <col min="13558" max="13558" width="14.28515625" style="17" bestFit="1" customWidth="1"/>
    <col min="13559" max="13559" width="12" style="17" customWidth="1"/>
    <col min="13560" max="13560" width="10.5703125" style="17" customWidth="1"/>
    <col min="13561" max="13561" width="19.28515625" style="17" customWidth="1"/>
    <col min="13562" max="13562" width="18.28515625" style="17" customWidth="1"/>
    <col min="13563" max="13563" width="18" style="17" bestFit="1" customWidth="1"/>
    <col min="13564" max="13564" width="11.7109375" style="17" bestFit="1" customWidth="1"/>
    <col min="13565" max="13565" width="50.5703125" style="17" customWidth="1"/>
    <col min="13566" max="13566" width="44" style="17" customWidth="1"/>
    <col min="13567" max="13567" width="36.28515625" style="17" customWidth="1"/>
    <col min="13568" max="13568" width="64.5703125" style="17" customWidth="1"/>
    <col min="13569" max="13571" width="11.42578125" style="17"/>
    <col min="13572" max="13572" width="16.28515625" style="17" customWidth="1"/>
    <col min="13573" max="13804" width="11.42578125" style="17"/>
    <col min="13805" max="13805" width="12" style="17" bestFit="1" customWidth="1"/>
    <col min="13806" max="13806" width="71.5703125" style="17" bestFit="1" customWidth="1"/>
    <col min="13807" max="13807" width="43.7109375" style="17" customWidth="1"/>
    <col min="13808" max="13808" width="14.42578125" style="17" customWidth="1"/>
    <col min="13809" max="13809" width="32" style="17" bestFit="1" customWidth="1"/>
    <col min="13810" max="13810" width="27.28515625" style="17" bestFit="1" customWidth="1"/>
    <col min="13811" max="13811" width="20.28515625" style="17" bestFit="1" customWidth="1"/>
    <col min="13812" max="13812" width="0" style="17" hidden="1" customWidth="1"/>
    <col min="13813" max="13813" width="22.28515625" style="17" customWidth="1"/>
    <col min="13814" max="13814" width="14.28515625" style="17" bestFit="1" customWidth="1"/>
    <col min="13815" max="13815" width="12" style="17" customWidth="1"/>
    <col min="13816" max="13816" width="10.5703125" style="17" customWidth="1"/>
    <col min="13817" max="13817" width="19.28515625" style="17" customWidth="1"/>
    <col min="13818" max="13818" width="18.28515625" style="17" customWidth="1"/>
    <col min="13819" max="13819" width="18" style="17" bestFit="1" customWidth="1"/>
    <col min="13820" max="13820" width="11.7109375" style="17" bestFit="1" customWidth="1"/>
    <col min="13821" max="13821" width="50.5703125" style="17" customWidth="1"/>
    <col min="13822" max="13822" width="44" style="17" customWidth="1"/>
    <col min="13823" max="13823" width="36.28515625" style="17" customWidth="1"/>
    <col min="13824" max="13824" width="64.5703125" style="17" customWidth="1"/>
    <col min="13825" max="13827" width="11.42578125" style="17"/>
    <col min="13828" max="13828" width="16.28515625" style="17" customWidth="1"/>
    <col min="13829" max="14060" width="11.42578125" style="17"/>
    <col min="14061" max="14061" width="12" style="17" bestFit="1" customWidth="1"/>
    <col min="14062" max="14062" width="71.5703125" style="17" bestFit="1" customWidth="1"/>
    <col min="14063" max="14063" width="43.7109375" style="17" customWidth="1"/>
    <col min="14064" max="14064" width="14.42578125" style="17" customWidth="1"/>
    <col min="14065" max="14065" width="32" style="17" bestFit="1" customWidth="1"/>
    <col min="14066" max="14066" width="27.28515625" style="17" bestFit="1" customWidth="1"/>
    <col min="14067" max="14067" width="20.28515625" style="17" bestFit="1" customWidth="1"/>
    <col min="14068" max="14068" width="0" style="17" hidden="1" customWidth="1"/>
    <col min="14069" max="14069" width="22.28515625" style="17" customWidth="1"/>
    <col min="14070" max="14070" width="14.28515625" style="17" bestFit="1" customWidth="1"/>
    <col min="14071" max="14071" width="12" style="17" customWidth="1"/>
    <col min="14072" max="14072" width="10.5703125" style="17" customWidth="1"/>
    <col min="14073" max="14073" width="19.28515625" style="17" customWidth="1"/>
    <col min="14074" max="14074" width="18.28515625" style="17" customWidth="1"/>
    <col min="14075" max="14075" width="18" style="17" bestFit="1" customWidth="1"/>
    <col min="14076" max="14076" width="11.7109375" style="17" bestFit="1" customWidth="1"/>
    <col min="14077" max="14077" width="50.5703125" style="17" customWidth="1"/>
    <col min="14078" max="14078" width="44" style="17" customWidth="1"/>
    <col min="14079" max="14079" width="36.28515625" style="17" customWidth="1"/>
    <col min="14080" max="14080" width="64.5703125" style="17" customWidth="1"/>
    <col min="14081" max="14083" width="11.42578125" style="17"/>
    <col min="14084" max="14084" width="16.28515625" style="17" customWidth="1"/>
    <col min="14085" max="14316" width="11.42578125" style="17"/>
    <col min="14317" max="14317" width="12" style="17" bestFit="1" customWidth="1"/>
    <col min="14318" max="14318" width="71.5703125" style="17" bestFit="1" customWidth="1"/>
    <col min="14319" max="14319" width="43.7109375" style="17" customWidth="1"/>
    <col min="14320" max="14320" width="14.42578125" style="17" customWidth="1"/>
    <col min="14321" max="14321" width="32" style="17" bestFit="1" customWidth="1"/>
    <col min="14322" max="14322" width="27.28515625" style="17" bestFit="1" customWidth="1"/>
    <col min="14323" max="14323" width="20.28515625" style="17" bestFit="1" customWidth="1"/>
    <col min="14324" max="14324" width="0" style="17" hidden="1" customWidth="1"/>
    <col min="14325" max="14325" width="22.28515625" style="17" customWidth="1"/>
    <col min="14326" max="14326" width="14.28515625" style="17" bestFit="1" customWidth="1"/>
    <col min="14327" max="14327" width="12" style="17" customWidth="1"/>
    <col min="14328" max="14328" width="10.5703125" style="17" customWidth="1"/>
    <col min="14329" max="14329" width="19.28515625" style="17" customWidth="1"/>
    <col min="14330" max="14330" width="18.28515625" style="17" customWidth="1"/>
    <col min="14331" max="14331" width="18" style="17" bestFit="1" customWidth="1"/>
    <col min="14332" max="14332" width="11.7109375" style="17" bestFit="1" customWidth="1"/>
    <col min="14333" max="14333" width="50.5703125" style="17" customWidth="1"/>
    <col min="14334" max="14334" width="44" style="17" customWidth="1"/>
    <col min="14335" max="14335" width="36.28515625" style="17" customWidth="1"/>
    <col min="14336" max="14336" width="64.5703125" style="17" customWidth="1"/>
    <col min="14337" max="14339" width="11.42578125" style="17"/>
    <col min="14340" max="14340" width="16.28515625" style="17" customWidth="1"/>
    <col min="14341" max="14572" width="11.42578125" style="17"/>
    <col min="14573" max="14573" width="12" style="17" bestFit="1" customWidth="1"/>
    <col min="14574" max="14574" width="71.5703125" style="17" bestFit="1" customWidth="1"/>
    <col min="14575" max="14575" width="43.7109375" style="17" customWidth="1"/>
    <col min="14576" max="14576" width="14.42578125" style="17" customWidth="1"/>
    <col min="14577" max="14577" width="32" style="17" bestFit="1" customWidth="1"/>
    <col min="14578" max="14578" width="27.28515625" style="17" bestFit="1" customWidth="1"/>
    <col min="14579" max="14579" width="20.28515625" style="17" bestFit="1" customWidth="1"/>
    <col min="14580" max="14580" width="0" style="17" hidden="1" customWidth="1"/>
    <col min="14581" max="14581" width="22.28515625" style="17" customWidth="1"/>
    <col min="14582" max="14582" width="14.28515625" style="17" bestFit="1" customWidth="1"/>
    <col min="14583" max="14583" width="12" style="17" customWidth="1"/>
    <col min="14584" max="14584" width="10.5703125" style="17" customWidth="1"/>
    <col min="14585" max="14585" width="19.28515625" style="17" customWidth="1"/>
    <col min="14586" max="14586" width="18.28515625" style="17" customWidth="1"/>
    <col min="14587" max="14587" width="18" style="17" bestFit="1" customWidth="1"/>
    <col min="14588" max="14588" width="11.7109375" style="17" bestFit="1" customWidth="1"/>
    <col min="14589" max="14589" width="50.5703125" style="17" customWidth="1"/>
    <col min="14590" max="14590" width="44" style="17" customWidth="1"/>
    <col min="14591" max="14591" width="36.28515625" style="17" customWidth="1"/>
    <col min="14592" max="14592" width="64.5703125" style="17" customWidth="1"/>
    <col min="14593" max="14595" width="11.42578125" style="17"/>
    <col min="14596" max="14596" width="16.28515625" style="17" customWidth="1"/>
    <col min="14597" max="14828" width="11.42578125" style="17"/>
    <col min="14829" max="14829" width="12" style="17" bestFit="1" customWidth="1"/>
    <col min="14830" max="14830" width="71.5703125" style="17" bestFit="1" customWidth="1"/>
    <col min="14831" max="14831" width="43.7109375" style="17" customWidth="1"/>
    <col min="14832" max="14832" width="14.42578125" style="17" customWidth="1"/>
    <col min="14833" max="14833" width="32" style="17" bestFit="1" customWidth="1"/>
    <col min="14834" max="14834" width="27.28515625" style="17" bestFit="1" customWidth="1"/>
    <col min="14835" max="14835" width="20.28515625" style="17" bestFit="1" customWidth="1"/>
    <col min="14836" max="14836" width="0" style="17" hidden="1" customWidth="1"/>
    <col min="14837" max="14837" width="22.28515625" style="17" customWidth="1"/>
    <col min="14838" max="14838" width="14.28515625" style="17" bestFit="1" customWidth="1"/>
    <col min="14839" max="14839" width="12" style="17" customWidth="1"/>
    <col min="14840" max="14840" width="10.5703125" style="17" customWidth="1"/>
    <col min="14841" max="14841" width="19.28515625" style="17" customWidth="1"/>
    <col min="14842" max="14842" width="18.28515625" style="17" customWidth="1"/>
    <col min="14843" max="14843" width="18" style="17" bestFit="1" customWidth="1"/>
    <col min="14844" max="14844" width="11.7109375" style="17" bestFit="1" customWidth="1"/>
    <col min="14845" max="14845" width="50.5703125" style="17" customWidth="1"/>
    <col min="14846" max="14846" width="44" style="17" customWidth="1"/>
    <col min="14847" max="14847" width="36.28515625" style="17" customWidth="1"/>
    <col min="14848" max="14848" width="64.5703125" style="17" customWidth="1"/>
    <col min="14849" max="14851" width="11.42578125" style="17"/>
    <col min="14852" max="14852" width="16.28515625" style="17" customWidth="1"/>
    <col min="14853" max="15084" width="11.42578125" style="17"/>
    <col min="15085" max="15085" width="12" style="17" bestFit="1" customWidth="1"/>
    <col min="15086" max="15086" width="71.5703125" style="17" bestFit="1" customWidth="1"/>
    <col min="15087" max="15087" width="43.7109375" style="17" customWidth="1"/>
    <col min="15088" max="15088" width="14.42578125" style="17" customWidth="1"/>
    <col min="15089" max="15089" width="32" style="17" bestFit="1" customWidth="1"/>
    <col min="15090" max="15090" width="27.28515625" style="17" bestFit="1" customWidth="1"/>
    <col min="15091" max="15091" width="20.28515625" style="17" bestFit="1" customWidth="1"/>
    <col min="15092" max="15092" width="0" style="17" hidden="1" customWidth="1"/>
    <col min="15093" max="15093" width="22.28515625" style="17" customWidth="1"/>
    <col min="15094" max="15094" width="14.28515625" style="17" bestFit="1" customWidth="1"/>
    <col min="15095" max="15095" width="12" style="17" customWidth="1"/>
    <col min="15096" max="15096" width="10.5703125" style="17" customWidth="1"/>
    <col min="15097" max="15097" width="19.28515625" style="17" customWidth="1"/>
    <col min="15098" max="15098" width="18.28515625" style="17" customWidth="1"/>
    <col min="15099" max="15099" width="18" style="17" bestFit="1" customWidth="1"/>
    <col min="15100" max="15100" width="11.7109375" style="17" bestFit="1" customWidth="1"/>
    <col min="15101" max="15101" width="50.5703125" style="17" customWidth="1"/>
    <col min="15102" max="15102" width="44" style="17" customWidth="1"/>
    <col min="15103" max="15103" width="36.28515625" style="17" customWidth="1"/>
    <col min="15104" max="15104" width="64.5703125" style="17" customWidth="1"/>
    <col min="15105" max="15107" width="11.42578125" style="17"/>
    <col min="15108" max="15108" width="16.28515625" style="17" customWidth="1"/>
    <col min="15109" max="15340" width="11.42578125" style="17"/>
    <col min="15341" max="15341" width="12" style="17" bestFit="1" customWidth="1"/>
    <col min="15342" max="15342" width="71.5703125" style="17" bestFit="1" customWidth="1"/>
    <col min="15343" max="15343" width="43.7109375" style="17" customWidth="1"/>
    <col min="15344" max="15344" width="14.42578125" style="17" customWidth="1"/>
    <col min="15345" max="15345" width="32" style="17" bestFit="1" customWidth="1"/>
    <col min="15346" max="15346" width="27.28515625" style="17" bestFit="1" customWidth="1"/>
    <col min="15347" max="15347" width="20.28515625" style="17" bestFit="1" customWidth="1"/>
    <col min="15348" max="15348" width="0" style="17" hidden="1" customWidth="1"/>
    <col min="15349" max="15349" width="22.28515625" style="17" customWidth="1"/>
    <col min="15350" max="15350" width="14.28515625" style="17" bestFit="1" customWidth="1"/>
    <col min="15351" max="15351" width="12" style="17" customWidth="1"/>
    <col min="15352" max="15352" width="10.5703125" style="17" customWidth="1"/>
    <col min="15353" max="15353" width="19.28515625" style="17" customWidth="1"/>
    <col min="15354" max="15354" width="18.28515625" style="17" customWidth="1"/>
    <col min="15355" max="15355" width="18" style="17" bestFit="1" customWidth="1"/>
    <col min="15356" max="15356" width="11.7109375" style="17" bestFit="1" customWidth="1"/>
    <col min="15357" max="15357" width="50.5703125" style="17" customWidth="1"/>
    <col min="15358" max="15358" width="44" style="17" customWidth="1"/>
    <col min="15359" max="15359" width="36.28515625" style="17" customWidth="1"/>
    <col min="15360" max="15360" width="64.5703125" style="17" customWidth="1"/>
    <col min="15361" max="15363" width="11.42578125" style="17"/>
    <col min="15364" max="15364" width="16.28515625" style="17" customWidth="1"/>
    <col min="15365" max="15596" width="11.42578125" style="17"/>
    <col min="15597" max="15597" width="12" style="17" bestFit="1" customWidth="1"/>
    <col min="15598" max="15598" width="71.5703125" style="17" bestFit="1" customWidth="1"/>
    <col min="15599" max="15599" width="43.7109375" style="17" customWidth="1"/>
    <col min="15600" max="15600" width="14.42578125" style="17" customWidth="1"/>
    <col min="15601" max="15601" width="32" style="17" bestFit="1" customWidth="1"/>
    <col min="15602" max="15602" width="27.28515625" style="17" bestFit="1" customWidth="1"/>
    <col min="15603" max="15603" width="20.28515625" style="17" bestFit="1" customWidth="1"/>
    <col min="15604" max="15604" width="0" style="17" hidden="1" customWidth="1"/>
    <col min="15605" max="15605" width="22.28515625" style="17" customWidth="1"/>
    <col min="15606" max="15606" width="14.28515625" style="17" bestFit="1" customWidth="1"/>
    <col min="15607" max="15607" width="12" style="17" customWidth="1"/>
    <col min="15608" max="15608" width="10.5703125" style="17" customWidth="1"/>
    <col min="15609" max="15609" width="19.28515625" style="17" customWidth="1"/>
    <col min="15610" max="15610" width="18.28515625" style="17" customWidth="1"/>
    <col min="15611" max="15611" width="18" style="17" bestFit="1" customWidth="1"/>
    <col min="15612" max="15612" width="11.7109375" style="17" bestFit="1" customWidth="1"/>
    <col min="15613" max="15613" width="50.5703125" style="17" customWidth="1"/>
    <col min="15614" max="15614" width="44" style="17" customWidth="1"/>
    <col min="15615" max="15615" width="36.28515625" style="17" customWidth="1"/>
    <col min="15616" max="15616" width="64.5703125" style="17" customWidth="1"/>
    <col min="15617" max="15619" width="11.42578125" style="17"/>
    <col min="15620" max="15620" width="16.28515625" style="17" customWidth="1"/>
    <col min="15621" max="15852" width="11.42578125" style="17"/>
    <col min="15853" max="15853" width="12" style="17" bestFit="1" customWidth="1"/>
    <col min="15854" max="15854" width="71.5703125" style="17" bestFit="1" customWidth="1"/>
    <col min="15855" max="15855" width="43.7109375" style="17" customWidth="1"/>
    <col min="15856" max="15856" width="14.42578125" style="17" customWidth="1"/>
    <col min="15857" max="15857" width="32" style="17" bestFit="1" customWidth="1"/>
    <col min="15858" max="15858" width="27.28515625" style="17" bestFit="1" customWidth="1"/>
    <col min="15859" max="15859" width="20.28515625" style="17" bestFit="1" customWidth="1"/>
    <col min="15860" max="15860" width="0" style="17" hidden="1" customWidth="1"/>
    <col min="15861" max="15861" width="22.28515625" style="17" customWidth="1"/>
    <col min="15862" max="15862" width="14.28515625" style="17" bestFit="1" customWidth="1"/>
    <col min="15863" max="15863" width="12" style="17" customWidth="1"/>
    <col min="15864" max="15864" width="10.5703125" style="17" customWidth="1"/>
    <col min="15865" max="15865" width="19.28515625" style="17" customWidth="1"/>
    <col min="15866" max="15866" width="18.28515625" style="17" customWidth="1"/>
    <col min="15867" max="15867" width="18" style="17" bestFit="1" customWidth="1"/>
    <col min="15868" max="15868" width="11.7109375" style="17" bestFit="1" customWidth="1"/>
    <col min="15869" max="15869" width="50.5703125" style="17" customWidth="1"/>
    <col min="15870" max="15870" width="44" style="17" customWidth="1"/>
    <col min="15871" max="15871" width="36.28515625" style="17" customWidth="1"/>
    <col min="15872" max="15872" width="64.5703125" style="17" customWidth="1"/>
    <col min="15873" max="15875" width="11.42578125" style="17"/>
    <col min="15876" max="15876" width="16.28515625" style="17" customWidth="1"/>
    <col min="15877" max="16108" width="11.42578125" style="17"/>
    <col min="16109" max="16109" width="12" style="17" bestFit="1" customWidth="1"/>
    <col min="16110" max="16110" width="71.5703125" style="17" bestFit="1" customWidth="1"/>
    <col min="16111" max="16111" width="43.7109375" style="17" customWidth="1"/>
    <col min="16112" max="16112" width="14.42578125" style="17" customWidth="1"/>
    <col min="16113" max="16113" width="32" style="17" bestFit="1" customWidth="1"/>
    <col min="16114" max="16114" width="27.28515625" style="17" bestFit="1" customWidth="1"/>
    <col min="16115" max="16115" width="20.28515625" style="17" bestFit="1" customWidth="1"/>
    <col min="16116" max="16116" width="0" style="17" hidden="1" customWidth="1"/>
    <col min="16117" max="16117" width="22.28515625" style="17" customWidth="1"/>
    <col min="16118" max="16118" width="14.28515625" style="17" bestFit="1" customWidth="1"/>
    <col min="16119" max="16119" width="12" style="17" customWidth="1"/>
    <col min="16120" max="16120" width="10.5703125" style="17" customWidth="1"/>
    <col min="16121" max="16121" width="19.28515625" style="17" customWidth="1"/>
    <col min="16122" max="16122" width="18.28515625" style="17" customWidth="1"/>
    <col min="16123" max="16123" width="18" style="17" bestFit="1" customWidth="1"/>
    <col min="16124" max="16124" width="11.7109375" style="17" bestFit="1" customWidth="1"/>
    <col min="16125" max="16125" width="50.5703125" style="17" customWidth="1"/>
    <col min="16126" max="16126" width="44" style="17" customWidth="1"/>
    <col min="16127" max="16127" width="36.28515625" style="17" customWidth="1"/>
    <col min="16128" max="16128" width="64.5703125" style="17" customWidth="1"/>
    <col min="16129" max="16131" width="11.42578125" style="17"/>
    <col min="16132" max="16132" width="16.28515625" style="17" customWidth="1"/>
    <col min="16133" max="16384" width="11.42578125" style="17"/>
  </cols>
  <sheetData>
    <row r="1" spans="1:5" ht="20.25" customHeight="1" x14ac:dyDescent="0.25"/>
    <row r="2" spans="1:5" ht="15.75" x14ac:dyDescent="0.25">
      <c r="A2" s="145" t="s">
        <v>12301</v>
      </c>
      <c r="B2" s="145"/>
      <c r="C2" s="145"/>
      <c r="D2" s="145"/>
      <c r="E2" s="145"/>
    </row>
    <row r="3" spans="1:5" ht="13.5" thickBot="1" x14ac:dyDescent="0.3"/>
    <row r="4" spans="1:5" ht="25.15" customHeight="1" thickBot="1" x14ac:dyDescent="0.3">
      <c r="A4" s="13" t="s">
        <v>372</v>
      </c>
      <c r="B4" s="14" t="s">
        <v>373</v>
      </c>
      <c r="C4" s="15" t="s">
        <v>374</v>
      </c>
      <c r="D4" s="14" t="s">
        <v>375</v>
      </c>
      <c r="E4" s="16" t="s">
        <v>376</v>
      </c>
    </row>
    <row r="5" spans="1:5" ht="25.15" customHeight="1" x14ac:dyDescent="0.25">
      <c r="A5" s="18">
        <v>2020</v>
      </c>
      <c r="B5" s="19" t="s">
        <v>11982</v>
      </c>
      <c r="C5" s="20">
        <v>103140715</v>
      </c>
      <c r="D5" s="21">
        <v>1006098027</v>
      </c>
      <c r="E5" s="22">
        <v>17888480.379999999</v>
      </c>
    </row>
    <row r="6" spans="1:5" ht="25.15" customHeight="1" x14ac:dyDescent="0.25">
      <c r="A6" s="23">
        <v>2020</v>
      </c>
      <c r="B6" s="24" t="s">
        <v>11983</v>
      </c>
      <c r="C6" s="25">
        <v>112710499</v>
      </c>
      <c r="D6" s="26">
        <v>1005995027</v>
      </c>
      <c r="E6" s="27">
        <v>16081269.890000001</v>
      </c>
    </row>
    <row r="7" spans="1:5" ht="25.15" customHeight="1" x14ac:dyDescent="0.25">
      <c r="A7" s="23">
        <v>2020</v>
      </c>
      <c r="B7" s="28" t="s">
        <v>11984</v>
      </c>
      <c r="C7" s="29">
        <v>112670238</v>
      </c>
      <c r="D7" s="26">
        <v>1006108027</v>
      </c>
      <c r="E7" s="27">
        <v>13406323.520000001</v>
      </c>
    </row>
    <row r="8" spans="1:5" ht="25.15" customHeight="1" x14ac:dyDescent="0.25">
      <c r="A8" s="23">
        <v>2020</v>
      </c>
      <c r="B8" s="24" t="s">
        <v>11985</v>
      </c>
      <c r="C8" s="30">
        <v>603680662</v>
      </c>
      <c r="D8" s="26">
        <v>1005996027</v>
      </c>
      <c r="E8" s="27">
        <v>12029571.42</v>
      </c>
    </row>
    <row r="9" spans="1:5" ht="25.15" customHeight="1" x14ac:dyDescent="0.25">
      <c r="A9" s="23">
        <v>2020</v>
      </c>
      <c r="B9" s="24" t="s">
        <v>11986</v>
      </c>
      <c r="C9" s="31">
        <v>304770016</v>
      </c>
      <c r="D9" s="26">
        <v>1006096027</v>
      </c>
      <c r="E9" s="27">
        <v>13491393.85</v>
      </c>
    </row>
    <row r="10" spans="1:5" ht="25.15" customHeight="1" x14ac:dyDescent="0.25">
      <c r="A10" s="23">
        <v>2020</v>
      </c>
      <c r="B10" s="24" t="s">
        <v>11987</v>
      </c>
      <c r="C10" s="32">
        <v>602020199</v>
      </c>
      <c r="D10" s="26">
        <v>1006249027</v>
      </c>
      <c r="E10" s="27">
        <v>13101185.32</v>
      </c>
    </row>
    <row r="11" spans="1:5" ht="25.15" customHeight="1" x14ac:dyDescent="0.25">
      <c r="A11" s="23">
        <v>2020</v>
      </c>
      <c r="B11" s="24" t="s">
        <v>11988</v>
      </c>
      <c r="C11" s="32">
        <v>107950518</v>
      </c>
      <c r="D11" s="26">
        <v>1006250027</v>
      </c>
      <c r="E11" s="33">
        <v>13284393.850000001</v>
      </c>
    </row>
    <row r="12" spans="1:5" ht="25.15" customHeight="1" x14ac:dyDescent="0.25">
      <c r="A12" s="23">
        <v>2020</v>
      </c>
      <c r="B12" s="24" t="s">
        <v>11989</v>
      </c>
      <c r="C12" s="34">
        <v>205840960</v>
      </c>
      <c r="D12" s="26">
        <v>1006252027</v>
      </c>
      <c r="E12" s="33">
        <v>15092369.99</v>
      </c>
    </row>
    <row r="13" spans="1:5" ht="25.15" customHeight="1" x14ac:dyDescent="0.25">
      <c r="A13" s="23">
        <v>2020</v>
      </c>
      <c r="B13" s="24" t="s">
        <v>11990</v>
      </c>
      <c r="C13" s="30">
        <v>503600781</v>
      </c>
      <c r="D13" s="26">
        <v>1006178027</v>
      </c>
      <c r="E13" s="33">
        <v>13692369.99</v>
      </c>
    </row>
    <row r="14" spans="1:5" ht="25.15" customHeight="1" x14ac:dyDescent="0.25">
      <c r="A14" s="23">
        <v>2020</v>
      </c>
      <c r="B14" s="24" t="s">
        <v>11991</v>
      </c>
      <c r="C14" s="32">
        <v>503030062</v>
      </c>
      <c r="D14" s="26">
        <v>0</v>
      </c>
      <c r="E14" s="33">
        <v>12284393.850000001</v>
      </c>
    </row>
    <row r="15" spans="1:5" ht="25.15" customHeight="1" x14ac:dyDescent="0.25">
      <c r="A15" s="23">
        <v>2020</v>
      </c>
      <c r="B15" s="24" t="s">
        <v>11992</v>
      </c>
      <c r="C15" s="30">
        <v>115300355</v>
      </c>
      <c r="D15" s="26">
        <v>1006697027</v>
      </c>
      <c r="E15" s="33">
        <v>12885139.75</v>
      </c>
    </row>
    <row r="16" spans="1:5" ht="25.15" customHeight="1" x14ac:dyDescent="0.25">
      <c r="A16" s="23">
        <v>2020</v>
      </c>
      <c r="B16" s="24" t="s">
        <v>11993</v>
      </c>
      <c r="C16" s="32">
        <v>900370406</v>
      </c>
      <c r="D16" s="26">
        <v>1006987027</v>
      </c>
      <c r="E16" s="33">
        <v>20033700</v>
      </c>
    </row>
    <row r="17" spans="1:5" ht="25.15" customHeight="1" x14ac:dyDescent="0.25">
      <c r="A17" s="23">
        <v>2020</v>
      </c>
      <c r="B17" s="24" t="s">
        <v>11994</v>
      </c>
      <c r="C17" s="35">
        <v>204810353</v>
      </c>
      <c r="D17" s="26">
        <v>0</v>
      </c>
      <c r="E17" s="33">
        <v>15013954.68</v>
      </c>
    </row>
    <row r="18" spans="1:5" ht="25.15" customHeight="1" x14ac:dyDescent="0.25">
      <c r="A18" s="23">
        <v>2020</v>
      </c>
      <c r="B18" s="24" t="s">
        <v>11995</v>
      </c>
      <c r="C18" s="29">
        <v>206970623</v>
      </c>
      <c r="D18" s="26">
        <v>0</v>
      </c>
      <c r="E18" s="33">
        <v>15127484.859999999</v>
      </c>
    </row>
    <row r="19" spans="1:5" ht="25.15" customHeight="1" x14ac:dyDescent="0.25">
      <c r="A19" s="23">
        <v>2020</v>
      </c>
      <c r="B19" s="24" t="s">
        <v>11996</v>
      </c>
      <c r="C19" s="32">
        <v>604260128</v>
      </c>
      <c r="D19" s="26">
        <v>0</v>
      </c>
      <c r="E19" s="33">
        <v>14627484.859999999</v>
      </c>
    </row>
    <row r="20" spans="1:5" ht="25.15" customHeight="1" x14ac:dyDescent="0.25">
      <c r="A20" s="23">
        <v>2020</v>
      </c>
      <c r="B20" s="24" t="s">
        <v>11997</v>
      </c>
      <c r="C20" s="32">
        <v>604300042</v>
      </c>
      <c r="D20" s="26">
        <v>0</v>
      </c>
      <c r="E20" s="33">
        <v>12712450.27</v>
      </c>
    </row>
    <row r="21" spans="1:5" ht="25.15" customHeight="1" x14ac:dyDescent="0.25">
      <c r="A21" s="23">
        <v>2020</v>
      </c>
      <c r="B21" s="24" t="s">
        <v>11998</v>
      </c>
      <c r="C21" s="32">
        <v>155818286027</v>
      </c>
      <c r="D21" s="26">
        <v>1002954022</v>
      </c>
      <c r="E21" s="33">
        <v>14765160.130000001</v>
      </c>
    </row>
    <row r="22" spans="1:5" ht="25.15" customHeight="1" x14ac:dyDescent="0.25">
      <c r="A22" s="23">
        <v>2020</v>
      </c>
      <c r="B22" s="24" t="s">
        <v>11999</v>
      </c>
      <c r="C22" s="32">
        <v>206550922</v>
      </c>
      <c r="D22" s="26">
        <v>1008744028</v>
      </c>
      <c r="E22" s="33">
        <v>17268963.050000001</v>
      </c>
    </row>
    <row r="23" spans="1:5" ht="25.15" customHeight="1" x14ac:dyDescent="0.25">
      <c r="A23" s="23">
        <v>2020</v>
      </c>
      <c r="B23" s="24" t="s">
        <v>12000</v>
      </c>
      <c r="C23" s="32">
        <v>112650210</v>
      </c>
      <c r="D23" s="26">
        <v>0</v>
      </c>
      <c r="E23" s="33">
        <v>13502173.470000001</v>
      </c>
    </row>
    <row r="24" spans="1:5" ht="25.15" customHeight="1" x14ac:dyDescent="0.25">
      <c r="A24" s="23">
        <v>2020</v>
      </c>
      <c r="B24" s="24" t="s">
        <v>12001</v>
      </c>
      <c r="C24" s="32">
        <v>801280877</v>
      </c>
      <c r="D24" s="26">
        <v>1009555028</v>
      </c>
      <c r="E24" s="33">
        <v>13348069.380000001</v>
      </c>
    </row>
    <row r="25" spans="1:5" ht="25.15" customHeight="1" x14ac:dyDescent="0.25">
      <c r="A25" s="23">
        <v>2020</v>
      </c>
      <c r="B25" s="24" t="s">
        <v>12002</v>
      </c>
      <c r="C25" s="29">
        <v>155806236719</v>
      </c>
      <c r="D25" s="26">
        <v>1009804028</v>
      </c>
      <c r="E25" s="33">
        <v>15989909.390000001</v>
      </c>
    </row>
    <row r="26" spans="1:5" ht="25.15" customHeight="1" x14ac:dyDescent="0.25">
      <c r="A26" s="36">
        <v>2020</v>
      </c>
      <c r="B26" s="24" t="s">
        <v>12003</v>
      </c>
      <c r="C26" s="29">
        <v>155820098618</v>
      </c>
      <c r="D26" s="26">
        <v>1009624028</v>
      </c>
      <c r="E26" s="33">
        <v>16172511.529999999</v>
      </c>
    </row>
    <row r="27" spans="1:5" ht="25.15" customHeight="1" x14ac:dyDescent="0.25">
      <c r="A27" s="36">
        <v>2020</v>
      </c>
      <c r="B27" s="24" t="s">
        <v>12004</v>
      </c>
      <c r="C27" s="29">
        <v>155820025310</v>
      </c>
      <c r="D27" s="26">
        <v>1009806028</v>
      </c>
      <c r="E27" s="33">
        <v>16333596.720000001</v>
      </c>
    </row>
    <row r="28" spans="1:5" ht="25.15" customHeight="1" x14ac:dyDescent="0.25">
      <c r="A28" s="36">
        <v>2020</v>
      </c>
      <c r="B28" s="24" t="s">
        <v>12005</v>
      </c>
      <c r="C28" s="32">
        <v>702540665</v>
      </c>
      <c r="D28" s="26">
        <v>1010745088</v>
      </c>
      <c r="E28" s="33">
        <v>16879905.23</v>
      </c>
    </row>
    <row r="29" spans="1:5" ht="25.15" customHeight="1" x14ac:dyDescent="0.25">
      <c r="A29" s="36">
        <v>2020</v>
      </c>
      <c r="B29" s="24" t="s">
        <v>12006</v>
      </c>
      <c r="C29" s="32">
        <v>603610566</v>
      </c>
      <c r="D29" s="26">
        <v>1014152088</v>
      </c>
      <c r="E29" s="33">
        <v>14710064.9</v>
      </c>
    </row>
    <row r="30" spans="1:5" ht="25.15" customHeight="1" x14ac:dyDescent="0.25">
      <c r="A30" s="36">
        <v>2020</v>
      </c>
      <c r="B30" s="28" t="s">
        <v>12007</v>
      </c>
      <c r="C30" s="30">
        <v>604290964</v>
      </c>
      <c r="D30" s="26">
        <v>1014008088</v>
      </c>
      <c r="E30" s="33">
        <v>15577361.279999999</v>
      </c>
    </row>
    <row r="31" spans="1:5" ht="25.15" customHeight="1" x14ac:dyDescent="0.25">
      <c r="A31" s="36">
        <v>2020</v>
      </c>
      <c r="B31" s="24" t="s">
        <v>12008</v>
      </c>
      <c r="C31" s="32">
        <v>103900832</v>
      </c>
      <c r="D31" s="26">
        <v>1013990088</v>
      </c>
      <c r="E31" s="33">
        <v>16166621.630000001</v>
      </c>
    </row>
    <row r="32" spans="1:5" ht="25.15" customHeight="1" x14ac:dyDescent="0.25">
      <c r="A32" s="36">
        <v>2020</v>
      </c>
      <c r="B32" s="24" t="s">
        <v>12009</v>
      </c>
      <c r="C32" s="30">
        <v>115040947</v>
      </c>
      <c r="D32" s="26">
        <v>1011535088</v>
      </c>
      <c r="E32" s="33">
        <v>17933965.529999997</v>
      </c>
    </row>
    <row r="33" spans="1:5" ht="25.15" customHeight="1" x14ac:dyDescent="0.25">
      <c r="A33" s="36">
        <v>2020</v>
      </c>
      <c r="B33" s="24" t="s">
        <v>12010</v>
      </c>
      <c r="C33" s="32">
        <v>501040266</v>
      </c>
      <c r="D33" s="26">
        <v>1014222088</v>
      </c>
      <c r="E33" s="33">
        <v>14639925.379999999</v>
      </c>
    </row>
    <row r="34" spans="1:5" ht="25.15" customHeight="1" x14ac:dyDescent="0.25">
      <c r="A34" s="36">
        <v>2020</v>
      </c>
      <c r="B34" s="37" t="s">
        <v>12011</v>
      </c>
      <c r="C34" s="30">
        <v>104770239</v>
      </c>
      <c r="D34" s="26">
        <v>1011648088</v>
      </c>
      <c r="E34" s="33">
        <v>17295648.859999999</v>
      </c>
    </row>
    <row r="35" spans="1:5" ht="25.15" customHeight="1" x14ac:dyDescent="0.25">
      <c r="A35" s="36">
        <v>2020</v>
      </c>
      <c r="B35" s="38" t="s">
        <v>12012</v>
      </c>
      <c r="C35" s="30">
        <v>108350774</v>
      </c>
      <c r="D35" s="26">
        <v>1014235088</v>
      </c>
      <c r="E35" s="33">
        <v>15439811.210000001</v>
      </c>
    </row>
    <row r="36" spans="1:5" ht="25.15" customHeight="1" x14ac:dyDescent="0.25">
      <c r="A36" s="36">
        <v>2020</v>
      </c>
      <c r="B36" s="24" t="s">
        <v>12013</v>
      </c>
      <c r="C36" s="32">
        <v>155805892025</v>
      </c>
      <c r="D36" s="26">
        <v>1012306088</v>
      </c>
      <c r="E36" s="33">
        <v>18266739.550000001</v>
      </c>
    </row>
    <row r="37" spans="1:5" ht="25.15" customHeight="1" x14ac:dyDescent="0.2">
      <c r="A37" s="36">
        <v>2020</v>
      </c>
      <c r="B37" s="39" t="s">
        <v>12014</v>
      </c>
      <c r="C37" s="29">
        <v>105530176</v>
      </c>
      <c r="D37" s="40">
        <v>1013336088</v>
      </c>
      <c r="E37" s="41">
        <v>16294873.91</v>
      </c>
    </row>
    <row r="38" spans="1:5" ht="25.15" customHeight="1" x14ac:dyDescent="0.2">
      <c r="A38" s="36">
        <v>2020</v>
      </c>
      <c r="B38" s="39" t="s">
        <v>12015</v>
      </c>
      <c r="C38" s="40">
        <v>604370701</v>
      </c>
      <c r="D38" s="40">
        <v>1014130088</v>
      </c>
      <c r="E38" s="33">
        <v>13825246.039999999</v>
      </c>
    </row>
    <row r="39" spans="1:5" ht="25.15" customHeight="1" x14ac:dyDescent="0.25">
      <c r="A39" s="36">
        <v>2020</v>
      </c>
      <c r="B39" s="24" t="s">
        <v>12016</v>
      </c>
      <c r="C39" s="30">
        <v>114910627</v>
      </c>
      <c r="D39" s="26">
        <v>1014055088</v>
      </c>
      <c r="E39" s="33">
        <v>12688245.050000001</v>
      </c>
    </row>
    <row r="40" spans="1:5" ht="25.15" customHeight="1" x14ac:dyDescent="0.25">
      <c r="A40" s="36">
        <v>2020</v>
      </c>
      <c r="B40" s="24" t="s">
        <v>12017</v>
      </c>
      <c r="C40" s="30">
        <v>701730730</v>
      </c>
      <c r="D40" s="26">
        <v>1014131088</v>
      </c>
      <c r="E40" s="33">
        <v>13825246.039999999</v>
      </c>
    </row>
    <row r="41" spans="1:5" ht="25.15" customHeight="1" x14ac:dyDescent="0.25">
      <c r="A41" s="36">
        <v>2020</v>
      </c>
      <c r="B41" s="24" t="s">
        <v>12018</v>
      </c>
      <c r="C41" s="32">
        <v>603250677</v>
      </c>
      <c r="D41" s="26">
        <v>1014129088</v>
      </c>
      <c r="E41" s="33">
        <v>14418500.800000001</v>
      </c>
    </row>
    <row r="42" spans="1:5" ht="25.15" customHeight="1" x14ac:dyDescent="0.25">
      <c r="A42" s="36">
        <v>2020</v>
      </c>
      <c r="B42" s="24" t="s">
        <v>12019</v>
      </c>
      <c r="C42" s="30">
        <v>603640870</v>
      </c>
      <c r="D42" s="26">
        <v>1013999088</v>
      </c>
      <c r="E42" s="33">
        <v>14774724.640000001</v>
      </c>
    </row>
    <row r="43" spans="1:5" ht="25.15" customHeight="1" x14ac:dyDescent="0.25">
      <c r="A43" s="36">
        <v>2020</v>
      </c>
      <c r="B43" s="24" t="s">
        <v>12020</v>
      </c>
      <c r="C43" s="48">
        <v>302340300</v>
      </c>
      <c r="D43" s="26">
        <v>1014272088</v>
      </c>
      <c r="E43" s="33">
        <v>16810324.93</v>
      </c>
    </row>
    <row r="44" spans="1:5" ht="25.15" customHeight="1" x14ac:dyDescent="0.25">
      <c r="A44" s="36">
        <v>2020</v>
      </c>
      <c r="B44" s="24" t="s">
        <v>12021</v>
      </c>
      <c r="C44" s="30">
        <v>304110407</v>
      </c>
      <c r="D44" s="26">
        <v>1014248088</v>
      </c>
      <c r="E44" s="33">
        <v>15467670.890000001</v>
      </c>
    </row>
    <row r="45" spans="1:5" ht="25.15" customHeight="1" x14ac:dyDescent="0.25">
      <c r="A45" s="36">
        <v>2020</v>
      </c>
      <c r="B45" s="24" t="s">
        <v>12022</v>
      </c>
      <c r="C45" s="30">
        <v>115770399</v>
      </c>
      <c r="D45" s="26">
        <v>1014265088</v>
      </c>
      <c r="E45" s="33">
        <v>17264281.98</v>
      </c>
    </row>
    <row r="46" spans="1:5" ht="25.15" customHeight="1" x14ac:dyDescent="0.25">
      <c r="A46" s="36">
        <v>2020</v>
      </c>
      <c r="B46" s="42" t="s">
        <v>12023</v>
      </c>
      <c r="C46" s="30">
        <v>117490347</v>
      </c>
      <c r="D46" s="26">
        <v>1014226088</v>
      </c>
      <c r="E46" s="33">
        <v>13825246.039999999</v>
      </c>
    </row>
    <row r="47" spans="1:5" ht="25.15" customHeight="1" x14ac:dyDescent="0.25">
      <c r="A47" s="36">
        <v>2020</v>
      </c>
      <c r="B47" s="42" t="s">
        <v>12024</v>
      </c>
      <c r="C47" s="30">
        <v>115130573</v>
      </c>
      <c r="D47" s="26">
        <v>0</v>
      </c>
      <c r="E47" s="33">
        <v>13909602.050000001</v>
      </c>
    </row>
    <row r="48" spans="1:5" ht="25.15" customHeight="1" x14ac:dyDescent="0.25">
      <c r="A48" s="36">
        <v>2020</v>
      </c>
      <c r="B48" s="43" t="s">
        <v>12025</v>
      </c>
      <c r="C48" s="30">
        <v>155819001306</v>
      </c>
      <c r="D48" s="44">
        <v>0</v>
      </c>
      <c r="E48" s="33">
        <v>15787438.449999999</v>
      </c>
    </row>
    <row r="49" spans="1:5" ht="25.15" customHeight="1" x14ac:dyDescent="0.2">
      <c r="A49" s="36">
        <v>2020</v>
      </c>
      <c r="B49" s="39" t="s">
        <v>12026</v>
      </c>
      <c r="C49" s="29">
        <v>114500616</v>
      </c>
      <c r="D49" s="146">
        <v>0</v>
      </c>
      <c r="E49" s="33">
        <v>14821346.300000001</v>
      </c>
    </row>
    <row r="50" spans="1:5" ht="25.15" customHeight="1" x14ac:dyDescent="0.2">
      <c r="A50" s="36">
        <v>2020</v>
      </c>
      <c r="B50" s="39" t="s">
        <v>12027</v>
      </c>
      <c r="C50" s="29">
        <v>116780716</v>
      </c>
      <c r="D50" s="40">
        <v>0</v>
      </c>
      <c r="E50" s="41">
        <v>15906520.75</v>
      </c>
    </row>
    <row r="51" spans="1:5" ht="25.15" customHeight="1" x14ac:dyDescent="0.2">
      <c r="A51" s="36">
        <v>2020</v>
      </c>
      <c r="B51" s="39" t="s">
        <v>12028</v>
      </c>
      <c r="C51" s="40">
        <v>155809944521</v>
      </c>
      <c r="D51" s="40">
        <v>1002467096</v>
      </c>
      <c r="E51" s="33">
        <v>17567863.129999999</v>
      </c>
    </row>
    <row r="52" spans="1:5" ht="25.15" customHeight="1" x14ac:dyDescent="0.2">
      <c r="A52" s="36">
        <v>2020</v>
      </c>
      <c r="B52" s="39" t="s">
        <v>12029</v>
      </c>
      <c r="C52" s="40">
        <v>302280002</v>
      </c>
      <c r="D52" s="40">
        <v>1002470096</v>
      </c>
      <c r="E52" s="33">
        <v>20504916.199999999</v>
      </c>
    </row>
    <row r="53" spans="1:5" ht="25.15" customHeight="1" x14ac:dyDescent="0.2">
      <c r="A53" s="36">
        <v>2020</v>
      </c>
      <c r="B53" s="39" t="s">
        <v>12030</v>
      </c>
      <c r="C53" s="45">
        <v>116040424</v>
      </c>
      <c r="D53" s="40">
        <v>1008284087</v>
      </c>
      <c r="E53" s="33">
        <v>19565828.390000001</v>
      </c>
    </row>
    <row r="54" spans="1:5" ht="25.15" customHeight="1" x14ac:dyDescent="0.2">
      <c r="A54" s="36">
        <v>2020</v>
      </c>
      <c r="B54" s="39" t="s">
        <v>12031</v>
      </c>
      <c r="C54" s="40">
        <v>702290578</v>
      </c>
      <c r="D54" s="40">
        <v>1008168087</v>
      </c>
      <c r="E54" s="33">
        <v>18034056.809999999</v>
      </c>
    </row>
    <row r="55" spans="1:5" ht="25.15" customHeight="1" x14ac:dyDescent="0.25">
      <c r="A55" s="36">
        <v>2020</v>
      </c>
      <c r="B55" s="38" t="s">
        <v>12032</v>
      </c>
      <c r="C55" s="30">
        <v>702840978</v>
      </c>
      <c r="D55" s="26">
        <v>0</v>
      </c>
      <c r="E55" s="33">
        <v>15142957.869999999</v>
      </c>
    </row>
    <row r="56" spans="1:5" ht="25.15" customHeight="1" x14ac:dyDescent="0.25">
      <c r="A56" s="36">
        <v>2020</v>
      </c>
      <c r="B56" s="38" t="s">
        <v>12033</v>
      </c>
      <c r="C56" s="30">
        <v>155811624135</v>
      </c>
      <c r="D56" s="26">
        <v>1000549101</v>
      </c>
      <c r="E56" s="33">
        <v>13234724.619999999</v>
      </c>
    </row>
    <row r="57" spans="1:5" ht="25.15" customHeight="1" x14ac:dyDescent="0.25">
      <c r="A57" s="36">
        <v>2020</v>
      </c>
      <c r="B57" s="38" t="s">
        <v>12034</v>
      </c>
      <c r="C57" s="30">
        <v>155813652107</v>
      </c>
      <c r="D57" s="26">
        <v>1001873101</v>
      </c>
      <c r="E57" s="46">
        <v>21193719.149999999</v>
      </c>
    </row>
    <row r="58" spans="1:5" ht="25.15" customHeight="1" x14ac:dyDescent="0.25">
      <c r="A58" s="36">
        <v>2020</v>
      </c>
      <c r="B58" s="38" t="s">
        <v>12035</v>
      </c>
      <c r="C58" s="30">
        <v>701770807</v>
      </c>
      <c r="D58" s="26">
        <v>10018711010</v>
      </c>
      <c r="E58" s="46">
        <v>21193719.149999999</v>
      </c>
    </row>
    <row r="59" spans="1:5" ht="25.15" customHeight="1" x14ac:dyDescent="0.25">
      <c r="A59" s="36">
        <v>2020</v>
      </c>
      <c r="B59" s="24" t="s">
        <v>12036</v>
      </c>
      <c r="C59" s="48">
        <v>155822899212</v>
      </c>
      <c r="D59" s="26">
        <v>1001875101</v>
      </c>
      <c r="E59" s="33">
        <v>21193719.149999999</v>
      </c>
    </row>
    <row r="60" spans="1:5" ht="25.15" customHeight="1" x14ac:dyDescent="0.25">
      <c r="A60" s="36">
        <v>2020</v>
      </c>
      <c r="B60" s="24" t="s">
        <v>12037</v>
      </c>
      <c r="C60" s="30">
        <v>155811974809</v>
      </c>
      <c r="D60" s="26">
        <v>1001874101</v>
      </c>
      <c r="E60" s="33">
        <v>21095114.899999999</v>
      </c>
    </row>
    <row r="61" spans="1:5" ht="25.15" customHeight="1" x14ac:dyDescent="0.25">
      <c r="A61" s="36">
        <v>2020</v>
      </c>
      <c r="B61" s="24" t="s">
        <v>12038</v>
      </c>
      <c r="C61" s="48">
        <v>155821811430</v>
      </c>
      <c r="D61" s="26">
        <v>1001872101</v>
      </c>
      <c r="E61" s="33">
        <v>21095114.899999999</v>
      </c>
    </row>
    <row r="62" spans="1:5" ht="25.15" customHeight="1" x14ac:dyDescent="0.25">
      <c r="A62" s="36">
        <v>2020</v>
      </c>
      <c r="B62" s="24" t="s">
        <v>12039</v>
      </c>
      <c r="C62" s="48">
        <v>155819621922</v>
      </c>
      <c r="D62" s="26">
        <v>1001876101</v>
      </c>
      <c r="E62" s="33">
        <v>21193719.149999999</v>
      </c>
    </row>
    <row r="63" spans="1:5" ht="25.15" customHeight="1" x14ac:dyDescent="0.25">
      <c r="A63" s="36">
        <v>2020</v>
      </c>
      <c r="B63" s="24" t="s">
        <v>12040</v>
      </c>
      <c r="C63" s="30">
        <v>107070043</v>
      </c>
      <c r="D63" s="26">
        <v>1016918032</v>
      </c>
      <c r="E63" s="33">
        <v>21193719.149999999</v>
      </c>
    </row>
    <row r="64" spans="1:5" ht="25.15" customHeight="1" x14ac:dyDescent="0.2">
      <c r="A64" s="36">
        <v>2020</v>
      </c>
      <c r="B64" s="39" t="s">
        <v>12041</v>
      </c>
      <c r="C64" s="29">
        <v>113250844</v>
      </c>
      <c r="D64" s="26">
        <v>1017331032</v>
      </c>
      <c r="E64" s="33">
        <v>15718615.140000001</v>
      </c>
    </row>
    <row r="65" spans="1:5" ht="25.15" customHeight="1" x14ac:dyDescent="0.2">
      <c r="A65" s="36">
        <v>2020</v>
      </c>
      <c r="B65" s="39" t="s">
        <v>12042</v>
      </c>
      <c r="C65" s="47">
        <v>116170943</v>
      </c>
      <c r="D65" s="26">
        <v>0</v>
      </c>
      <c r="E65" s="41">
        <v>18388913.940000001</v>
      </c>
    </row>
    <row r="66" spans="1:5" ht="25.15" customHeight="1" x14ac:dyDescent="0.2">
      <c r="A66" s="36">
        <v>2020</v>
      </c>
      <c r="B66" s="39" t="s">
        <v>12043</v>
      </c>
      <c r="C66" s="29">
        <v>304080593</v>
      </c>
      <c r="D66" s="26">
        <v>0</v>
      </c>
      <c r="E66" s="41">
        <v>16385969.34</v>
      </c>
    </row>
    <row r="67" spans="1:5" ht="25.15" customHeight="1" x14ac:dyDescent="0.2">
      <c r="A67" s="36">
        <v>2020</v>
      </c>
      <c r="B67" s="39" t="s">
        <v>12044</v>
      </c>
      <c r="C67" s="47">
        <v>304420068</v>
      </c>
      <c r="D67" s="40">
        <v>1017965032</v>
      </c>
      <c r="E67" s="41">
        <v>16045128.83</v>
      </c>
    </row>
    <row r="68" spans="1:5" ht="25.15" customHeight="1" x14ac:dyDescent="0.2">
      <c r="A68" s="36">
        <v>2020</v>
      </c>
      <c r="B68" s="39" t="s">
        <v>12045</v>
      </c>
      <c r="C68" s="47">
        <v>600880177</v>
      </c>
      <c r="D68" s="40">
        <v>1017322032</v>
      </c>
      <c r="E68" s="41">
        <v>16601492.23</v>
      </c>
    </row>
    <row r="69" spans="1:5" ht="25.15" customHeight="1" x14ac:dyDescent="0.25">
      <c r="A69" s="36">
        <v>2020</v>
      </c>
      <c r="B69" s="24" t="s">
        <v>12046</v>
      </c>
      <c r="C69" s="32">
        <v>110640079</v>
      </c>
      <c r="D69" s="40">
        <v>1017708032</v>
      </c>
      <c r="E69" s="41">
        <v>15317490.84</v>
      </c>
    </row>
    <row r="70" spans="1:5" ht="25.15" customHeight="1" x14ac:dyDescent="0.25">
      <c r="A70" s="36">
        <v>2020</v>
      </c>
      <c r="B70" s="24" t="s">
        <v>12047</v>
      </c>
      <c r="C70" s="47">
        <v>500830541</v>
      </c>
      <c r="D70" s="40">
        <v>1015658032</v>
      </c>
      <c r="E70" s="41">
        <v>13978266.16</v>
      </c>
    </row>
    <row r="71" spans="1:5" ht="25.15" customHeight="1" x14ac:dyDescent="0.25">
      <c r="A71" s="36">
        <v>2020</v>
      </c>
      <c r="B71" s="24" t="s">
        <v>12048</v>
      </c>
      <c r="C71" s="34">
        <v>103180387</v>
      </c>
      <c r="D71" s="40">
        <v>1017475032</v>
      </c>
      <c r="E71" s="33">
        <v>12456608.630000001</v>
      </c>
    </row>
    <row r="72" spans="1:5" ht="25.15" customHeight="1" x14ac:dyDescent="0.25">
      <c r="A72" s="36">
        <v>2020</v>
      </c>
      <c r="B72" s="24" t="s">
        <v>12049</v>
      </c>
      <c r="C72" s="34">
        <v>155815097335</v>
      </c>
      <c r="D72" s="40">
        <v>1017483032</v>
      </c>
      <c r="E72" s="33">
        <v>21529246.260000002</v>
      </c>
    </row>
    <row r="73" spans="1:5" ht="25.15" customHeight="1" x14ac:dyDescent="0.25">
      <c r="A73" s="36">
        <v>2020</v>
      </c>
      <c r="B73" s="24" t="s">
        <v>12050</v>
      </c>
      <c r="C73" s="32">
        <v>104310230</v>
      </c>
      <c r="D73" s="40">
        <v>1017378032</v>
      </c>
      <c r="E73" s="33">
        <v>13963618.91</v>
      </c>
    </row>
    <row r="74" spans="1:5" ht="25.15" customHeight="1" x14ac:dyDescent="0.25">
      <c r="A74" s="36">
        <v>2020</v>
      </c>
      <c r="B74" s="24" t="s">
        <v>12051</v>
      </c>
      <c r="C74" s="45">
        <v>103810887</v>
      </c>
      <c r="D74" s="40">
        <v>1017547032</v>
      </c>
      <c r="E74" s="33">
        <v>20497592.210000001</v>
      </c>
    </row>
    <row r="75" spans="1:5" ht="25.15" customHeight="1" x14ac:dyDescent="0.25">
      <c r="A75" s="36">
        <v>2020</v>
      </c>
      <c r="B75" s="24" t="s">
        <v>12052</v>
      </c>
      <c r="C75" s="40">
        <v>503490597</v>
      </c>
      <c r="D75" s="40">
        <v>0</v>
      </c>
      <c r="E75" s="33">
        <v>19630941.25</v>
      </c>
    </row>
    <row r="76" spans="1:5" ht="25.15" customHeight="1" x14ac:dyDescent="0.2">
      <c r="A76" s="36">
        <v>2020</v>
      </c>
      <c r="B76" s="39" t="s">
        <v>12053</v>
      </c>
      <c r="C76" s="40">
        <v>112060123</v>
      </c>
      <c r="D76" s="40">
        <v>1000003115</v>
      </c>
      <c r="E76" s="33">
        <v>12138486.32</v>
      </c>
    </row>
    <row r="77" spans="1:5" ht="25.15" customHeight="1" x14ac:dyDescent="0.2">
      <c r="A77" s="36">
        <v>2020</v>
      </c>
      <c r="B77" s="39" t="s">
        <v>12054</v>
      </c>
      <c r="C77" s="40">
        <v>702340865</v>
      </c>
      <c r="D77" s="40">
        <v>1035308093</v>
      </c>
      <c r="E77" s="33">
        <v>14384609.620000001</v>
      </c>
    </row>
    <row r="78" spans="1:5" ht="25.15" customHeight="1" x14ac:dyDescent="0.2">
      <c r="A78" s="36">
        <v>2020</v>
      </c>
      <c r="B78" s="39" t="s">
        <v>12055</v>
      </c>
      <c r="C78" s="40">
        <v>503760552</v>
      </c>
      <c r="D78" s="40">
        <v>1031204093</v>
      </c>
      <c r="E78" s="33">
        <v>15420312.120000001</v>
      </c>
    </row>
    <row r="79" spans="1:5" ht="25.15" customHeight="1" x14ac:dyDescent="0.2">
      <c r="A79" s="36">
        <v>2020</v>
      </c>
      <c r="B79" s="39" t="s">
        <v>12056</v>
      </c>
      <c r="C79" s="40">
        <v>602540469</v>
      </c>
      <c r="D79" s="40">
        <v>1031208093</v>
      </c>
      <c r="E79" s="33">
        <v>15731137.74</v>
      </c>
    </row>
    <row r="80" spans="1:5" ht="25.15" customHeight="1" x14ac:dyDescent="0.2">
      <c r="A80" s="36">
        <v>2020</v>
      </c>
      <c r="B80" s="39" t="s">
        <v>12057</v>
      </c>
      <c r="C80" s="45">
        <v>900560440</v>
      </c>
      <c r="D80" s="40">
        <v>1031219093</v>
      </c>
      <c r="E80" s="33">
        <v>15731494.74</v>
      </c>
    </row>
    <row r="81" spans="1:5" ht="25.15" customHeight="1" x14ac:dyDescent="0.2">
      <c r="A81" s="36">
        <v>2020</v>
      </c>
      <c r="B81" s="39" t="s">
        <v>12058</v>
      </c>
      <c r="C81" s="40">
        <v>503700628</v>
      </c>
      <c r="D81" s="40">
        <v>1031210093</v>
      </c>
      <c r="E81" s="33">
        <v>15782917.48</v>
      </c>
    </row>
    <row r="82" spans="1:5" ht="25.15" customHeight="1" x14ac:dyDescent="0.2">
      <c r="A82" s="36">
        <v>2020</v>
      </c>
      <c r="B82" s="39" t="s">
        <v>12059</v>
      </c>
      <c r="C82" s="40">
        <v>206910952</v>
      </c>
      <c r="D82" s="40">
        <v>1031206093</v>
      </c>
      <c r="E82" s="33">
        <v>15731832.49</v>
      </c>
    </row>
    <row r="83" spans="1:5" ht="25.15" customHeight="1" x14ac:dyDescent="0.25">
      <c r="A83" s="36">
        <v>2020</v>
      </c>
      <c r="B83" s="28" t="s">
        <v>12060</v>
      </c>
      <c r="C83" s="30">
        <v>301310325</v>
      </c>
      <c r="D83" s="26">
        <v>1029822093</v>
      </c>
      <c r="E83" s="33">
        <v>15782408.98</v>
      </c>
    </row>
    <row r="84" spans="1:5" ht="25.15" customHeight="1" x14ac:dyDescent="0.25">
      <c r="A84" s="36">
        <v>2020</v>
      </c>
      <c r="B84" s="28" t="s">
        <v>12061</v>
      </c>
      <c r="C84" s="30">
        <v>503140689</v>
      </c>
      <c r="D84" s="26">
        <v>1035909093</v>
      </c>
      <c r="E84" s="33">
        <v>15473441.050000001</v>
      </c>
    </row>
    <row r="85" spans="1:5" ht="25.15" customHeight="1" x14ac:dyDescent="0.25">
      <c r="A85" s="36">
        <v>2020</v>
      </c>
      <c r="B85" s="28" t="s">
        <v>12062</v>
      </c>
      <c r="C85" s="48">
        <v>603540049</v>
      </c>
      <c r="D85" s="26">
        <v>1036542093</v>
      </c>
      <c r="E85" s="46">
        <v>16497986.98</v>
      </c>
    </row>
    <row r="86" spans="1:5" ht="25.15" customHeight="1" x14ac:dyDescent="0.25">
      <c r="A86" s="36">
        <v>2020</v>
      </c>
      <c r="B86" s="28" t="s">
        <v>12063</v>
      </c>
      <c r="C86" s="30">
        <v>109330281</v>
      </c>
      <c r="D86" s="26">
        <v>1036771093</v>
      </c>
      <c r="E86" s="46">
        <v>19382294.690000001</v>
      </c>
    </row>
    <row r="87" spans="1:5" ht="25.15" customHeight="1" x14ac:dyDescent="0.25">
      <c r="A87" s="36">
        <v>2020</v>
      </c>
      <c r="B87" s="28" t="s">
        <v>12064</v>
      </c>
      <c r="C87" s="48">
        <v>303750346</v>
      </c>
      <c r="D87" s="26">
        <v>1036861093</v>
      </c>
      <c r="E87" s="46">
        <v>25288935</v>
      </c>
    </row>
    <row r="88" spans="1:5" ht="25.15" customHeight="1" x14ac:dyDescent="0.25">
      <c r="A88" s="36">
        <v>2020</v>
      </c>
      <c r="B88" s="24" t="s">
        <v>12065</v>
      </c>
      <c r="C88" s="30">
        <v>503430905</v>
      </c>
      <c r="D88" s="26">
        <v>1037159093</v>
      </c>
      <c r="E88" s="33">
        <v>19419732.870000001</v>
      </c>
    </row>
    <row r="89" spans="1:5" ht="25.15" customHeight="1" x14ac:dyDescent="0.2">
      <c r="A89" s="36">
        <v>2020</v>
      </c>
      <c r="B89" s="39" t="s">
        <v>12066</v>
      </c>
      <c r="C89" s="47">
        <v>155806650814</v>
      </c>
      <c r="D89" s="40">
        <v>1035372093</v>
      </c>
      <c r="E89" s="41">
        <v>17268634.440000001</v>
      </c>
    </row>
    <row r="90" spans="1:5" ht="25.15" customHeight="1" x14ac:dyDescent="0.2">
      <c r="A90" s="36">
        <v>2020</v>
      </c>
      <c r="B90" s="39" t="s">
        <v>12067</v>
      </c>
      <c r="C90" s="47">
        <v>155816480601</v>
      </c>
      <c r="D90" s="40">
        <v>1037591093</v>
      </c>
      <c r="E90" s="41">
        <v>13712780</v>
      </c>
    </row>
    <row r="91" spans="1:5" ht="25.15" customHeight="1" x14ac:dyDescent="0.25">
      <c r="A91" s="36">
        <v>2020</v>
      </c>
      <c r="B91" s="24" t="s">
        <v>12068</v>
      </c>
      <c r="C91" s="45">
        <v>700300118</v>
      </c>
      <c r="D91" s="40">
        <v>1035947093</v>
      </c>
      <c r="E91" s="33">
        <v>25352091.260000002</v>
      </c>
    </row>
    <row r="92" spans="1:5" ht="25.15" customHeight="1" x14ac:dyDescent="0.2">
      <c r="A92" s="36">
        <v>2020</v>
      </c>
      <c r="B92" s="39" t="s">
        <v>12069</v>
      </c>
      <c r="C92" s="40">
        <v>112550164</v>
      </c>
      <c r="D92" s="40">
        <v>1035366093</v>
      </c>
      <c r="E92" s="33">
        <v>18431784.969999999</v>
      </c>
    </row>
    <row r="93" spans="1:5" ht="25.15" customHeight="1" x14ac:dyDescent="0.25">
      <c r="A93" s="36">
        <v>2020</v>
      </c>
      <c r="B93" s="24" t="s">
        <v>12070</v>
      </c>
      <c r="C93" s="48">
        <v>701660104</v>
      </c>
      <c r="D93" s="26">
        <v>1035729093</v>
      </c>
      <c r="E93" s="33">
        <v>14002872</v>
      </c>
    </row>
    <row r="94" spans="1:5" ht="25.15" customHeight="1" x14ac:dyDescent="0.25">
      <c r="A94" s="36">
        <v>2020</v>
      </c>
      <c r="B94" s="24" t="s">
        <v>12071</v>
      </c>
      <c r="C94" s="48">
        <v>155819505522</v>
      </c>
      <c r="D94" s="26">
        <v>1029088093</v>
      </c>
      <c r="E94" s="33">
        <v>13848500</v>
      </c>
    </row>
    <row r="95" spans="1:5" ht="25.15" customHeight="1" x14ac:dyDescent="0.25">
      <c r="A95" s="36">
        <v>2020</v>
      </c>
      <c r="B95" s="24" t="s">
        <v>12072</v>
      </c>
      <c r="C95" s="30">
        <v>206880425</v>
      </c>
      <c r="D95" s="26">
        <v>1036586093</v>
      </c>
      <c r="E95" s="33">
        <v>18246035.109999999</v>
      </c>
    </row>
    <row r="96" spans="1:5" ht="25.15" customHeight="1" x14ac:dyDescent="0.25">
      <c r="A96" s="36">
        <v>2020</v>
      </c>
      <c r="B96" s="24" t="s">
        <v>12073</v>
      </c>
      <c r="C96" s="30">
        <v>109140681</v>
      </c>
      <c r="D96" s="26">
        <v>1036650093</v>
      </c>
      <c r="E96" s="33">
        <v>19822395.050000001</v>
      </c>
    </row>
    <row r="97" spans="1:5" ht="25.15" customHeight="1" x14ac:dyDescent="0.25">
      <c r="A97" s="36">
        <v>2020</v>
      </c>
      <c r="B97" s="24" t="s">
        <v>12074</v>
      </c>
      <c r="C97" s="48">
        <v>701960226</v>
      </c>
      <c r="D97" s="26">
        <v>1035245093</v>
      </c>
      <c r="E97" s="33">
        <v>13775563.83</v>
      </c>
    </row>
    <row r="98" spans="1:5" ht="25.15" customHeight="1" x14ac:dyDescent="0.25">
      <c r="A98" s="36">
        <v>2020</v>
      </c>
      <c r="B98" s="24" t="s">
        <v>12075</v>
      </c>
      <c r="C98" s="48">
        <v>155800712915</v>
      </c>
      <c r="D98" s="26">
        <v>1036069093</v>
      </c>
      <c r="E98" s="33">
        <v>14340726.92</v>
      </c>
    </row>
    <row r="99" spans="1:5" ht="25.15" customHeight="1" x14ac:dyDescent="0.2">
      <c r="A99" s="36">
        <v>2020</v>
      </c>
      <c r="B99" s="39" t="s">
        <v>12076</v>
      </c>
      <c r="C99" s="29">
        <v>155813193229</v>
      </c>
      <c r="D99" s="26">
        <v>1037168093</v>
      </c>
      <c r="E99" s="41">
        <v>16367491.41</v>
      </c>
    </row>
    <row r="100" spans="1:5" ht="25.15" customHeight="1" x14ac:dyDescent="0.25">
      <c r="A100" s="36">
        <v>2020</v>
      </c>
      <c r="B100" s="24" t="s">
        <v>12077</v>
      </c>
      <c r="C100" s="34">
        <v>207940485</v>
      </c>
      <c r="D100" s="40">
        <v>1035276093</v>
      </c>
      <c r="E100" s="33">
        <v>18236446.030000001</v>
      </c>
    </row>
    <row r="101" spans="1:5" ht="25.15" customHeight="1" x14ac:dyDescent="0.2">
      <c r="A101" s="36">
        <v>2020</v>
      </c>
      <c r="B101" s="39" t="s">
        <v>12078</v>
      </c>
      <c r="C101" s="40">
        <v>207550376</v>
      </c>
      <c r="D101" s="40">
        <v>1035470093</v>
      </c>
      <c r="E101" s="33">
        <v>18911513</v>
      </c>
    </row>
    <row r="102" spans="1:5" ht="25.15" customHeight="1" x14ac:dyDescent="0.2">
      <c r="A102" s="36">
        <v>2020</v>
      </c>
      <c r="B102" s="39" t="s">
        <v>12079</v>
      </c>
      <c r="C102" s="45">
        <v>205880190</v>
      </c>
      <c r="D102" s="40">
        <v>1036767093</v>
      </c>
      <c r="E102" s="33">
        <v>19398490</v>
      </c>
    </row>
    <row r="103" spans="1:5" ht="25.15" customHeight="1" x14ac:dyDescent="0.2">
      <c r="A103" s="36">
        <v>2020</v>
      </c>
      <c r="B103" s="39" t="s">
        <v>12080</v>
      </c>
      <c r="C103" s="40">
        <v>701470597</v>
      </c>
      <c r="D103" s="40">
        <v>1033624093</v>
      </c>
      <c r="E103" s="33">
        <v>16675945</v>
      </c>
    </row>
    <row r="104" spans="1:5" ht="25.15" customHeight="1" x14ac:dyDescent="0.2">
      <c r="A104" s="36">
        <v>2020</v>
      </c>
      <c r="B104" s="39" t="s">
        <v>12081</v>
      </c>
      <c r="C104" s="45">
        <v>111250554</v>
      </c>
      <c r="D104" s="40">
        <v>1032439093</v>
      </c>
      <c r="E104" s="33">
        <v>12835800</v>
      </c>
    </row>
    <row r="105" spans="1:5" ht="25.15" customHeight="1" x14ac:dyDescent="0.25">
      <c r="A105" s="36">
        <v>2020</v>
      </c>
      <c r="B105" s="24" t="s">
        <v>12082</v>
      </c>
      <c r="C105" s="48">
        <v>702540551</v>
      </c>
      <c r="D105" s="26">
        <v>1027961093</v>
      </c>
      <c r="E105" s="33">
        <v>12083751.149999999</v>
      </c>
    </row>
    <row r="106" spans="1:5" ht="25.15" customHeight="1" x14ac:dyDescent="0.25">
      <c r="A106" s="36">
        <v>2020</v>
      </c>
      <c r="B106" s="24" t="s">
        <v>12083</v>
      </c>
      <c r="C106" s="48">
        <v>206710113</v>
      </c>
      <c r="D106" s="26">
        <v>1033879093</v>
      </c>
      <c r="E106" s="33">
        <v>16500652.850000001</v>
      </c>
    </row>
    <row r="107" spans="1:5" ht="25.15" customHeight="1" x14ac:dyDescent="0.25">
      <c r="A107" s="36">
        <v>2020</v>
      </c>
      <c r="B107" s="42" t="s">
        <v>12084</v>
      </c>
      <c r="C107" s="30">
        <v>202460729</v>
      </c>
      <c r="D107" s="26">
        <v>0</v>
      </c>
      <c r="E107" s="33">
        <v>14473132.74</v>
      </c>
    </row>
    <row r="108" spans="1:5" ht="25.15" customHeight="1" x14ac:dyDescent="0.25">
      <c r="A108" s="36">
        <v>2020</v>
      </c>
      <c r="B108" s="24" t="s">
        <v>12085</v>
      </c>
      <c r="C108" s="30">
        <v>107220382</v>
      </c>
      <c r="D108" s="26">
        <v>1034369093</v>
      </c>
      <c r="E108" s="33">
        <v>19368684.25</v>
      </c>
    </row>
    <row r="109" spans="1:5" ht="25.15" customHeight="1" x14ac:dyDescent="0.25">
      <c r="A109" s="36">
        <v>2020</v>
      </c>
      <c r="B109" s="24" t="s">
        <v>12086</v>
      </c>
      <c r="C109" s="30">
        <v>105250497</v>
      </c>
      <c r="D109" s="26">
        <v>1033029093</v>
      </c>
      <c r="E109" s="33">
        <v>22387883.349999998</v>
      </c>
    </row>
    <row r="110" spans="1:5" ht="25.15" customHeight="1" x14ac:dyDescent="0.25">
      <c r="A110" s="36">
        <v>2020</v>
      </c>
      <c r="B110" s="24" t="s">
        <v>12087</v>
      </c>
      <c r="C110" s="30">
        <v>105960499</v>
      </c>
      <c r="D110" s="26">
        <v>1032619093</v>
      </c>
      <c r="E110" s="33">
        <v>23543136.140000001</v>
      </c>
    </row>
    <row r="111" spans="1:5" ht="25.15" customHeight="1" x14ac:dyDescent="0.25">
      <c r="A111" s="36">
        <v>2020</v>
      </c>
      <c r="B111" s="24" t="s">
        <v>12088</v>
      </c>
      <c r="C111" s="30">
        <v>701600345</v>
      </c>
      <c r="D111" s="26">
        <v>1034737093</v>
      </c>
      <c r="E111" s="33">
        <v>26124155.43</v>
      </c>
    </row>
    <row r="112" spans="1:5" ht="25.15" customHeight="1" x14ac:dyDescent="0.25">
      <c r="A112" s="36">
        <v>2020</v>
      </c>
      <c r="B112" s="24" t="s">
        <v>12089</v>
      </c>
      <c r="C112" s="48">
        <v>203490556</v>
      </c>
      <c r="D112" s="26">
        <v>1034964093</v>
      </c>
      <c r="E112" s="33">
        <v>19503795.469999999</v>
      </c>
    </row>
    <row r="113" spans="1:5" ht="25.15" customHeight="1" x14ac:dyDescent="0.25">
      <c r="A113" s="36">
        <v>2020</v>
      </c>
      <c r="B113" s="24" t="s">
        <v>12090</v>
      </c>
      <c r="C113" s="30">
        <v>113480046</v>
      </c>
      <c r="D113" s="26">
        <v>1033897093</v>
      </c>
      <c r="E113" s="33">
        <v>22345060.350000001</v>
      </c>
    </row>
    <row r="114" spans="1:5" ht="25.15" customHeight="1" x14ac:dyDescent="0.25">
      <c r="A114" s="36">
        <v>2020</v>
      </c>
      <c r="B114" s="24" t="s">
        <v>12091</v>
      </c>
      <c r="C114" s="30">
        <v>702000821</v>
      </c>
      <c r="D114" s="26">
        <v>0</v>
      </c>
      <c r="E114" s="33">
        <v>15858620.24</v>
      </c>
    </row>
    <row r="115" spans="1:5" ht="25.15" customHeight="1" x14ac:dyDescent="0.25">
      <c r="A115" s="36">
        <v>2020</v>
      </c>
      <c r="B115" s="24" t="s">
        <v>12092</v>
      </c>
      <c r="C115" s="30">
        <v>106870311</v>
      </c>
      <c r="D115" s="26">
        <v>1029523093</v>
      </c>
      <c r="E115" s="33">
        <v>17126220.899999999</v>
      </c>
    </row>
    <row r="116" spans="1:5" ht="25.15" customHeight="1" x14ac:dyDescent="0.2">
      <c r="A116" s="36">
        <v>2020</v>
      </c>
      <c r="B116" s="39" t="s">
        <v>12093</v>
      </c>
      <c r="C116" s="29">
        <v>106290590</v>
      </c>
      <c r="D116" s="26">
        <v>1032440093</v>
      </c>
      <c r="E116" s="49">
        <v>10014095.17</v>
      </c>
    </row>
    <row r="117" spans="1:5" ht="25.15" customHeight="1" x14ac:dyDescent="0.2">
      <c r="A117" s="36">
        <v>2020</v>
      </c>
      <c r="B117" s="39" t="s">
        <v>12094</v>
      </c>
      <c r="C117" s="47">
        <v>122200432031</v>
      </c>
      <c r="D117" s="26">
        <v>1032437093</v>
      </c>
      <c r="E117" s="49">
        <v>5398641.2599999998</v>
      </c>
    </row>
    <row r="118" spans="1:5" ht="25.15" customHeight="1" x14ac:dyDescent="0.2">
      <c r="A118" s="36">
        <v>2020</v>
      </c>
      <c r="B118" s="39" t="s">
        <v>12095</v>
      </c>
      <c r="C118" s="47">
        <v>104480165</v>
      </c>
      <c r="D118" s="26">
        <v>0</v>
      </c>
      <c r="E118" s="49">
        <v>13118179.48</v>
      </c>
    </row>
    <row r="119" spans="1:5" ht="25.15" customHeight="1" x14ac:dyDescent="0.2">
      <c r="A119" s="36">
        <v>2020</v>
      </c>
      <c r="B119" s="39" t="s">
        <v>12096</v>
      </c>
      <c r="C119" s="29">
        <v>155819143932</v>
      </c>
      <c r="D119" s="26">
        <v>1035592093</v>
      </c>
      <c r="E119" s="49">
        <v>6971718.5999999996</v>
      </c>
    </row>
    <row r="120" spans="1:5" ht="25.15" customHeight="1" x14ac:dyDescent="0.2">
      <c r="A120" s="36">
        <v>2020</v>
      </c>
      <c r="B120" s="39" t="s">
        <v>12097</v>
      </c>
      <c r="C120" s="29">
        <v>155821341725</v>
      </c>
      <c r="D120" s="26">
        <v>1035594093</v>
      </c>
      <c r="E120" s="49">
        <v>14209407.02</v>
      </c>
    </row>
    <row r="121" spans="1:5" ht="25.15" customHeight="1" x14ac:dyDescent="0.2">
      <c r="A121" s="36">
        <v>2020</v>
      </c>
      <c r="B121" s="39" t="s">
        <v>12098</v>
      </c>
      <c r="C121" s="29">
        <v>303340512</v>
      </c>
      <c r="D121" s="26">
        <v>0</v>
      </c>
      <c r="E121" s="49">
        <v>13916959.390000001</v>
      </c>
    </row>
    <row r="122" spans="1:5" ht="25.15" customHeight="1" x14ac:dyDescent="0.2">
      <c r="A122" s="36">
        <v>2020</v>
      </c>
      <c r="B122" s="39" t="s">
        <v>12099</v>
      </c>
      <c r="C122" s="29">
        <v>155825160115</v>
      </c>
      <c r="D122" s="26">
        <v>1035485093</v>
      </c>
      <c r="E122" s="49">
        <v>14936274.51</v>
      </c>
    </row>
    <row r="123" spans="1:5" ht="25.15" customHeight="1" x14ac:dyDescent="0.2">
      <c r="A123" s="36">
        <v>2020</v>
      </c>
      <c r="B123" s="39" t="s">
        <v>12100</v>
      </c>
      <c r="C123" s="29">
        <v>604250422</v>
      </c>
      <c r="D123" s="26">
        <v>1028854093</v>
      </c>
      <c r="E123" s="49">
        <v>18505265</v>
      </c>
    </row>
    <row r="124" spans="1:5" ht="25.15" customHeight="1" x14ac:dyDescent="0.2">
      <c r="A124" s="36">
        <v>2020</v>
      </c>
      <c r="B124" s="39" t="s">
        <v>12101</v>
      </c>
      <c r="C124" s="29">
        <v>104260906</v>
      </c>
      <c r="D124" s="26">
        <v>1034121093</v>
      </c>
      <c r="E124" s="49">
        <v>16585901.630000001</v>
      </c>
    </row>
    <row r="125" spans="1:5" ht="25.15" customHeight="1" x14ac:dyDescent="0.2">
      <c r="A125" s="36">
        <v>2020</v>
      </c>
      <c r="B125" s="39" t="s">
        <v>12102</v>
      </c>
      <c r="C125" s="47">
        <v>500820787</v>
      </c>
      <c r="D125" s="26">
        <v>1032860093</v>
      </c>
      <c r="E125" s="49">
        <v>16081492.99</v>
      </c>
    </row>
    <row r="126" spans="1:5" ht="25.15" customHeight="1" x14ac:dyDescent="0.2">
      <c r="A126" s="36">
        <v>2020</v>
      </c>
      <c r="B126" s="39" t="s">
        <v>12103</v>
      </c>
      <c r="C126" s="47">
        <v>502260783</v>
      </c>
      <c r="D126" s="26">
        <v>1034654093</v>
      </c>
      <c r="E126" s="49">
        <v>26174137.5</v>
      </c>
    </row>
    <row r="127" spans="1:5" ht="25.15" customHeight="1" x14ac:dyDescent="0.2">
      <c r="A127" s="36">
        <v>2020</v>
      </c>
      <c r="B127" s="39" t="s">
        <v>12104</v>
      </c>
      <c r="C127" s="29">
        <v>502700998</v>
      </c>
      <c r="D127" s="26">
        <v>1034345093</v>
      </c>
      <c r="E127" s="49">
        <v>16557802.67</v>
      </c>
    </row>
    <row r="128" spans="1:5" ht="25.15" customHeight="1" x14ac:dyDescent="0.2">
      <c r="A128" s="36">
        <v>2020</v>
      </c>
      <c r="B128" s="39" t="s">
        <v>12105</v>
      </c>
      <c r="C128" s="29">
        <v>702390013</v>
      </c>
      <c r="D128" s="26">
        <v>1035562093</v>
      </c>
      <c r="E128" s="49">
        <v>17897877.32</v>
      </c>
    </row>
    <row r="129" spans="1:5" ht="25.15" customHeight="1" x14ac:dyDescent="0.2">
      <c r="A129" s="36">
        <v>2020</v>
      </c>
      <c r="B129" s="39" t="s">
        <v>12106</v>
      </c>
      <c r="C129" s="47">
        <v>503690906</v>
      </c>
      <c r="D129" s="26">
        <v>1033753093</v>
      </c>
      <c r="E129" s="49">
        <v>17925700</v>
      </c>
    </row>
    <row r="130" spans="1:5" ht="25.15" customHeight="1" x14ac:dyDescent="0.2">
      <c r="A130" s="36">
        <v>2020</v>
      </c>
      <c r="B130" s="39" t="s">
        <v>12107</v>
      </c>
      <c r="C130" s="29">
        <v>503420537</v>
      </c>
      <c r="D130" s="26">
        <v>1033930093</v>
      </c>
      <c r="E130" s="49">
        <v>32138485.140000001</v>
      </c>
    </row>
    <row r="131" spans="1:5" ht="25.15" customHeight="1" x14ac:dyDescent="0.2">
      <c r="A131" s="36">
        <v>2020</v>
      </c>
      <c r="B131" s="39" t="s">
        <v>12108</v>
      </c>
      <c r="C131" s="47">
        <v>503880707</v>
      </c>
      <c r="D131" s="26">
        <v>1033757093</v>
      </c>
      <c r="E131" s="49">
        <v>32138485.140000001</v>
      </c>
    </row>
    <row r="132" spans="1:5" ht="25.15" customHeight="1" x14ac:dyDescent="0.2">
      <c r="A132" s="36">
        <v>2020</v>
      </c>
      <c r="B132" s="39" t="s">
        <v>12109</v>
      </c>
      <c r="C132" s="47">
        <v>204710425</v>
      </c>
      <c r="D132" s="26">
        <v>0</v>
      </c>
      <c r="E132" s="49">
        <v>32138485.140000001</v>
      </c>
    </row>
    <row r="133" spans="1:5" ht="25.15" customHeight="1" x14ac:dyDescent="0.2">
      <c r="A133" s="36">
        <v>2020</v>
      </c>
      <c r="B133" s="39" t="s">
        <v>12110</v>
      </c>
      <c r="C133" s="29">
        <v>700481235</v>
      </c>
      <c r="D133" s="26">
        <v>1032446093</v>
      </c>
      <c r="E133" s="49">
        <v>18175898.859999999</v>
      </c>
    </row>
    <row r="134" spans="1:5" ht="25.15" customHeight="1" x14ac:dyDescent="0.2">
      <c r="A134" s="36">
        <v>2020</v>
      </c>
      <c r="B134" s="39" t="s">
        <v>12111</v>
      </c>
      <c r="C134" s="29">
        <v>201820679</v>
      </c>
      <c r="D134" s="26">
        <v>1030922093</v>
      </c>
      <c r="E134" s="49">
        <v>17044810.390000001</v>
      </c>
    </row>
    <row r="135" spans="1:5" ht="25.15" customHeight="1" x14ac:dyDescent="0.2">
      <c r="A135" s="36">
        <v>2020</v>
      </c>
      <c r="B135" s="39" t="s">
        <v>12112</v>
      </c>
      <c r="C135" s="29">
        <v>155826510520</v>
      </c>
      <c r="D135" s="26">
        <v>1031232093</v>
      </c>
      <c r="E135" s="49">
        <v>14586782.199999999</v>
      </c>
    </row>
    <row r="136" spans="1:5" ht="25.15" customHeight="1" x14ac:dyDescent="0.25">
      <c r="A136" s="36">
        <v>2020</v>
      </c>
      <c r="B136" s="24" t="s">
        <v>12113</v>
      </c>
      <c r="C136" s="32">
        <v>900450978</v>
      </c>
      <c r="D136" s="26">
        <v>1036088093</v>
      </c>
      <c r="E136" s="33">
        <v>15214506.449999999</v>
      </c>
    </row>
    <row r="137" spans="1:5" ht="25.15" customHeight="1" x14ac:dyDescent="0.25">
      <c r="A137" s="36">
        <v>2020</v>
      </c>
      <c r="B137" s="24" t="s">
        <v>12114</v>
      </c>
      <c r="C137" s="32">
        <v>601830532</v>
      </c>
      <c r="D137" s="26">
        <v>1033540093</v>
      </c>
      <c r="E137" s="33">
        <v>16939650</v>
      </c>
    </row>
    <row r="138" spans="1:5" ht="25.15" customHeight="1" x14ac:dyDescent="0.25">
      <c r="A138" s="36">
        <v>2020</v>
      </c>
      <c r="B138" s="24" t="s">
        <v>12115</v>
      </c>
      <c r="C138" s="32">
        <v>603980872</v>
      </c>
      <c r="D138" s="26">
        <v>1031213093</v>
      </c>
      <c r="E138" s="33">
        <v>12206175</v>
      </c>
    </row>
    <row r="139" spans="1:5" ht="25.15" customHeight="1" x14ac:dyDescent="0.25">
      <c r="A139" s="36">
        <v>2020</v>
      </c>
      <c r="B139" s="24" t="s">
        <v>12116</v>
      </c>
      <c r="C139" s="34">
        <v>102660196</v>
      </c>
      <c r="D139" s="26">
        <v>1035124093</v>
      </c>
      <c r="E139" s="33">
        <v>15014190.289999999</v>
      </c>
    </row>
    <row r="140" spans="1:5" ht="25.15" customHeight="1" x14ac:dyDescent="0.25">
      <c r="A140" s="36">
        <v>2020</v>
      </c>
      <c r="B140" s="24" t="s">
        <v>12117</v>
      </c>
      <c r="C140" s="32">
        <v>114320124</v>
      </c>
      <c r="D140" s="26">
        <v>1036805093</v>
      </c>
      <c r="E140" s="33">
        <v>18999202.93</v>
      </c>
    </row>
    <row r="141" spans="1:5" ht="25.15" customHeight="1" x14ac:dyDescent="0.25">
      <c r="A141" s="36">
        <v>2020</v>
      </c>
      <c r="B141" s="24" t="s">
        <v>12118</v>
      </c>
      <c r="C141" s="32">
        <v>206720604</v>
      </c>
      <c r="D141" s="26">
        <v>1036188093</v>
      </c>
      <c r="E141" s="33">
        <v>16430652</v>
      </c>
    </row>
    <row r="142" spans="1:5" ht="25.15" customHeight="1" x14ac:dyDescent="0.25">
      <c r="A142" s="36">
        <v>2020</v>
      </c>
      <c r="B142" s="24" t="s">
        <v>12119</v>
      </c>
      <c r="C142" s="32">
        <v>702040781</v>
      </c>
      <c r="D142" s="26">
        <v>1035942093</v>
      </c>
      <c r="E142" s="33">
        <v>15407148.82</v>
      </c>
    </row>
    <row r="143" spans="1:5" ht="25.15" customHeight="1" x14ac:dyDescent="0.25">
      <c r="A143" s="36">
        <v>2020</v>
      </c>
      <c r="B143" s="24" t="s">
        <v>12120</v>
      </c>
      <c r="C143" s="34">
        <v>206120220</v>
      </c>
      <c r="D143" s="26">
        <v>1035859093</v>
      </c>
      <c r="E143" s="33">
        <v>20189477.210000001</v>
      </c>
    </row>
    <row r="144" spans="1:5" ht="25.15" customHeight="1" x14ac:dyDescent="0.25">
      <c r="A144" s="36">
        <v>2020</v>
      </c>
      <c r="B144" s="24" t="s">
        <v>12121</v>
      </c>
      <c r="C144" s="32">
        <v>111470224</v>
      </c>
      <c r="D144" s="26">
        <v>1036613093</v>
      </c>
      <c r="E144" s="33">
        <v>22306581.879999999</v>
      </c>
    </row>
    <row r="145" spans="1:5" ht="25.15" customHeight="1" x14ac:dyDescent="0.25">
      <c r="A145" s="36">
        <v>2020</v>
      </c>
      <c r="B145" s="24" t="s">
        <v>12122</v>
      </c>
      <c r="C145" s="34">
        <v>155819258412</v>
      </c>
      <c r="D145" s="26">
        <v>1032929093</v>
      </c>
      <c r="E145" s="33">
        <v>13950575.75</v>
      </c>
    </row>
    <row r="146" spans="1:5" ht="25.15" customHeight="1" x14ac:dyDescent="0.25">
      <c r="A146" s="36">
        <v>2020</v>
      </c>
      <c r="B146" s="24" t="s">
        <v>12123</v>
      </c>
      <c r="C146" s="34">
        <v>501350252</v>
      </c>
      <c r="D146" s="26">
        <v>1036082093</v>
      </c>
      <c r="E146" s="33">
        <v>14953469.859999999</v>
      </c>
    </row>
    <row r="147" spans="1:5" ht="25.15" customHeight="1" x14ac:dyDescent="0.25">
      <c r="A147" s="36">
        <v>2020</v>
      </c>
      <c r="B147" s="24" t="s">
        <v>12124</v>
      </c>
      <c r="C147" s="34">
        <v>207700737</v>
      </c>
      <c r="D147" s="44">
        <v>1034966093</v>
      </c>
      <c r="E147" s="33">
        <v>14289099.25</v>
      </c>
    </row>
    <row r="148" spans="1:5" ht="25.15" customHeight="1" x14ac:dyDescent="0.25">
      <c r="A148" s="36">
        <v>2020</v>
      </c>
      <c r="B148" s="24" t="s">
        <v>12125</v>
      </c>
      <c r="C148" s="32">
        <v>107870827</v>
      </c>
      <c r="D148" s="26">
        <v>1036646093</v>
      </c>
      <c r="E148" s="33">
        <v>16486567.1</v>
      </c>
    </row>
    <row r="149" spans="1:5" ht="25.15" customHeight="1" x14ac:dyDescent="0.25">
      <c r="A149" s="36">
        <v>2020</v>
      </c>
      <c r="B149" s="24" t="s">
        <v>12126</v>
      </c>
      <c r="C149" s="32">
        <v>155820274017</v>
      </c>
      <c r="D149" s="26">
        <v>1037046093</v>
      </c>
      <c r="E149" s="33">
        <v>15086902.029999999</v>
      </c>
    </row>
    <row r="150" spans="1:5" ht="25.15" customHeight="1" x14ac:dyDescent="0.25">
      <c r="A150" s="36">
        <v>2020</v>
      </c>
      <c r="B150" s="24" t="s">
        <v>12127</v>
      </c>
      <c r="C150" s="32">
        <v>203350240</v>
      </c>
      <c r="D150" s="26">
        <v>1036254093</v>
      </c>
      <c r="E150" s="33">
        <v>25034725.77</v>
      </c>
    </row>
    <row r="151" spans="1:5" ht="25.15" customHeight="1" x14ac:dyDescent="0.25">
      <c r="A151" s="36">
        <v>2020</v>
      </c>
      <c r="B151" s="24" t="s">
        <v>12128</v>
      </c>
      <c r="C151" s="32">
        <v>207600827</v>
      </c>
      <c r="D151" s="26">
        <v>1036184093</v>
      </c>
      <c r="E151" s="33">
        <v>16937723.440000001</v>
      </c>
    </row>
    <row r="152" spans="1:5" ht="25.15" customHeight="1" x14ac:dyDescent="0.25">
      <c r="A152" s="36">
        <v>2020</v>
      </c>
      <c r="B152" s="24" t="s">
        <v>12129</v>
      </c>
      <c r="C152" s="32">
        <v>112970542</v>
      </c>
      <c r="D152" s="26">
        <v>1032562093</v>
      </c>
      <c r="E152" s="33">
        <v>19522137.579999998</v>
      </c>
    </row>
    <row r="153" spans="1:5" ht="25.15" customHeight="1" x14ac:dyDescent="0.25">
      <c r="A153" s="36">
        <v>2020</v>
      </c>
      <c r="B153" s="24" t="s">
        <v>12130</v>
      </c>
      <c r="C153" s="32">
        <v>102920492</v>
      </c>
      <c r="D153" s="26">
        <v>1033022093</v>
      </c>
      <c r="E153" s="33">
        <v>18804511.670000002</v>
      </c>
    </row>
    <row r="154" spans="1:5" ht="25.15" customHeight="1" x14ac:dyDescent="0.25">
      <c r="A154" s="36">
        <v>2020</v>
      </c>
      <c r="B154" s="24" t="s">
        <v>12131</v>
      </c>
      <c r="C154" s="32">
        <v>206730854</v>
      </c>
      <c r="D154" s="26">
        <v>1036280093</v>
      </c>
      <c r="E154" s="33">
        <v>14502814.390000001</v>
      </c>
    </row>
    <row r="155" spans="1:5" ht="25.15" customHeight="1" x14ac:dyDescent="0.25">
      <c r="A155" s="36">
        <v>2020</v>
      </c>
      <c r="B155" s="24" t="s">
        <v>12132</v>
      </c>
      <c r="C155" s="32">
        <v>112340770</v>
      </c>
      <c r="D155" s="26">
        <v>1036355093</v>
      </c>
      <c r="E155" s="33">
        <v>12441199.109999999</v>
      </c>
    </row>
    <row r="156" spans="1:5" ht="25.15" customHeight="1" x14ac:dyDescent="0.2">
      <c r="A156" s="36">
        <v>2020</v>
      </c>
      <c r="B156" s="39" t="s">
        <v>12133</v>
      </c>
      <c r="C156" s="47">
        <v>602930787</v>
      </c>
      <c r="D156" s="26">
        <v>0</v>
      </c>
      <c r="E156" s="41">
        <v>14653022.439999999</v>
      </c>
    </row>
    <row r="157" spans="1:5" ht="25.15" customHeight="1" x14ac:dyDescent="0.25">
      <c r="A157" s="36">
        <v>2020</v>
      </c>
      <c r="B157" s="24" t="s">
        <v>12134</v>
      </c>
      <c r="C157" s="32">
        <v>503730716</v>
      </c>
      <c r="D157" s="26">
        <v>1036532093</v>
      </c>
      <c r="E157" s="33">
        <v>16595750.41</v>
      </c>
    </row>
    <row r="158" spans="1:5" ht="25.15" customHeight="1" x14ac:dyDescent="0.2">
      <c r="A158" s="36">
        <v>2020</v>
      </c>
      <c r="B158" s="39" t="s">
        <v>12135</v>
      </c>
      <c r="C158" s="29">
        <v>114290862</v>
      </c>
      <c r="D158" s="40">
        <v>1033393093</v>
      </c>
      <c r="E158" s="41">
        <v>14113614.58</v>
      </c>
    </row>
    <row r="159" spans="1:5" ht="25.15" customHeight="1" x14ac:dyDescent="0.25">
      <c r="A159" s="36">
        <v>2020</v>
      </c>
      <c r="B159" s="24" t="s">
        <v>12136</v>
      </c>
      <c r="C159" s="32">
        <v>103080697</v>
      </c>
      <c r="D159" s="40">
        <v>1035606093</v>
      </c>
      <c r="E159" s="33">
        <v>14160706.300000001</v>
      </c>
    </row>
    <row r="160" spans="1:5" ht="25.15" customHeight="1" x14ac:dyDescent="0.2">
      <c r="A160" s="36">
        <v>2020</v>
      </c>
      <c r="B160" s="39" t="s">
        <v>12137</v>
      </c>
      <c r="C160" s="29">
        <v>111730571</v>
      </c>
      <c r="D160" s="40">
        <v>1037270093</v>
      </c>
      <c r="E160" s="41">
        <v>16103287.5</v>
      </c>
    </row>
    <row r="161" spans="1:5" ht="25.15" customHeight="1" x14ac:dyDescent="0.2">
      <c r="A161" s="36">
        <v>2020</v>
      </c>
      <c r="B161" s="39" t="s">
        <v>12138</v>
      </c>
      <c r="C161" s="29">
        <v>122201168026</v>
      </c>
      <c r="D161" s="40">
        <v>1036981093</v>
      </c>
      <c r="E161" s="41">
        <v>13549770.710000001</v>
      </c>
    </row>
    <row r="162" spans="1:5" ht="25.15" customHeight="1" x14ac:dyDescent="0.2">
      <c r="A162" s="36">
        <v>2020</v>
      </c>
      <c r="B162" s="39" t="s">
        <v>12139</v>
      </c>
      <c r="C162" s="47">
        <v>205610458</v>
      </c>
      <c r="D162" s="40">
        <v>1035869093</v>
      </c>
      <c r="E162" s="41">
        <v>21328590.23</v>
      </c>
    </row>
    <row r="163" spans="1:5" ht="25.15" customHeight="1" x14ac:dyDescent="0.2">
      <c r="A163" s="36">
        <v>2020</v>
      </c>
      <c r="B163" s="39" t="s">
        <v>12140</v>
      </c>
      <c r="C163" s="29">
        <v>501310024</v>
      </c>
      <c r="D163" s="40">
        <v>1034867093</v>
      </c>
      <c r="E163" s="41">
        <v>15200923.970000001</v>
      </c>
    </row>
    <row r="164" spans="1:5" ht="25.15" customHeight="1" x14ac:dyDescent="0.2">
      <c r="A164" s="36">
        <v>2020</v>
      </c>
      <c r="B164" s="39" t="s">
        <v>12141</v>
      </c>
      <c r="C164" s="29">
        <v>503680533</v>
      </c>
      <c r="D164" s="40">
        <v>1034873093</v>
      </c>
      <c r="E164" s="41">
        <v>19557353.23</v>
      </c>
    </row>
    <row r="165" spans="1:5" ht="25.15" customHeight="1" x14ac:dyDescent="0.2">
      <c r="A165" s="36">
        <v>2020</v>
      </c>
      <c r="B165" s="39" t="s">
        <v>12142</v>
      </c>
      <c r="C165" s="29">
        <v>501190209</v>
      </c>
      <c r="D165" s="40">
        <v>1035588093</v>
      </c>
      <c r="E165" s="41">
        <v>17080189.789999999</v>
      </c>
    </row>
    <row r="166" spans="1:5" ht="25.15" customHeight="1" x14ac:dyDescent="0.2">
      <c r="A166" s="36">
        <v>2020</v>
      </c>
      <c r="B166" s="39" t="s">
        <v>12143</v>
      </c>
      <c r="C166" s="29">
        <v>207150138</v>
      </c>
      <c r="D166" s="40">
        <v>1034963093</v>
      </c>
      <c r="E166" s="41">
        <v>15698436.300000001</v>
      </c>
    </row>
    <row r="167" spans="1:5" ht="25.15" customHeight="1" x14ac:dyDescent="0.2">
      <c r="A167" s="36">
        <v>2020</v>
      </c>
      <c r="B167" s="50" t="s">
        <v>12144</v>
      </c>
      <c r="C167" s="29">
        <v>206920867</v>
      </c>
      <c r="D167" s="51">
        <v>1034681093</v>
      </c>
      <c r="E167" s="41">
        <v>17977855.420000002</v>
      </c>
    </row>
    <row r="168" spans="1:5" ht="25.15" customHeight="1" x14ac:dyDescent="0.25">
      <c r="A168" s="36">
        <v>2020</v>
      </c>
      <c r="B168" s="24" t="s">
        <v>12145</v>
      </c>
      <c r="C168" s="32">
        <v>155829672727</v>
      </c>
      <c r="D168" s="40">
        <v>1036043093</v>
      </c>
      <c r="E168" s="33">
        <v>15692085</v>
      </c>
    </row>
    <row r="169" spans="1:5" ht="25.15" customHeight="1" x14ac:dyDescent="0.25">
      <c r="A169" s="36">
        <v>2020</v>
      </c>
      <c r="B169" s="24" t="s">
        <v>12146</v>
      </c>
      <c r="C169" s="32">
        <v>602910226</v>
      </c>
      <c r="D169" s="40">
        <v>1035938093</v>
      </c>
      <c r="E169" s="33">
        <v>14221842.93</v>
      </c>
    </row>
    <row r="170" spans="1:5" ht="25.15" customHeight="1" x14ac:dyDescent="0.25">
      <c r="A170" s="36">
        <v>2020</v>
      </c>
      <c r="B170" s="24" t="s">
        <v>12147</v>
      </c>
      <c r="C170" s="32">
        <v>402410666</v>
      </c>
      <c r="D170" s="40">
        <v>1037113093</v>
      </c>
      <c r="E170" s="33">
        <v>18145370.789999999</v>
      </c>
    </row>
    <row r="171" spans="1:5" ht="25.15" customHeight="1" x14ac:dyDescent="0.25">
      <c r="A171" s="36">
        <v>2020</v>
      </c>
      <c r="B171" s="24" t="s">
        <v>12148</v>
      </c>
      <c r="C171" s="32">
        <v>155816321223</v>
      </c>
      <c r="D171" s="40">
        <v>1035621093</v>
      </c>
      <c r="E171" s="33">
        <v>16316203.5</v>
      </c>
    </row>
    <row r="172" spans="1:5" ht="25.15" customHeight="1" x14ac:dyDescent="0.25">
      <c r="A172" s="36">
        <v>2020</v>
      </c>
      <c r="B172" s="24" t="s">
        <v>12149</v>
      </c>
      <c r="C172" s="32">
        <v>701780866</v>
      </c>
      <c r="D172" s="40">
        <v>1035311093</v>
      </c>
      <c r="E172" s="33">
        <v>15421104</v>
      </c>
    </row>
    <row r="173" spans="1:5" ht="25.15" customHeight="1" x14ac:dyDescent="0.25">
      <c r="A173" s="36">
        <v>2020</v>
      </c>
      <c r="B173" s="24" t="s">
        <v>12150</v>
      </c>
      <c r="C173" s="32">
        <v>601770346</v>
      </c>
      <c r="D173" s="40">
        <v>1035730093</v>
      </c>
      <c r="E173" s="33">
        <v>20068740.32</v>
      </c>
    </row>
    <row r="174" spans="1:5" ht="25.15" customHeight="1" x14ac:dyDescent="0.25">
      <c r="A174" s="36">
        <v>2020</v>
      </c>
      <c r="B174" s="24" t="s">
        <v>12151</v>
      </c>
      <c r="C174" s="32">
        <v>113890432</v>
      </c>
      <c r="D174" s="40">
        <v>1036442093</v>
      </c>
      <c r="E174" s="33">
        <v>15841160</v>
      </c>
    </row>
    <row r="175" spans="1:5" ht="25.15" customHeight="1" x14ac:dyDescent="0.25">
      <c r="A175" s="36">
        <v>2020</v>
      </c>
      <c r="B175" s="24" t="s">
        <v>12152</v>
      </c>
      <c r="C175" s="32">
        <v>203190079</v>
      </c>
      <c r="D175" s="40">
        <v>1035895093</v>
      </c>
      <c r="E175" s="33">
        <v>16212283.810000001</v>
      </c>
    </row>
    <row r="176" spans="1:5" ht="25.15" customHeight="1" x14ac:dyDescent="0.25">
      <c r="A176" s="36">
        <v>2020</v>
      </c>
      <c r="B176" s="24" t="s">
        <v>12153</v>
      </c>
      <c r="C176" s="34">
        <v>503580762</v>
      </c>
      <c r="D176" s="40">
        <v>1034277093</v>
      </c>
      <c r="E176" s="33">
        <v>20017269</v>
      </c>
    </row>
    <row r="177" spans="1:5" ht="25.15" customHeight="1" x14ac:dyDescent="0.25">
      <c r="A177" s="36">
        <v>2020</v>
      </c>
      <c r="B177" s="24" t="s">
        <v>12154</v>
      </c>
      <c r="C177" s="32">
        <v>603840607</v>
      </c>
      <c r="D177" s="40">
        <v>1037293093</v>
      </c>
      <c r="E177" s="33">
        <v>12347675.83</v>
      </c>
    </row>
    <row r="178" spans="1:5" ht="25.15" customHeight="1" x14ac:dyDescent="0.25">
      <c r="A178" s="36">
        <v>2020</v>
      </c>
      <c r="B178" s="24" t="s">
        <v>12155</v>
      </c>
      <c r="C178" s="32">
        <v>503050908</v>
      </c>
      <c r="D178" s="40">
        <v>1036844093</v>
      </c>
      <c r="E178" s="33">
        <v>15309387.51</v>
      </c>
    </row>
    <row r="179" spans="1:5" ht="25.15" customHeight="1" x14ac:dyDescent="0.25">
      <c r="A179" s="36">
        <v>2020</v>
      </c>
      <c r="B179" s="24" t="s">
        <v>12156</v>
      </c>
      <c r="C179" s="32">
        <v>113380977</v>
      </c>
      <c r="D179" s="40">
        <v>0</v>
      </c>
      <c r="E179" s="33">
        <v>15778201.35</v>
      </c>
    </row>
    <row r="180" spans="1:5" ht="25.15" customHeight="1" x14ac:dyDescent="0.25">
      <c r="A180" s="36">
        <v>2020</v>
      </c>
      <c r="B180" s="24" t="s">
        <v>12157</v>
      </c>
      <c r="C180" s="30">
        <v>207470718</v>
      </c>
      <c r="D180" s="40">
        <v>1005935004</v>
      </c>
      <c r="E180" s="33">
        <v>12383106.560000001</v>
      </c>
    </row>
    <row r="181" spans="1:5" ht="25.15" customHeight="1" x14ac:dyDescent="0.25">
      <c r="A181" s="36">
        <v>2020</v>
      </c>
      <c r="B181" s="24" t="s">
        <v>12158</v>
      </c>
      <c r="C181" s="30">
        <v>110370799</v>
      </c>
      <c r="D181" s="40">
        <v>1037413093</v>
      </c>
      <c r="E181" s="33">
        <v>18341236</v>
      </c>
    </row>
    <row r="182" spans="1:5" ht="25.15" customHeight="1" x14ac:dyDescent="0.25">
      <c r="A182" s="36">
        <v>2020</v>
      </c>
      <c r="B182" s="24" t="s">
        <v>12159</v>
      </c>
      <c r="C182" s="30">
        <v>109340510</v>
      </c>
      <c r="D182" s="40">
        <v>1036829093</v>
      </c>
      <c r="E182" s="33">
        <v>20303643.609999999</v>
      </c>
    </row>
    <row r="183" spans="1:5" ht="25.15" customHeight="1" x14ac:dyDescent="0.25">
      <c r="A183" s="36">
        <v>2020</v>
      </c>
      <c r="B183" s="24" t="s">
        <v>12160</v>
      </c>
      <c r="C183" s="32">
        <v>801080283</v>
      </c>
      <c r="D183" s="40">
        <v>1028799093</v>
      </c>
      <c r="E183" s="33">
        <v>18350934.940000001</v>
      </c>
    </row>
    <row r="184" spans="1:5" ht="25.15" customHeight="1" x14ac:dyDescent="0.25">
      <c r="A184" s="36">
        <v>2020</v>
      </c>
      <c r="B184" s="24" t="s">
        <v>12161</v>
      </c>
      <c r="C184" s="30">
        <v>103680098</v>
      </c>
      <c r="D184" s="40">
        <v>1027863093</v>
      </c>
      <c r="E184" s="33">
        <v>16351484.66</v>
      </c>
    </row>
    <row r="185" spans="1:5" ht="25.15" customHeight="1" x14ac:dyDescent="0.25">
      <c r="A185" s="36">
        <v>2020</v>
      </c>
      <c r="B185" s="24" t="s">
        <v>12162</v>
      </c>
      <c r="C185" s="40">
        <v>205960050</v>
      </c>
      <c r="D185" s="40">
        <v>1034081093</v>
      </c>
      <c r="E185" s="33">
        <v>18285459</v>
      </c>
    </row>
    <row r="186" spans="1:5" ht="25.15" customHeight="1" x14ac:dyDescent="0.25">
      <c r="A186" s="36">
        <v>2020</v>
      </c>
      <c r="B186" s="24" t="s">
        <v>12163</v>
      </c>
      <c r="C186" s="30">
        <v>155819831725</v>
      </c>
      <c r="D186" s="40">
        <v>1035644093</v>
      </c>
      <c r="E186" s="33">
        <v>17091308.309999999</v>
      </c>
    </row>
    <row r="187" spans="1:5" ht="25.15" customHeight="1" x14ac:dyDescent="0.25">
      <c r="A187" s="36">
        <v>2020</v>
      </c>
      <c r="B187" s="24" t="s">
        <v>12164</v>
      </c>
      <c r="C187" s="30">
        <v>701690666</v>
      </c>
      <c r="D187" s="40">
        <v>1035703093</v>
      </c>
      <c r="E187" s="33">
        <v>18066381.629999999</v>
      </c>
    </row>
    <row r="188" spans="1:5" ht="25.15" customHeight="1" x14ac:dyDescent="0.25">
      <c r="A188" s="36">
        <v>2020</v>
      </c>
      <c r="B188" s="24" t="s">
        <v>12165</v>
      </c>
      <c r="C188" s="45">
        <v>205970089</v>
      </c>
      <c r="D188" s="40">
        <v>1036156093</v>
      </c>
      <c r="E188" s="33">
        <v>17971880.600000001</v>
      </c>
    </row>
    <row r="189" spans="1:5" ht="25.15" customHeight="1" x14ac:dyDescent="0.2">
      <c r="A189" s="36">
        <v>2020</v>
      </c>
      <c r="B189" s="39" t="s">
        <v>12166</v>
      </c>
      <c r="C189" s="45">
        <v>603580575</v>
      </c>
      <c r="D189" s="40">
        <v>1036537093</v>
      </c>
      <c r="E189" s="33">
        <v>18142541.379999999</v>
      </c>
    </row>
    <row r="190" spans="1:5" ht="25.15" customHeight="1" x14ac:dyDescent="0.25">
      <c r="A190" s="36">
        <v>2020</v>
      </c>
      <c r="B190" s="24" t="s">
        <v>12167</v>
      </c>
      <c r="C190" s="30">
        <v>207720676</v>
      </c>
      <c r="D190" s="40">
        <v>1035584093</v>
      </c>
      <c r="E190" s="33">
        <v>18903326.539999999</v>
      </c>
    </row>
    <row r="191" spans="1:5" ht="25.15" customHeight="1" x14ac:dyDescent="0.25">
      <c r="A191" s="36">
        <v>2020</v>
      </c>
      <c r="B191" s="43" t="s">
        <v>12168</v>
      </c>
      <c r="C191" s="30">
        <v>103860108</v>
      </c>
      <c r="D191" s="51">
        <v>1035726093</v>
      </c>
      <c r="E191" s="33">
        <v>15067074</v>
      </c>
    </row>
    <row r="192" spans="1:5" ht="25.15" customHeight="1" x14ac:dyDescent="0.25">
      <c r="A192" s="36">
        <v>2020</v>
      </c>
      <c r="B192" s="24" t="s">
        <v>12169</v>
      </c>
      <c r="C192" s="30">
        <v>201580638</v>
      </c>
      <c r="D192" s="40">
        <v>1036886093</v>
      </c>
      <c r="E192" s="33">
        <v>19330195.190000001</v>
      </c>
    </row>
    <row r="193" spans="1:5" ht="25.15" customHeight="1" x14ac:dyDescent="0.25">
      <c r="A193" s="36">
        <v>2020</v>
      </c>
      <c r="B193" s="24" t="s">
        <v>12170</v>
      </c>
      <c r="C193" s="30">
        <v>303760640</v>
      </c>
      <c r="D193" s="40">
        <v>0</v>
      </c>
      <c r="E193" s="33">
        <v>16876872</v>
      </c>
    </row>
    <row r="194" spans="1:5" ht="25.15" customHeight="1" x14ac:dyDescent="0.25">
      <c r="A194" s="36">
        <v>2020</v>
      </c>
      <c r="B194" s="24" t="s">
        <v>12171</v>
      </c>
      <c r="C194" s="30">
        <v>603760534</v>
      </c>
      <c r="D194" s="40">
        <v>1037432093</v>
      </c>
      <c r="E194" s="33">
        <v>20297455.059999999</v>
      </c>
    </row>
    <row r="195" spans="1:5" ht="25.15" customHeight="1" x14ac:dyDescent="0.25">
      <c r="A195" s="36">
        <v>2020</v>
      </c>
      <c r="B195" s="24" t="s">
        <v>12172</v>
      </c>
      <c r="C195" s="30">
        <v>203540501</v>
      </c>
      <c r="D195" s="40">
        <v>1035819093</v>
      </c>
      <c r="E195" s="33">
        <v>12075760.039999999</v>
      </c>
    </row>
    <row r="196" spans="1:5" ht="25.15" customHeight="1" x14ac:dyDescent="0.25">
      <c r="A196" s="36">
        <v>2020</v>
      </c>
      <c r="B196" s="24" t="s">
        <v>12173</v>
      </c>
      <c r="C196" s="30">
        <v>303600669</v>
      </c>
      <c r="D196" s="40">
        <v>0</v>
      </c>
      <c r="E196" s="33">
        <v>16870537.32</v>
      </c>
    </row>
    <row r="197" spans="1:5" ht="25.15" customHeight="1" x14ac:dyDescent="0.25">
      <c r="A197" s="36">
        <v>2020</v>
      </c>
      <c r="B197" s="24" t="s">
        <v>12174</v>
      </c>
      <c r="C197" s="30">
        <v>155824250225</v>
      </c>
      <c r="D197" s="40">
        <v>1035023093</v>
      </c>
      <c r="E197" s="33">
        <v>17767381.010000002</v>
      </c>
    </row>
    <row r="198" spans="1:5" ht="25.15" customHeight="1" x14ac:dyDescent="0.25">
      <c r="A198" s="36">
        <v>2020</v>
      </c>
      <c r="B198" s="24" t="s">
        <v>12175</v>
      </c>
      <c r="C198" s="30">
        <v>206190161</v>
      </c>
      <c r="D198" s="40">
        <v>1036341093</v>
      </c>
      <c r="E198" s="33">
        <v>14653596.68</v>
      </c>
    </row>
    <row r="199" spans="1:5" ht="25.15" customHeight="1" x14ac:dyDescent="0.25">
      <c r="A199" s="36">
        <v>2020</v>
      </c>
      <c r="B199" s="24" t="s">
        <v>12176</v>
      </c>
      <c r="C199" s="30">
        <v>114770801</v>
      </c>
      <c r="D199" s="40">
        <v>1036789093</v>
      </c>
      <c r="E199" s="33">
        <v>20456609.629999999</v>
      </c>
    </row>
    <row r="200" spans="1:5" ht="25.15" customHeight="1" x14ac:dyDescent="0.25">
      <c r="A200" s="36">
        <v>2020</v>
      </c>
      <c r="B200" s="24" t="s">
        <v>12177</v>
      </c>
      <c r="C200" s="30">
        <v>603770509</v>
      </c>
      <c r="D200" s="40">
        <v>1037491093</v>
      </c>
      <c r="E200" s="33">
        <v>16853584.5</v>
      </c>
    </row>
    <row r="201" spans="1:5" ht="25.15" customHeight="1" x14ac:dyDescent="0.25">
      <c r="A201" s="36">
        <v>2020</v>
      </c>
      <c r="B201" s="24" t="s">
        <v>12178</v>
      </c>
      <c r="C201" s="30">
        <v>503450498</v>
      </c>
      <c r="D201" s="40">
        <v>0</v>
      </c>
      <c r="E201" s="33">
        <v>19481439.670000002</v>
      </c>
    </row>
    <row r="202" spans="1:5" ht="25.15" customHeight="1" x14ac:dyDescent="0.2">
      <c r="A202" s="36">
        <v>2020</v>
      </c>
      <c r="B202" s="39" t="s">
        <v>12179</v>
      </c>
      <c r="C202" s="40">
        <v>155825223434</v>
      </c>
      <c r="D202" s="40">
        <v>0</v>
      </c>
      <c r="E202" s="33">
        <v>19367883.370000001</v>
      </c>
    </row>
    <row r="203" spans="1:5" ht="25.15" customHeight="1" x14ac:dyDescent="0.2">
      <c r="A203" s="36">
        <v>2020</v>
      </c>
      <c r="B203" s="39" t="s">
        <v>12180</v>
      </c>
      <c r="C203" s="40">
        <v>103320723</v>
      </c>
      <c r="D203" s="40">
        <v>1037767093</v>
      </c>
      <c r="E203" s="33">
        <v>17194517.77</v>
      </c>
    </row>
    <row r="204" spans="1:5" ht="25.15" customHeight="1" x14ac:dyDescent="0.2">
      <c r="A204" s="36">
        <v>2020</v>
      </c>
      <c r="B204" s="39" t="s">
        <v>12181</v>
      </c>
      <c r="C204" s="40">
        <v>503830723</v>
      </c>
      <c r="D204" s="40">
        <v>1036136093</v>
      </c>
      <c r="E204" s="33">
        <v>15723345.65</v>
      </c>
    </row>
    <row r="205" spans="1:5" ht="25.15" customHeight="1" x14ac:dyDescent="0.2">
      <c r="A205" s="36">
        <v>2020</v>
      </c>
      <c r="B205" s="39" t="s">
        <v>12182</v>
      </c>
      <c r="C205" s="40">
        <v>500870569</v>
      </c>
      <c r="D205" s="40">
        <v>1036814093</v>
      </c>
      <c r="E205" s="33">
        <v>15297322.52</v>
      </c>
    </row>
    <row r="206" spans="1:5" ht="25.15" customHeight="1" x14ac:dyDescent="0.2">
      <c r="A206" s="36">
        <v>2020</v>
      </c>
      <c r="B206" s="39" t="s">
        <v>12183</v>
      </c>
      <c r="C206" s="40">
        <v>501880766</v>
      </c>
      <c r="D206" s="45">
        <v>1037501093</v>
      </c>
      <c r="E206" s="33">
        <v>16771227.529999999</v>
      </c>
    </row>
    <row r="207" spans="1:5" ht="25.15" customHeight="1" x14ac:dyDescent="0.2">
      <c r="A207" s="36">
        <v>2020</v>
      </c>
      <c r="B207" s="39" t="s">
        <v>12184</v>
      </c>
      <c r="C207" s="40">
        <v>702170541</v>
      </c>
      <c r="D207" s="40">
        <v>0</v>
      </c>
      <c r="E207" s="33">
        <v>23861430.899999999</v>
      </c>
    </row>
    <row r="208" spans="1:5" ht="25.15" customHeight="1" x14ac:dyDescent="0.2">
      <c r="A208" s="36">
        <v>2020</v>
      </c>
      <c r="B208" s="39" t="s">
        <v>12185</v>
      </c>
      <c r="C208" s="40">
        <v>303860399</v>
      </c>
      <c r="D208" s="40">
        <v>1036973093</v>
      </c>
      <c r="E208" s="33">
        <v>14591064.85</v>
      </c>
    </row>
    <row r="209" spans="1:5" ht="25.15" customHeight="1" x14ac:dyDescent="0.2">
      <c r="A209" s="36">
        <v>2020</v>
      </c>
      <c r="B209" s="39" t="s">
        <v>12186</v>
      </c>
      <c r="C209" s="40">
        <v>304780763</v>
      </c>
      <c r="D209" s="40">
        <v>0</v>
      </c>
      <c r="E209" s="33">
        <v>20423835.629999999</v>
      </c>
    </row>
    <row r="210" spans="1:5" ht="25.15" customHeight="1" x14ac:dyDescent="0.2">
      <c r="A210" s="36">
        <v>2020</v>
      </c>
      <c r="B210" s="39" t="s">
        <v>12187</v>
      </c>
      <c r="C210" s="40">
        <v>202690606</v>
      </c>
      <c r="D210" s="40">
        <v>0</v>
      </c>
      <c r="E210" s="33">
        <v>12735531.550000001</v>
      </c>
    </row>
    <row r="211" spans="1:5" ht="25.15" customHeight="1" x14ac:dyDescent="0.2">
      <c r="A211" s="36">
        <v>2020</v>
      </c>
      <c r="B211" s="39" t="s">
        <v>12188</v>
      </c>
      <c r="C211" s="40">
        <v>304390974</v>
      </c>
      <c r="D211" s="40">
        <v>0</v>
      </c>
      <c r="E211" s="33">
        <v>19930690.309999999</v>
      </c>
    </row>
    <row r="212" spans="1:5" ht="25.15" customHeight="1" x14ac:dyDescent="0.2">
      <c r="A212" s="36">
        <v>2020</v>
      </c>
      <c r="B212" s="39" t="s">
        <v>12189</v>
      </c>
      <c r="C212" s="40">
        <v>601670462</v>
      </c>
      <c r="D212" s="40">
        <v>1010141093</v>
      </c>
      <c r="E212" s="33">
        <v>17303626.699999999</v>
      </c>
    </row>
    <row r="213" spans="1:5" ht="25.15" customHeight="1" x14ac:dyDescent="0.2">
      <c r="A213" s="36">
        <v>2020</v>
      </c>
      <c r="B213" s="39" t="s">
        <v>12190</v>
      </c>
      <c r="C213" s="40">
        <v>114960232</v>
      </c>
      <c r="D213" s="40">
        <v>0</v>
      </c>
      <c r="E213" s="33">
        <v>22426061.149999999</v>
      </c>
    </row>
    <row r="214" spans="1:5" ht="25.15" customHeight="1" x14ac:dyDescent="0.2">
      <c r="A214" s="36">
        <v>2020</v>
      </c>
      <c r="B214" s="39" t="s">
        <v>12191</v>
      </c>
      <c r="C214" s="40">
        <v>503920294</v>
      </c>
      <c r="D214" s="40">
        <v>0</v>
      </c>
      <c r="E214" s="33">
        <v>16057861.970000001</v>
      </c>
    </row>
    <row r="215" spans="1:5" s="52" customFormat="1" ht="25.15" customHeight="1" x14ac:dyDescent="0.2">
      <c r="A215" s="36">
        <v>2020</v>
      </c>
      <c r="B215" s="39" t="s">
        <v>12192</v>
      </c>
      <c r="C215" s="40">
        <v>155832525029</v>
      </c>
      <c r="D215" s="40">
        <v>0</v>
      </c>
      <c r="E215" s="33">
        <v>14256090.710000001</v>
      </c>
    </row>
    <row r="216" spans="1:5" s="52" customFormat="1" ht="25.15" customHeight="1" x14ac:dyDescent="0.2">
      <c r="A216" s="36">
        <v>2020</v>
      </c>
      <c r="B216" s="39" t="s">
        <v>12193</v>
      </c>
      <c r="C216" s="40">
        <v>116900138</v>
      </c>
      <c r="D216" s="40">
        <v>0</v>
      </c>
      <c r="E216" s="33">
        <v>23316913.870000001</v>
      </c>
    </row>
    <row r="217" spans="1:5" s="52" customFormat="1" ht="25.15" customHeight="1" x14ac:dyDescent="0.2">
      <c r="A217" s="36">
        <v>2020</v>
      </c>
      <c r="B217" s="39" t="s">
        <v>12194</v>
      </c>
      <c r="C217" s="40">
        <v>701810603</v>
      </c>
      <c r="D217" s="40">
        <v>1034882093</v>
      </c>
      <c r="E217" s="33">
        <v>15865351.470000001</v>
      </c>
    </row>
    <row r="218" spans="1:5" s="52" customFormat="1" ht="25.15" customHeight="1" x14ac:dyDescent="0.2">
      <c r="A218" s="36">
        <v>2020</v>
      </c>
      <c r="B218" s="39" t="s">
        <v>12195</v>
      </c>
      <c r="C218" s="40">
        <v>155818749621</v>
      </c>
      <c r="D218" s="40">
        <v>0</v>
      </c>
      <c r="E218" s="33">
        <v>15144961.720000001</v>
      </c>
    </row>
    <row r="219" spans="1:5" s="52" customFormat="1" ht="25.15" customHeight="1" x14ac:dyDescent="0.2">
      <c r="A219" s="36">
        <v>2020</v>
      </c>
      <c r="B219" s="39" t="s">
        <v>12196</v>
      </c>
      <c r="C219" s="40">
        <v>604540678</v>
      </c>
      <c r="D219" s="40">
        <v>1036209093</v>
      </c>
      <c r="E219" s="33">
        <v>18018347.800000001</v>
      </c>
    </row>
    <row r="220" spans="1:5" ht="25.15" customHeight="1" x14ac:dyDescent="0.2">
      <c r="A220" s="36">
        <v>2020</v>
      </c>
      <c r="B220" s="50" t="s">
        <v>12197</v>
      </c>
      <c r="C220" s="40">
        <v>901050916</v>
      </c>
      <c r="D220" s="51">
        <v>1036380093</v>
      </c>
      <c r="E220" s="33">
        <v>14466045.550000001</v>
      </c>
    </row>
    <row r="221" spans="1:5" ht="25.15" customHeight="1" x14ac:dyDescent="0.2">
      <c r="A221" s="36">
        <v>2020</v>
      </c>
      <c r="B221" s="39" t="s">
        <v>12198</v>
      </c>
      <c r="C221" s="40">
        <v>206850448</v>
      </c>
      <c r="D221" s="40">
        <v>0</v>
      </c>
      <c r="E221" s="33">
        <v>14771315</v>
      </c>
    </row>
    <row r="222" spans="1:5" ht="25.15" customHeight="1" x14ac:dyDescent="0.2">
      <c r="A222" s="36">
        <v>2020</v>
      </c>
      <c r="B222" s="39" t="s">
        <v>12199</v>
      </c>
      <c r="C222" s="40">
        <v>602830729</v>
      </c>
      <c r="D222" s="40">
        <v>1035450093</v>
      </c>
      <c r="E222" s="33">
        <v>18409090</v>
      </c>
    </row>
    <row r="223" spans="1:5" ht="25.15" customHeight="1" x14ac:dyDescent="0.2">
      <c r="A223" s="36">
        <v>2020</v>
      </c>
      <c r="B223" s="39" t="s">
        <v>12200</v>
      </c>
      <c r="C223" s="40">
        <v>155801873514</v>
      </c>
      <c r="D223" s="40">
        <v>1034637093</v>
      </c>
      <c r="E223" s="33">
        <v>18085109.66</v>
      </c>
    </row>
    <row r="224" spans="1:5" ht="25.15" customHeight="1" x14ac:dyDescent="0.2">
      <c r="A224" s="36">
        <v>2020</v>
      </c>
      <c r="B224" s="39" t="s">
        <v>12201</v>
      </c>
      <c r="C224" s="40">
        <v>503370023</v>
      </c>
      <c r="D224" s="40">
        <v>0</v>
      </c>
      <c r="E224" s="33">
        <v>11917790.91</v>
      </c>
    </row>
    <row r="225" spans="1:5" ht="25.15" customHeight="1" x14ac:dyDescent="0.2">
      <c r="A225" s="36">
        <v>2020</v>
      </c>
      <c r="B225" s="39" t="s">
        <v>12202</v>
      </c>
      <c r="C225" s="40">
        <v>701560628</v>
      </c>
      <c r="D225" s="40">
        <v>0</v>
      </c>
      <c r="E225" s="33">
        <v>16224430.84</v>
      </c>
    </row>
    <row r="226" spans="1:5" ht="25.15" customHeight="1" x14ac:dyDescent="0.2">
      <c r="A226" s="36">
        <v>2020</v>
      </c>
      <c r="B226" s="39" t="s">
        <v>12203</v>
      </c>
      <c r="C226" s="40">
        <v>603980199</v>
      </c>
      <c r="D226" s="40">
        <v>0</v>
      </c>
      <c r="E226" s="33">
        <v>18347095.989999998</v>
      </c>
    </row>
    <row r="227" spans="1:5" ht="25.15" customHeight="1" x14ac:dyDescent="0.2">
      <c r="A227" s="36">
        <v>2020</v>
      </c>
      <c r="B227" s="39" t="s">
        <v>12204</v>
      </c>
      <c r="C227" s="40">
        <v>603480737</v>
      </c>
      <c r="D227" s="40">
        <v>1035476093</v>
      </c>
      <c r="E227" s="33">
        <v>17976513.120000001</v>
      </c>
    </row>
    <row r="228" spans="1:5" s="52" customFormat="1" ht="25.15" customHeight="1" x14ac:dyDescent="0.2">
      <c r="A228" s="36">
        <v>2020</v>
      </c>
      <c r="B228" s="39" t="s">
        <v>12205</v>
      </c>
      <c r="C228" s="40">
        <v>603670509</v>
      </c>
      <c r="D228" s="40">
        <v>0</v>
      </c>
      <c r="E228" s="33">
        <v>14293019.98</v>
      </c>
    </row>
    <row r="229" spans="1:5" s="52" customFormat="1" ht="25.15" customHeight="1" x14ac:dyDescent="0.2">
      <c r="A229" s="36">
        <v>2020</v>
      </c>
      <c r="B229" s="39" t="s">
        <v>12206</v>
      </c>
      <c r="C229" s="40">
        <v>603010549</v>
      </c>
      <c r="D229" s="40">
        <v>1033970093</v>
      </c>
      <c r="E229" s="33">
        <v>15361791.619999999</v>
      </c>
    </row>
    <row r="230" spans="1:5" s="52" customFormat="1" ht="25.15" customHeight="1" x14ac:dyDescent="0.2">
      <c r="A230" s="36">
        <v>2020</v>
      </c>
      <c r="B230" s="39" t="s">
        <v>12207</v>
      </c>
      <c r="C230" s="40">
        <v>503580281</v>
      </c>
      <c r="D230" s="40">
        <v>0</v>
      </c>
      <c r="E230" s="33">
        <v>13775563.83</v>
      </c>
    </row>
    <row r="231" spans="1:5" s="52" customFormat="1" ht="25.15" customHeight="1" x14ac:dyDescent="0.2">
      <c r="A231" s="36">
        <v>2020</v>
      </c>
      <c r="B231" s="39" t="s">
        <v>12208</v>
      </c>
      <c r="C231" s="40">
        <v>304150027</v>
      </c>
      <c r="D231" s="40">
        <v>1006164014</v>
      </c>
      <c r="E231" s="33">
        <v>13709244.84</v>
      </c>
    </row>
    <row r="232" spans="1:5" s="52" customFormat="1" ht="25.15" customHeight="1" x14ac:dyDescent="0.2">
      <c r="A232" s="36">
        <v>2020</v>
      </c>
      <c r="B232" s="39" t="s">
        <v>12209</v>
      </c>
      <c r="C232" s="40">
        <v>401440518</v>
      </c>
      <c r="D232" s="40">
        <v>1006133014</v>
      </c>
      <c r="E232" s="33">
        <v>18545777.59</v>
      </c>
    </row>
    <row r="233" spans="1:5" s="52" customFormat="1" ht="25.15" customHeight="1" x14ac:dyDescent="0.2">
      <c r="A233" s="36">
        <v>2020</v>
      </c>
      <c r="B233" s="39" t="s">
        <v>12210</v>
      </c>
      <c r="C233" s="40">
        <v>603540001</v>
      </c>
      <c r="D233" s="40">
        <v>1006198014</v>
      </c>
      <c r="E233" s="33">
        <v>19088205.75</v>
      </c>
    </row>
    <row r="234" spans="1:5" ht="25.15" customHeight="1" x14ac:dyDescent="0.2">
      <c r="A234" s="36">
        <v>2020</v>
      </c>
      <c r="B234" s="39" t="s">
        <v>12211</v>
      </c>
      <c r="C234" s="40">
        <v>155801575034</v>
      </c>
      <c r="D234" s="40">
        <v>1006191014</v>
      </c>
      <c r="E234" s="33">
        <v>11369132.390000001</v>
      </c>
    </row>
    <row r="235" spans="1:5" ht="25.15" customHeight="1" x14ac:dyDescent="0.2">
      <c r="A235" s="36">
        <v>2020</v>
      </c>
      <c r="B235" s="39" t="s">
        <v>12212</v>
      </c>
      <c r="C235" s="40">
        <v>155820382807</v>
      </c>
      <c r="D235" s="40">
        <v>1006258014</v>
      </c>
      <c r="E235" s="33">
        <v>14832813.66</v>
      </c>
    </row>
    <row r="236" spans="1:5" ht="25.15" customHeight="1" x14ac:dyDescent="0.2">
      <c r="A236" s="36">
        <v>2020</v>
      </c>
      <c r="B236" s="39" t="s">
        <v>12213</v>
      </c>
      <c r="C236" s="40">
        <v>112850871</v>
      </c>
      <c r="D236" s="40">
        <v>1006197014</v>
      </c>
      <c r="E236" s="33">
        <v>17135802.900000002</v>
      </c>
    </row>
    <row r="237" spans="1:5" ht="25.15" customHeight="1" x14ac:dyDescent="0.2">
      <c r="A237" s="36">
        <v>2020</v>
      </c>
      <c r="B237" s="39" t="s">
        <v>12214</v>
      </c>
      <c r="C237" s="40">
        <v>112020398</v>
      </c>
      <c r="D237" s="40">
        <v>1006263014</v>
      </c>
      <c r="E237" s="33">
        <v>11369715.879999999</v>
      </c>
    </row>
    <row r="238" spans="1:5" ht="25.15" customHeight="1" x14ac:dyDescent="0.2">
      <c r="A238" s="36">
        <v>2020</v>
      </c>
      <c r="B238" s="39" t="s">
        <v>12215</v>
      </c>
      <c r="C238" s="40">
        <v>113350098</v>
      </c>
      <c r="D238" s="40">
        <v>1006196014</v>
      </c>
      <c r="E238" s="33">
        <v>20091297.719999999</v>
      </c>
    </row>
    <row r="239" spans="1:5" ht="25.15" customHeight="1" x14ac:dyDescent="0.2">
      <c r="A239" s="36">
        <v>2020</v>
      </c>
      <c r="B239" s="39" t="s">
        <v>12216</v>
      </c>
      <c r="C239" s="40">
        <v>110390093</v>
      </c>
      <c r="D239" s="40">
        <v>1006323014</v>
      </c>
      <c r="E239" s="33">
        <v>14981299.809999999</v>
      </c>
    </row>
    <row r="240" spans="1:5" ht="25.15" customHeight="1" x14ac:dyDescent="0.2">
      <c r="A240" s="36">
        <v>2020</v>
      </c>
      <c r="B240" s="39" t="s">
        <v>12217</v>
      </c>
      <c r="C240" s="40">
        <v>116310642</v>
      </c>
      <c r="D240" s="40">
        <v>1006286014</v>
      </c>
      <c r="E240" s="33">
        <v>18899528.280000001</v>
      </c>
    </row>
    <row r="241" spans="1:5" ht="25.15" customHeight="1" x14ac:dyDescent="0.2">
      <c r="A241" s="36">
        <v>2020</v>
      </c>
      <c r="B241" s="39" t="s">
        <v>12218</v>
      </c>
      <c r="C241" s="40">
        <v>155812755507</v>
      </c>
      <c r="D241" s="40">
        <v>1006283014</v>
      </c>
      <c r="E241" s="33">
        <v>14381233.32</v>
      </c>
    </row>
    <row r="242" spans="1:5" ht="25.15" customHeight="1" x14ac:dyDescent="0.2">
      <c r="A242" s="36">
        <v>2020</v>
      </c>
      <c r="B242" s="39" t="s">
        <v>12219</v>
      </c>
      <c r="C242" s="40">
        <v>801190730</v>
      </c>
      <c r="D242" s="40">
        <v>1006321014</v>
      </c>
      <c r="E242" s="33">
        <v>25119511.27</v>
      </c>
    </row>
    <row r="243" spans="1:5" ht="25.15" customHeight="1" x14ac:dyDescent="0.2">
      <c r="A243" s="36">
        <v>2020</v>
      </c>
      <c r="B243" s="39" t="s">
        <v>12220</v>
      </c>
      <c r="C243" s="40" t="s">
        <v>12221</v>
      </c>
      <c r="D243" s="40">
        <v>1006300014</v>
      </c>
      <c r="E243" s="33">
        <v>21119809.600000001</v>
      </c>
    </row>
    <row r="244" spans="1:5" ht="25.15" customHeight="1" x14ac:dyDescent="0.2">
      <c r="A244" s="36">
        <v>2020</v>
      </c>
      <c r="B244" s="39" t="s">
        <v>12222</v>
      </c>
      <c r="C244" s="40">
        <v>155822727112</v>
      </c>
      <c r="D244" s="40">
        <v>1006293014</v>
      </c>
      <c r="E244" s="33">
        <v>17438563.449999999</v>
      </c>
    </row>
    <row r="245" spans="1:5" ht="25.15" customHeight="1" x14ac:dyDescent="0.2">
      <c r="A245" s="36">
        <v>2020</v>
      </c>
      <c r="B245" s="39" t="s">
        <v>12223</v>
      </c>
      <c r="C245" s="40">
        <v>601760865</v>
      </c>
      <c r="D245" s="40">
        <v>1006173014</v>
      </c>
      <c r="E245" s="33">
        <v>16796311.209999997</v>
      </c>
    </row>
    <row r="246" spans="1:5" ht="25.15" customHeight="1" x14ac:dyDescent="0.2">
      <c r="A246" s="36">
        <v>2020</v>
      </c>
      <c r="B246" s="39" t="s">
        <v>12224</v>
      </c>
      <c r="C246" s="40">
        <v>304000746</v>
      </c>
      <c r="D246" s="40">
        <v>1006093014</v>
      </c>
      <c r="E246" s="33">
        <v>16859573.539999999</v>
      </c>
    </row>
    <row r="247" spans="1:5" ht="25.15" customHeight="1" x14ac:dyDescent="0.2">
      <c r="A247" s="36">
        <v>2020</v>
      </c>
      <c r="B247" s="39" t="s">
        <v>12225</v>
      </c>
      <c r="C247" s="29">
        <v>155827086229</v>
      </c>
      <c r="D247" s="26">
        <v>1006341014</v>
      </c>
      <c r="E247" s="33">
        <v>17506862.84</v>
      </c>
    </row>
    <row r="248" spans="1:5" ht="25.15" customHeight="1" x14ac:dyDescent="0.2">
      <c r="A248" s="36">
        <v>2020</v>
      </c>
      <c r="B248" s="39" t="s">
        <v>12226</v>
      </c>
      <c r="C248" s="29">
        <v>701930583</v>
      </c>
      <c r="D248" s="26">
        <v>1006314014</v>
      </c>
      <c r="E248" s="33">
        <v>25114186.960000001</v>
      </c>
    </row>
    <row r="249" spans="1:5" ht="25.15" customHeight="1" x14ac:dyDescent="0.2">
      <c r="A249" s="36">
        <v>2020</v>
      </c>
      <c r="B249" s="39" t="s">
        <v>12227</v>
      </c>
      <c r="C249" s="29">
        <v>106200929</v>
      </c>
      <c r="D249" s="26">
        <v>1006290014</v>
      </c>
      <c r="E249" s="33">
        <v>15070353.93</v>
      </c>
    </row>
    <row r="250" spans="1:5" ht="25.15" customHeight="1" x14ac:dyDescent="0.2">
      <c r="A250" s="36">
        <v>2020</v>
      </c>
      <c r="B250" s="39" t="s">
        <v>12228</v>
      </c>
      <c r="C250" s="29">
        <v>604040212</v>
      </c>
      <c r="D250" s="26">
        <v>1006284014</v>
      </c>
      <c r="E250" s="33">
        <v>15915365.73</v>
      </c>
    </row>
    <row r="251" spans="1:5" ht="25.15" customHeight="1" x14ac:dyDescent="0.2">
      <c r="A251" s="36">
        <v>2020</v>
      </c>
      <c r="B251" s="39" t="s">
        <v>12229</v>
      </c>
      <c r="C251" s="29">
        <v>701510887</v>
      </c>
      <c r="D251" s="26">
        <v>1006334014</v>
      </c>
      <c r="E251" s="33">
        <v>14912523.970000001</v>
      </c>
    </row>
    <row r="252" spans="1:5" ht="25.15" customHeight="1" x14ac:dyDescent="0.2">
      <c r="A252" s="36">
        <v>2020</v>
      </c>
      <c r="B252" s="39" t="s">
        <v>12230</v>
      </c>
      <c r="C252" s="29">
        <v>801240861</v>
      </c>
      <c r="D252" s="26">
        <v>1006340014</v>
      </c>
      <c r="E252" s="33">
        <v>20094078.82</v>
      </c>
    </row>
    <row r="253" spans="1:5" ht="25.15" customHeight="1" x14ac:dyDescent="0.2">
      <c r="A253" s="36">
        <v>2020</v>
      </c>
      <c r="B253" s="39" t="s">
        <v>12231</v>
      </c>
      <c r="C253" s="29">
        <v>155807900503</v>
      </c>
      <c r="D253" s="26">
        <v>1006472014</v>
      </c>
      <c r="E253" s="33">
        <v>25112812.07</v>
      </c>
    </row>
    <row r="254" spans="1:5" ht="25.15" customHeight="1" x14ac:dyDescent="0.2">
      <c r="A254" s="36">
        <v>2020</v>
      </c>
      <c r="B254" s="39" t="s">
        <v>12232</v>
      </c>
      <c r="C254" s="29">
        <v>111970977</v>
      </c>
      <c r="D254" s="26">
        <v>1006471014</v>
      </c>
      <c r="E254" s="33">
        <v>21555448.02</v>
      </c>
    </row>
    <row r="255" spans="1:5" ht="25.15" customHeight="1" x14ac:dyDescent="0.2">
      <c r="A255" s="36">
        <v>2020</v>
      </c>
      <c r="B255" s="39" t="s">
        <v>12233</v>
      </c>
      <c r="C255" s="29">
        <v>155810758117</v>
      </c>
      <c r="D255" s="26">
        <v>1006262014</v>
      </c>
      <c r="E255" s="33">
        <v>21087231.75</v>
      </c>
    </row>
    <row r="256" spans="1:5" ht="25.15" customHeight="1" x14ac:dyDescent="0.2">
      <c r="A256" s="36">
        <v>2020</v>
      </c>
      <c r="B256" s="39" t="s">
        <v>12234</v>
      </c>
      <c r="C256" s="29">
        <v>155812463524</v>
      </c>
      <c r="D256" s="26">
        <v>1006445014</v>
      </c>
      <c r="E256" s="33">
        <v>20084782.050000001</v>
      </c>
    </row>
    <row r="257" spans="1:5" ht="25.15" customHeight="1" x14ac:dyDescent="0.2">
      <c r="A257" s="36">
        <v>2020</v>
      </c>
      <c r="B257" s="39" t="s">
        <v>12235</v>
      </c>
      <c r="C257" s="29">
        <v>701780117</v>
      </c>
      <c r="D257" s="26">
        <v>0</v>
      </c>
      <c r="E257" s="33">
        <v>28515024.149999999</v>
      </c>
    </row>
    <row r="258" spans="1:5" ht="25.15" customHeight="1" x14ac:dyDescent="0.2">
      <c r="A258" s="36">
        <v>2020</v>
      </c>
      <c r="B258" s="39" t="s">
        <v>12236</v>
      </c>
      <c r="C258" s="29">
        <v>155804783229</v>
      </c>
      <c r="D258" s="26">
        <v>0</v>
      </c>
      <c r="E258" s="33">
        <v>18569052.190000001</v>
      </c>
    </row>
    <row r="259" spans="1:5" ht="25.15" customHeight="1" x14ac:dyDescent="0.2">
      <c r="A259" s="36">
        <v>2020</v>
      </c>
      <c r="B259" s="39" t="s">
        <v>12237</v>
      </c>
      <c r="C259" s="29">
        <v>113630057</v>
      </c>
      <c r="D259" s="26">
        <v>0</v>
      </c>
      <c r="E259" s="33">
        <v>14472111.449999999</v>
      </c>
    </row>
    <row r="260" spans="1:5" ht="25.15" customHeight="1" x14ac:dyDescent="0.2">
      <c r="A260" s="36">
        <v>2020</v>
      </c>
      <c r="B260" s="39" t="s">
        <v>12238</v>
      </c>
      <c r="C260" s="29">
        <v>206500199</v>
      </c>
      <c r="D260" s="26">
        <v>0</v>
      </c>
      <c r="E260" s="33">
        <v>14881479.1</v>
      </c>
    </row>
    <row r="261" spans="1:5" ht="25.15" customHeight="1" x14ac:dyDescent="0.2">
      <c r="A261" s="36">
        <v>2020</v>
      </c>
      <c r="B261" s="39" t="s">
        <v>12239</v>
      </c>
      <c r="C261" s="29">
        <v>206440464</v>
      </c>
      <c r="D261" s="26">
        <v>0</v>
      </c>
      <c r="E261" s="46">
        <v>15073335.390000001</v>
      </c>
    </row>
    <row r="262" spans="1:5" ht="25.15" customHeight="1" x14ac:dyDescent="0.2">
      <c r="A262" s="36">
        <v>2020</v>
      </c>
      <c r="B262" s="39" t="s">
        <v>12240</v>
      </c>
      <c r="C262" s="29">
        <v>155804564317</v>
      </c>
      <c r="D262" s="26">
        <v>0</v>
      </c>
      <c r="E262" s="46">
        <v>15510215.029999999</v>
      </c>
    </row>
    <row r="263" spans="1:5" ht="25.15" customHeight="1" x14ac:dyDescent="0.2">
      <c r="A263" s="36">
        <v>2020</v>
      </c>
      <c r="B263" s="39" t="s">
        <v>12241</v>
      </c>
      <c r="C263" s="29">
        <v>155815819402</v>
      </c>
      <c r="D263" s="26">
        <v>0</v>
      </c>
      <c r="E263" s="46">
        <v>15213579</v>
      </c>
    </row>
    <row r="264" spans="1:5" ht="25.15" customHeight="1" x14ac:dyDescent="0.2">
      <c r="A264" s="36">
        <v>2020</v>
      </c>
      <c r="B264" s="39" t="s">
        <v>12242</v>
      </c>
      <c r="C264" s="29">
        <v>111450677</v>
      </c>
      <c r="D264" s="26">
        <v>0</v>
      </c>
      <c r="E264" s="46">
        <v>20116526.539999999</v>
      </c>
    </row>
    <row r="265" spans="1:5" ht="25.15" customHeight="1" x14ac:dyDescent="0.2">
      <c r="A265" s="36">
        <v>2020</v>
      </c>
      <c r="B265" s="39" t="s">
        <v>12243</v>
      </c>
      <c r="C265" s="47">
        <v>304260591</v>
      </c>
      <c r="D265" s="26">
        <v>0</v>
      </c>
      <c r="E265" s="46">
        <v>20113588.239999998</v>
      </c>
    </row>
    <row r="266" spans="1:5" ht="25.15" customHeight="1" x14ac:dyDescent="0.2">
      <c r="A266" s="36">
        <v>2020</v>
      </c>
      <c r="B266" s="39" t="s">
        <v>12244</v>
      </c>
      <c r="C266" s="29">
        <v>207390230</v>
      </c>
      <c r="D266" s="26">
        <v>0</v>
      </c>
      <c r="E266" s="46">
        <v>20112464.77</v>
      </c>
    </row>
    <row r="267" spans="1:5" ht="25.15" customHeight="1" x14ac:dyDescent="0.2">
      <c r="A267" s="36">
        <v>2020</v>
      </c>
      <c r="B267" s="39" t="s">
        <v>12245</v>
      </c>
      <c r="C267" s="29">
        <v>155816023027</v>
      </c>
      <c r="D267" s="26">
        <v>0</v>
      </c>
      <c r="E267" s="46">
        <v>17746135.890000001</v>
      </c>
    </row>
    <row r="268" spans="1:5" ht="25.15" customHeight="1" x14ac:dyDescent="0.2">
      <c r="A268" s="36">
        <v>2020</v>
      </c>
      <c r="B268" s="39" t="s">
        <v>12246</v>
      </c>
      <c r="C268" s="29">
        <v>114950383</v>
      </c>
      <c r="D268" s="26">
        <v>0</v>
      </c>
      <c r="E268" s="46">
        <v>20113672.870000001</v>
      </c>
    </row>
    <row r="269" spans="1:5" ht="25.15" customHeight="1" x14ac:dyDescent="0.2">
      <c r="A269" s="36">
        <v>2020</v>
      </c>
      <c r="B269" s="39" t="s">
        <v>12247</v>
      </c>
      <c r="C269" s="40">
        <v>155809396426</v>
      </c>
      <c r="D269" s="40">
        <v>0</v>
      </c>
      <c r="E269" s="33">
        <v>20087900.039999999</v>
      </c>
    </row>
    <row r="270" spans="1:5" ht="25.15" customHeight="1" x14ac:dyDescent="0.25">
      <c r="A270" s="36">
        <v>2020</v>
      </c>
      <c r="B270" s="24" t="s">
        <v>12248</v>
      </c>
      <c r="C270" s="30">
        <v>114820251</v>
      </c>
      <c r="D270" s="26">
        <v>0</v>
      </c>
      <c r="E270" s="33">
        <v>15752593.35</v>
      </c>
    </row>
    <row r="271" spans="1:5" ht="25.15" customHeight="1" x14ac:dyDescent="0.25">
      <c r="A271" s="36">
        <v>2020</v>
      </c>
      <c r="B271" s="24" t="s">
        <v>12249</v>
      </c>
      <c r="C271" s="30">
        <v>155821123707</v>
      </c>
      <c r="D271" s="26">
        <v>0</v>
      </c>
      <c r="E271" s="33">
        <v>20085585.68</v>
      </c>
    </row>
    <row r="272" spans="1:5" ht="25.15" customHeight="1" x14ac:dyDescent="0.25">
      <c r="A272" s="36">
        <v>2020</v>
      </c>
      <c r="B272" s="24" t="s">
        <v>12250</v>
      </c>
      <c r="C272" s="30">
        <v>155810990633</v>
      </c>
      <c r="D272" s="26">
        <v>0</v>
      </c>
      <c r="E272" s="33">
        <v>15752324.42</v>
      </c>
    </row>
    <row r="273" spans="1:5" ht="25.15" customHeight="1" x14ac:dyDescent="0.25">
      <c r="A273" s="36">
        <v>2020</v>
      </c>
      <c r="B273" s="24" t="s">
        <v>12251</v>
      </c>
      <c r="C273" s="30">
        <v>604000479</v>
      </c>
      <c r="D273" s="26">
        <v>1024340004</v>
      </c>
      <c r="E273" s="33">
        <v>24551334.920000002</v>
      </c>
    </row>
    <row r="274" spans="1:5" ht="25.15" customHeight="1" x14ac:dyDescent="0.25">
      <c r="A274" s="36">
        <v>2020</v>
      </c>
      <c r="B274" s="24" t="s">
        <v>12252</v>
      </c>
      <c r="C274" s="30">
        <v>603220748</v>
      </c>
      <c r="D274" s="26">
        <v>1024497004</v>
      </c>
      <c r="E274" s="33">
        <v>13395952.91</v>
      </c>
    </row>
    <row r="275" spans="1:5" ht="25.15" customHeight="1" x14ac:dyDescent="0.25">
      <c r="A275" s="36">
        <v>2020</v>
      </c>
      <c r="B275" s="24" t="s">
        <v>12253</v>
      </c>
      <c r="C275" s="30">
        <v>303790173</v>
      </c>
      <c r="D275" s="26">
        <v>1022256004</v>
      </c>
      <c r="E275" s="33">
        <v>18403089.439999998</v>
      </c>
    </row>
    <row r="276" spans="1:5" ht="25.15" customHeight="1" x14ac:dyDescent="0.2">
      <c r="A276" s="36">
        <v>2020</v>
      </c>
      <c r="B276" s="39" t="s">
        <v>12254</v>
      </c>
      <c r="C276" s="29">
        <v>600460267</v>
      </c>
      <c r="D276" s="26">
        <v>1024920004</v>
      </c>
      <c r="E276" s="33">
        <v>13769100</v>
      </c>
    </row>
    <row r="277" spans="1:5" ht="25.15" customHeight="1" x14ac:dyDescent="0.25">
      <c r="A277" s="36">
        <v>2020</v>
      </c>
      <c r="B277" s="24" t="s">
        <v>12255</v>
      </c>
      <c r="C277" s="32">
        <v>113990198</v>
      </c>
      <c r="D277" s="26">
        <v>1022628004</v>
      </c>
      <c r="E277" s="33">
        <v>16868961.32</v>
      </c>
    </row>
    <row r="278" spans="1:5" ht="25.15" customHeight="1" x14ac:dyDescent="0.25">
      <c r="A278" s="36">
        <v>2020</v>
      </c>
      <c r="B278" s="24" t="s">
        <v>12256</v>
      </c>
      <c r="C278" s="32">
        <v>102520153</v>
      </c>
      <c r="D278" s="26">
        <v>1022226004</v>
      </c>
      <c r="E278" s="33">
        <v>14493772.41</v>
      </c>
    </row>
    <row r="279" spans="1:5" s="52" customFormat="1" ht="25.15" customHeight="1" x14ac:dyDescent="0.25">
      <c r="A279" s="36">
        <v>2020</v>
      </c>
      <c r="B279" s="24" t="s">
        <v>12257</v>
      </c>
      <c r="C279" s="32">
        <v>304320078</v>
      </c>
      <c r="D279" s="26">
        <v>1021539004</v>
      </c>
      <c r="E279" s="33">
        <v>15878313.75</v>
      </c>
    </row>
    <row r="280" spans="1:5" s="52" customFormat="1" ht="25.15" customHeight="1" x14ac:dyDescent="0.25">
      <c r="A280" s="36">
        <v>2020</v>
      </c>
      <c r="B280" s="24" t="s">
        <v>12258</v>
      </c>
      <c r="C280" s="32">
        <v>503470785</v>
      </c>
      <c r="D280" s="40">
        <v>1025991004</v>
      </c>
      <c r="E280" s="33">
        <v>13942217.25</v>
      </c>
    </row>
    <row r="281" spans="1:5" s="52" customFormat="1" ht="25.15" customHeight="1" x14ac:dyDescent="0.25">
      <c r="A281" s="36">
        <v>2020</v>
      </c>
      <c r="B281" s="24" t="s">
        <v>12259</v>
      </c>
      <c r="C281" s="32">
        <v>155821599902</v>
      </c>
      <c r="D281" s="40">
        <v>1025990004</v>
      </c>
      <c r="E281" s="33">
        <v>14011550</v>
      </c>
    </row>
    <row r="282" spans="1:5" s="52" customFormat="1" ht="25.15" customHeight="1" x14ac:dyDescent="0.25">
      <c r="A282" s="36">
        <v>2020</v>
      </c>
      <c r="B282" s="24" t="s">
        <v>12260</v>
      </c>
      <c r="C282" s="32">
        <v>603910648</v>
      </c>
      <c r="D282" s="40">
        <v>1025695004</v>
      </c>
      <c r="E282" s="33">
        <v>15991720</v>
      </c>
    </row>
    <row r="283" spans="1:5" s="52" customFormat="1" ht="25.15" customHeight="1" x14ac:dyDescent="0.25">
      <c r="A283" s="36">
        <v>2020</v>
      </c>
      <c r="B283" s="24" t="s">
        <v>12261</v>
      </c>
      <c r="C283" s="32">
        <v>102580462</v>
      </c>
      <c r="D283" s="40">
        <v>1025867004</v>
      </c>
      <c r="E283" s="33">
        <v>14217650</v>
      </c>
    </row>
    <row r="284" spans="1:5" s="52" customFormat="1" ht="25.15" customHeight="1" x14ac:dyDescent="0.25">
      <c r="A284" s="36">
        <v>2020</v>
      </c>
      <c r="B284" s="24" t="s">
        <v>12262</v>
      </c>
      <c r="C284" s="32">
        <v>702460933</v>
      </c>
      <c r="D284" s="40">
        <v>1022831004</v>
      </c>
      <c r="E284" s="33">
        <v>15117650</v>
      </c>
    </row>
    <row r="285" spans="1:5" s="52" customFormat="1" ht="25.15" customHeight="1" x14ac:dyDescent="0.25">
      <c r="A285" s="36">
        <v>2020</v>
      </c>
      <c r="B285" s="24" t="s">
        <v>12263</v>
      </c>
      <c r="C285" s="32">
        <v>113900188</v>
      </c>
      <c r="D285" s="40">
        <v>1022834004</v>
      </c>
      <c r="E285" s="33">
        <v>14695091.25</v>
      </c>
    </row>
    <row r="286" spans="1:5" s="52" customFormat="1" ht="25.15" customHeight="1" x14ac:dyDescent="0.2">
      <c r="A286" s="36">
        <v>2020</v>
      </c>
      <c r="B286" s="39" t="s">
        <v>12264</v>
      </c>
      <c r="C286" s="40">
        <v>113070866</v>
      </c>
      <c r="D286" s="40">
        <v>1026066004</v>
      </c>
      <c r="E286" s="33">
        <v>15863656.25</v>
      </c>
    </row>
    <row r="287" spans="1:5" s="52" customFormat="1" ht="25.15" customHeight="1" x14ac:dyDescent="0.2">
      <c r="A287" s="36">
        <v>2020</v>
      </c>
      <c r="B287" s="39" t="s">
        <v>12265</v>
      </c>
      <c r="C287" s="40">
        <v>110830625</v>
      </c>
      <c r="D287" s="40">
        <v>1021317004</v>
      </c>
      <c r="E287" s="33">
        <v>15263976.18</v>
      </c>
    </row>
    <row r="288" spans="1:5" s="52" customFormat="1" ht="25.15" customHeight="1" x14ac:dyDescent="0.2">
      <c r="A288" s="36">
        <v>2020</v>
      </c>
      <c r="B288" s="39" t="s">
        <v>12266</v>
      </c>
      <c r="C288" s="40">
        <v>304240320</v>
      </c>
      <c r="D288" s="40">
        <v>1025861004</v>
      </c>
      <c r="E288" s="33">
        <v>18634224.649999999</v>
      </c>
    </row>
    <row r="289" spans="1:5" s="52" customFormat="1" ht="25.15" customHeight="1" x14ac:dyDescent="0.2">
      <c r="A289" s="36">
        <v>2020</v>
      </c>
      <c r="B289" s="39" t="s">
        <v>12267</v>
      </c>
      <c r="C289" s="40">
        <v>155821189731</v>
      </c>
      <c r="D289" s="40">
        <v>1026435004</v>
      </c>
      <c r="E289" s="33">
        <v>15836410.810000001</v>
      </c>
    </row>
    <row r="290" spans="1:5" s="52" customFormat="1" ht="25.15" customHeight="1" x14ac:dyDescent="0.25">
      <c r="A290" s="36">
        <v>2020</v>
      </c>
      <c r="B290" s="24" t="s">
        <v>12268</v>
      </c>
      <c r="C290" s="30">
        <v>501010703</v>
      </c>
      <c r="D290" s="26">
        <v>1026416004</v>
      </c>
      <c r="E290" s="33">
        <v>15352631.25</v>
      </c>
    </row>
    <row r="291" spans="1:5" s="52" customFormat="1" ht="25.15" customHeight="1" x14ac:dyDescent="0.25">
      <c r="A291" s="36">
        <v>2020</v>
      </c>
      <c r="B291" s="24" t="s">
        <v>12269</v>
      </c>
      <c r="C291" s="29">
        <v>503490160</v>
      </c>
      <c r="D291" s="26">
        <v>1026410004</v>
      </c>
      <c r="E291" s="33">
        <v>16068560.000000002</v>
      </c>
    </row>
    <row r="292" spans="1:5" s="52" customFormat="1" ht="25.15" customHeight="1" x14ac:dyDescent="0.25">
      <c r="A292" s="36">
        <v>2020</v>
      </c>
      <c r="B292" s="24" t="s">
        <v>12270</v>
      </c>
      <c r="C292" s="30">
        <v>155816529208</v>
      </c>
      <c r="D292" s="26">
        <v>1026421004</v>
      </c>
      <c r="E292" s="33">
        <v>16068560.000000002</v>
      </c>
    </row>
    <row r="293" spans="1:5" s="52" customFormat="1" ht="25.15" customHeight="1" x14ac:dyDescent="0.25">
      <c r="A293" s="36">
        <v>2020</v>
      </c>
      <c r="B293" s="24" t="s">
        <v>12271</v>
      </c>
      <c r="C293" s="30">
        <v>601300124</v>
      </c>
      <c r="D293" s="26">
        <v>1026413004</v>
      </c>
      <c r="E293" s="33">
        <v>13281285</v>
      </c>
    </row>
    <row r="294" spans="1:5" s="52" customFormat="1" ht="25.15" customHeight="1" x14ac:dyDescent="0.25">
      <c r="A294" s="36">
        <v>2020</v>
      </c>
      <c r="B294" s="24" t="s">
        <v>12272</v>
      </c>
      <c r="C294" s="30">
        <v>702070211</v>
      </c>
      <c r="D294" s="26">
        <v>1026425004</v>
      </c>
      <c r="E294" s="33">
        <v>16068560.000000002</v>
      </c>
    </row>
    <row r="295" spans="1:5" s="52" customFormat="1" ht="25.15" customHeight="1" x14ac:dyDescent="0.25">
      <c r="A295" s="36">
        <v>2020</v>
      </c>
      <c r="B295" s="24" t="s">
        <v>12273</v>
      </c>
      <c r="C295" s="30">
        <v>155808955310</v>
      </c>
      <c r="D295" s="26">
        <v>1026426004</v>
      </c>
      <c r="E295" s="33">
        <v>16162720</v>
      </c>
    </row>
    <row r="296" spans="1:5" s="52" customFormat="1" ht="25.15" customHeight="1" x14ac:dyDescent="0.25">
      <c r="A296" s="36">
        <v>2020</v>
      </c>
      <c r="B296" s="24" t="s">
        <v>12274</v>
      </c>
      <c r="C296" s="30">
        <v>504040461</v>
      </c>
      <c r="D296" s="26">
        <v>1026424004</v>
      </c>
      <c r="E296" s="33">
        <v>16162720</v>
      </c>
    </row>
    <row r="297" spans="1:5" s="52" customFormat="1" ht="25.15" customHeight="1" x14ac:dyDescent="0.25">
      <c r="A297" s="36">
        <v>2020</v>
      </c>
      <c r="B297" s="24" t="s">
        <v>12275</v>
      </c>
      <c r="C297" s="30">
        <v>207790500</v>
      </c>
      <c r="D297" s="26">
        <v>1026427004</v>
      </c>
      <c r="E297" s="33">
        <v>16162720</v>
      </c>
    </row>
    <row r="298" spans="1:5" s="52" customFormat="1" ht="25.15" customHeight="1" x14ac:dyDescent="0.2">
      <c r="A298" s="36">
        <v>2020</v>
      </c>
      <c r="B298" s="39" t="s">
        <v>12276</v>
      </c>
      <c r="C298" s="29">
        <v>503630958</v>
      </c>
      <c r="D298" s="26">
        <v>1026411004</v>
      </c>
      <c r="E298" s="41">
        <v>13364795</v>
      </c>
    </row>
    <row r="299" spans="1:5" s="52" customFormat="1" ht="25.15" customHeight="1" x14ac:dyDescent="0.2">
      <c r="A299" s="36">
        <v>2020</v>
      </c>
      <c r="B299" s="39" t="s">
        <v>12277</v>
      </c>
      <c r="C299" s="29">
        <v>503620469</v>
      </c>
      <c r="D299" s="26">
        <v>1026414004</v>
      </c>
      <c r="E299" s="41">
        <v>16068560.000000002</v>
      </c>
    </row>
    <row r="300" spans="1:5" s="52" customFormat="1" ht="25.15" customHeight="1" x14ac:dyDescent="0.25">
      <c r="A300" s="36">
        <v>2020</v>
      </c>
      <c r="B300" s="24" t="s">
        <v>12278</v>
      </c>
      <c r="C300" s="32">
        <v>114640451</v>
      </c>
      <c r="D300" s="40">
        <v>1005057088</v>
      </c>
      <c r="E300" s="33">
        <v>17946720</v>
      </c>
    </row>
    <row r="301" spans="1:5" s="52" customFormat="1" ht="25.15" customHeight="1" x14ac:dyDescent="0.2">
      <c r="A301" s="36">
        <v>2020</v>
      </c>
      <c r="B301" s="39" t="s">
        <v>12279</v>
      </c>
      <c r="C301" s="29">
        <v>303610181</v>
      </c>
      <c r="D301" s="40">
        <v>1025056004</v>
      </c>
      <c r="E301" s="41">
        <v>12147403.430000002</v>
      </c>
    </row>
    <row r="302" spans="1:5" s="52" customFormat="1" ht="25.15" customHeight="1" x14ac:dyDescent="0.25">
      <c r="A302" s="36">
        <v>2020</v>
      </c>
      <c r="B302" s="24" t="s">
        <v>12280</v>
      </c>
      <c r="C302" s="32">
        <v>303560413</v>
      </c>
      <c r="D302" s="40">
        <v>1026437004</v>
      </c>
      <c r="E302" s="33">
        <v>20287735</v>
      </c>
    </row>
    <row r="303" spans="1:5" s="52" customFormat="1" ht="25.15" customHeight="1" x14ac:dyDescent="0.25">
      <c r="A303" s="36">
        <v>2020</v>
      </c>
      <c r="B303" s="24" t="s">
        <v>12281</v>
      </c>
      <c r="C303" s="32">
        <v>304130289</v>
      </c>
      <c r="D303" s="40">
        <v>1025767004</v>
      </c>
      <c r="E303" s="33">
        <v>13344520</v>
      </c>
    </row>
    <row r="304" spans="1:5" s="52" customFormat="1" ht="25.15" customHeight="1" x14ac:dyDescent="0.25">
      <c r="A304" s="36">
        <v>2020</v>
      </c>
      <c r="B304" s="24" t="s">
        <v>12282</v>
      </c>
      <c r="C304" s="32">
        <v>702180952</v>
      </c>
      <c r="D304" s="40">
        <v>0</v>
      </c>
      <c r="E304" s="33">
        <v>16179550</v>
      </c>
    </row>
    <row r="305" spans="1:5" s="52" customFormat="1" ht="25.15" customHeight="1" x14ac:dyDescent="0.25">
      <c r="A305" s="36">
        <v>2020</v>
      </c>
      <c r="B305" s="24" t="s">
        <v>12283</v>
      </c>
      <c r="C305" s="32">
        <v>114140631</v>
      </c>
      <c r="D305" s="40">
        <v>0</v>
      </c>
      <c r="E305" s="33">
        <v>13261550</v>
      </c>
    </row>
    <row r="306" spans="1:5" s="52" customFormat="1" ht="25.15" customHeight="1" x14ac:dyDescent="0.2">
      <c r="A306" s="36">
        <v>2020</v>
      </c>
      <c r="B306" s="39" t="s">
        <v>12284</v>
      </c>
      <c r="C306" s="40">
        <v>303500675</v>
      </c>
      <c r="D306" s="40">
        <v>0</v>
      </c>
      <c r="E306" s="33">
        <v>19162550</v>
      </c>
    </row>
    <row r="307" spans="1:5" s="52" customFormat="1" ht="25.15" customHeight="1" x14ac:dyDescent="0.2">
      <c r="A307" s="36">
        <v>2020</v>
      </c>
      <c r="B307" s="39" t="s">
        <v>12285</v>
      </c>
      <c r="C307" s="40">
        <v>304030870</v>
      </c>
      <c r="D307" s="40">
        <v>1021280004</v>
      </c>
      <c r="E307" s="33">
        <v>16803751.140000001</v>
      </c>
    </row>
    <row r="308" spans="1:5" s="52" customFormat="1" ht="25.15" customHeight="1" x14ac:dyDescent="0.2">
      <c r="A308" s="36">
        <v>2020</v>
      </c>
      <c r="B308" s="39" t="s">
        <v>12286</v>
      </c>
      <c r="C308" s="40">
        <v>155818037106</v>
      </c>
      <c r="D308" s="40">
        <v>0</v>
      </c>
      <c r="E308" s="33">
        <v>13272483.75</v>
      </c>
    </row>
    <row r="309" spans="1:5" s="52" customFormat="1" ht="25.15" customHeight="1" x14ac:dyDescent="0.25">
      <c r="A309" s="36">
        <v>2020</v>
      </c>
      <c r="B309" s="24" t="s">
        <v>12287</v>
      </c>
      <c r="C309" s="29">
        <v>304320333</v>
      </c>
      <c r="D309" s="26">
        <v>1026013004</v>
      </c>
      <c r="E309" s="33">
        <v>13167650</v>
      </c>
    </row>
    <row r="310" spans="1:5" s="52" customFormat="1" ht="25.15" customHeight="1" x14ac:dyDescent="0.25">
      <c r="A310" s="36">
        <v>2020</v>
      </c>
      <c r="B310" s="24" t="s">
        <v>12288</v>
      </c>
      <c r="C310" s="29">
        <v>106170690</v>
      </c>
      <c r="D310" s="26">
        <v>0</v>
      </c>
      <c r="E310" s="33">
        <v>14300006.77</v>
      </c>
    </row>
    <row r="311" spans="1:5" s="52" customFormat="1" ht="25.15" customHeight="1" x14ac:dyDescent="0.25">
      <c r="A311" s="36">
        <v>2020</v>
      </c>
      <c r="B311" s="24" t="s">
        <v>12289</v>
      </c>
      <c r="C311" s="29">
        <v>601960060</v>
      </c>
      <c r="D311" s="26">
        <v>1024330004</v>
      </c>
      <c r="E311" s="33">
        <v>15278848.5</v>
      </c>
    </row>
    <row r="312" spans="1:5" s="52" customFormat="1" ht="25.15" customHeight="1" x14ac:dyDescent="0.25">
      <c r="A312" s="36">
        <v>2020</v>
      </c>
      <c r="B312" s="24" t="s">
        <v>12290</v>
      </c>
      <c r="C312" s="30">
        <v>304720742</v>
      </c>
      <c r="D312" s="26">
        <v>1021316004</v>
      </c>
      <c r="E312" s="46">
        <v>13869043.16</v>
      </c>
    </row>
    <row r="313" spans="1:5" s="52" customFormat="1" ht="25.15" customHeight="1" x14ac:dyDescent="0.2">
      <c r="A313" s="36">
        <v>2020</v>
      </c>
      <c r="B313" s="39" t="s">
        <v>12291</v>
      </c>
      <c r="C313" s="40">
        <v>109700070</v>
      </c>
      <c r="D313" s="40">
        <v>0</v>
      </c>
      <c r="E313" s="33">
        <v>15705525</v>
      </c>
    </row>
    <row r="314" spans="1:5" s="52" customFormat="1" ht="25.15" customHeight="1" x14ac:dyDescent="0.25">
      <c r="A314" s="36">
        <v>2020</v>
      </c>
      <c r="B314" s="24" t="s">
        <v>12292</v>
      </c>
      <c r="C314" s="30">
        <v>205430739</v>
      </c>
      <c r="D314" s="26">
        <v>0</v>
      </c>
      <c r="E314" s="33">
        <v>17278083.899999999</v>
      </c>
    </row>
    <row r="315" spans="1:5" s="52" customFormat="1" ht="25.15" customHeight="1" x14ac:dyDescent="0.25">
      <c r="A315" s="36">
        <v>2020</v>
      </c>
      <c r="B315" s="24" t="s">
        <v>12293</v>
      </c>
      <c r="C315" s="30">
        <v>117010698</v>
      </c>
      <c r="D315" s="26">
        <v>1027442004</v>
      </c>
      <c r="E315" s="33">
        <v>12515795</v>
      </c>
    </row>
    <row r="316" spans="1:5" s="52" customFormat="1" ht="25.15" customHeight="1" x14ac:dyDescent="0.25">
      <c r="A316" s="36">
        <v>2020</v>
      </c>
      <c r="B316" s="24" t="s">
        <v>12294</v>
      </c>
      <c r="C316" s="30">
        <v>603200149</v>
      </c>
      <c r="D316" s="26">
        <v>1026233004</v>
      </c>
      <c r="E316" s="33">
        <v>15112900</v>
      </c>
    </row>
    <row r="317" spans="1:5" s="52" customFormat="1" ht="25.15" customHeight="1" x14ac:dyDescent="0.25">
      <c r="A317" s="36">
        <v>2020</v>
      </c>
      <c r="B317" s="24" t="s">
        <v>12295</v>
      </c>
      <c r="C317" s="30">
        <v>700430085</v>
      </c>
      <c r="D317" s="26">
        <v>0</v>
      </c>
      <c r="E317" s="33">
        <v>17308174.5</v>
      </c>
    </row>
    <row r="318" spans="1:5" s="52" customFormat="1" ht="25.15" customHeight="1" x14ac:dyDescent="0.25">
      <c r="A318" s="36">
        <v>2020</v>
      </c>
      <c r="B318" s="24" t="s">
        <v>12296</v>
      </c>
      <c r="C318" s="32">
        <v>701760853</v>
      </c>
      <c r="D318" s="26">
        <v>0</v>
      </c>
      <c r="E318" s="33">
        <v>15941425</v>
      </c>
    </row>
    <row r="319" spans="1:5" s="52" customFormat="1" ht="25.15" customHeight="1" x14ac:dyDescent="0.2">
      <c r="A319" s="36">
        <v>2020</v>
      </c>
      <c r="B319" s="39" t="s">
        <v>12297</v>
      </c>
      <c r="C319" s="29">
        <v>702550318</v>
      </c>
      <c r="D319" s="26">
        <v>0</v>
      </c>
      <c r="E319" s="41">
        <v>15739720</v>
      </c>
    </row>
    <row r="320" spans="1:5" s="52" customFormat="1" ht="25.15" customHeight="1" x14ac:dyDescent="0.25">
      <c r="A320" s="36">
        <v>2020</v>
      </c>
      <c r="B320" s="24" t="s">
        <v>12298</v>
      </c>
      <c r="C320" s="32">
        <v>302630308</v>
      </c>
      <c r="D320" s="26">
        <v>0</v>
      </c>
      <c r="E320" s="33">
        <v>13507756.65</v>
      </c>
    </row>
    <row r="321" spans="1:5" s="52" customFormat="1" ht="25.15" customHeight="1" x14ac:dyDescent="0.25">
      <c r="A321" s="36">
        <v>2020</v>
      </c>
      <c r="B321" s="24" t="s">
        <v>12299</v>
      </c>
      <c r="C321" s="32">
        <v>304850056</v>
      </c>
      <c r="D321" s="26">
        <v>0</v>
      </c>
      <c r="E321" s="33">
        <v>18527209.5</v>
      </c>
    </row>
    <row r="322" spans="1:5" s="52" customFormat="1" ht="25.15" customHeight="1" x14ac:dyDescent="0.2">
      <c r="A322" s="36">
        <v>2020</v>
      </c>
      <c r="B322" s="39" t="s">
        <v>12300</v>
      </c>
      <c r="C322" s="29">
        <v>304740207</v>
      </c>
      <c r="D322" s="40">
        <v>0</v>
      </c>
      <c r="E322" s="41">
        <v>17918827.109999999</v>
      </c>
    </row>
    <row r="323" spans="1:5" s="52" customFormat="1" ht="25.15" customHeight="1" thickBot="1" x14ac:dyDescent="0.25">
      <c r="A323" s="148">
        <v>2020</v>
      </c>
      <c r="B323" s="149" t="s">
        <v>1095</v>
      </c>
      <c r="C323" s="47">
        <v>110930933</v>
      </c>
      <c r="D323" s="45">
        <v>1006182014</v>
      </c>
      <c r="E323" s="150">
        <v>16999987.18</v>
      </c>
    </row>
    <row r="324" spans="1:5" s="147" customFormat="1" ht="25.15" customHeight="1" thickBot="1" x14ac:dyDescent="0.3">
      <c r="A324" s="151"/>
      <c r="B324" s="152" t="s">
        <v>379</v>
      </c>
      <c r="C324" s="153">
        <f>COUNTA(C5:C323)</f>
        <v>319</v>
      </c>
      <c r="D324" s="152"/>
      <c r="E324" s="154">
        <f>SUBTOTAL(9,E5:E323)</f>
        <v>5362732698.4700003</v>
      </c>
    </row>
    <row r="325" spans="1:5" ht="12.75" x14ac:dyDescent="0.25">
      <c r="B325" s="141"/>
      <c r="C325" s="142"/>
      <c r="D325" s="143"/>
      <c r="E325" s="144"/>
    </row>
    <row r="326" spans="1:5" ht="12.75" x14ac:dyDescent="0.25">
      <c r="B326" s="141"/>
      <c r="C326" s="142"/>
      <c r="D326" s="143"/>
      <c r="E326" s="144"/>
    </row>
    <row r="327" spans="1:5" ht="12.75" x14ac:dyDescent="0.25">
      <c r="B327" s="141"/>
      <c r="C327" s="142"/>
      <c r="D327" s="143"/>
      <c r="E327" s="144"/>
    </row>
    <row r="328" spans="1:5" ht="12.75" x14ac:dyDescent="0.25">
      <c r="B328" s="141"/>
      <c r="C328" s="142"/>
      <c r="D328" s="143"/>
      <c r="E328" s="144"/>
    </row>
    <row r="329" spans="1:5" ht="12.75" x14ac:dyDescent="0.25">
      <c r="B329" s="141"/>
      <c r="C329" s="142"/>
      <c r="D329" s="143"/>
      <c r="E329" s="144"/>
    </row>
    <row r="330" spans="1:5" ht="12.75" x14ac:dyDescent="0.25">
      <c r="B330" s="141"/>
      <c r="C330" s="142"/>
      <c r="D330" s="143"/>
      <c r="E330" s="144"/>
    </row>
    <row r="331" spans="1:5" ht="12.75" x14ac:dyDescent="0.25">
      <c r="B331" s="141"/>
      <c r="C331" s="142"/>
      <c r="D331" s="143"/>
      <c r="E331" s="144"/>
    </row>
    <row r="332" spans="1:5" ht="12.75" x14ac:dyDescent="0.25">
      <c r="B332" s="141"/>
      <c r="C332" s="142"/>
      <c r="D332" s="143"/>
      <c r="E332" s="144"/>
    </row>
    <row r="333" spans="1:5" ht="12.75" x14ac:dyDescent="0.25">
      <c r="B333" s="141"/>
      <c r="C333" s="142"/>
      <c r="D333" s="143"/>
      <c r="E333" s="144"/>
    </row>
    <row r="334" spans="1:5" ht="12.75" x14ac:dyDescent="0.25">
      <c r="B334" s="141"/>
      <c r="C334" s="142"/>
      <c r="D334" s="143"/>
      <c r="E334" s="144"/>
    </row>
    <row r="335" spans="1:5" ht="12.75" x14ac:dyDescent="0.25">
      <c r="B335" s="141"/>
      <c r="C335" s="142"/>
      <c r="D335" s="143"/>
      <c r="E335" s="144"/>
    </row>
    <row r="336" spans="1:5" ht="12.75" x14ac:dyDescent="0.25">
      <c r="B336" s="141"/>
      <c r="C336" s="142"/>
      <c r="D336" s="143"/>
      <c r="E336" s="144"/>
    </row>
    <row r="337" spans="2:5" ht="12.75" x14ac:dyDescent="0.25">
      <c r="B337" s="141"/>
      <c r="C337" s="142"/>
      <c r="D337" s="143"/>
      <c r="E337" s="144"/>
    </row>
    <row r="338" spans="2:5" ht="12.75" x14ac:dyDescent="0.25">
      <c r="B338" s="141"/>
      <c r="C338" s="142"/>
      <c r="D338" s="143"/>
      <c r="E338" s="144"/>
    </row>
    <row r="339" spans="2:5" ht="12.75" x14ac:dyDescent="0.25">
      <c r="B339" s="141"/>
      <c r="C339" s="142"/>
      <c r="D339" s="143"/>
      <c r="E339" s="144"/>
    </row>
    <row r="340" spans="2:5" ht="12.75" x14ac:dyDescent="0.25">
      <c r="B340" s="141"/>
      <c r="C340" s="142"/>
      <c r="D340" s="143"/>
      <c r="E340" s="144"/>
    </row>
    <row r="341" spans="2:5" ht="12.75" x14ac:dyDescent="0.25">
      <c r="B341" s="141"/>
      <c r="C341" s="142"/>
      <c r="D341" s="143"/>
      <c r="E341" s="144"/>
    </row>
    <row r="342" spans="2:5" ht="12.75" x14ac:dyDescent="0.25">
      <c r="B342" s="141"/>
      <c r="C342" s="142"/>
      <c r="D342" s="143"/>
      <c r="E342" s="144"/>
    </row>
    <row r="343" spans="2:5" ht="12.75" x14ac:dyDescent="0.25">
      <c r="B343" s="141"/>
      <c r="C343" s="142"/>
      <c r="D343" s="143"/>
      <c r="E343" s="144"/>
    </row>
    <row r="344" spans="2:5" ht="12.75" x14ac:dyDescent="0.25">
      <c r="B344" s="141"/>
      <c r="C344" s="142"/>
      <c r="D344" s="143"/>
      <c r="E344" s="144"/>
    </row>
    <row r="345" spans="2:5" ht="12.75" x14ac:dyDescent="0.25">
      <c r="B345" s="141"/>
      <c r="C345" s="142"/>
      <c r="D345" s="143"/>
      <c r="E345" s="144"/>
    </row>
    <row r="346" spans="2:5" ht="12.75" x14ac:dyDescent="0.25">
      <c r="B346" s="141"/>
      <c r="C346" s="142"/>
      <c r="D346" s="143"/>
      <c r="E346" s="144"/>
    </row>
    <row r="347" spans="2:5" ht="12.75" x14ac:dyDescent="0.25">
      <c r="B347" s="141"/>
      <c r="C347" s="142"/>
      <c r="D347" s="143"/>
      <c r="E347" s="144"/>
    </row>
    <row r="348" spans="2:5" ht="12.75" x14ac:dyDescent="0.25">
      <c r="B348" s="141"/>
      <c r="C348" s="142"/>
      <c r="D348" s="143"/>
      <c r="E348" s="144"/>
    </row>
    <row r="349" spans="2:5" ht="12.75" x14ac:dyDescent="0.25">
      <c r="B349" s="141"/>
      <c r="C349" s="142"/>
      <c r="D349" s="143"/>
      <c r="E349" s="144"/>
    </row>
    <row r="350" spans="2:5" ht="12.75" x14ac:dyDescent="0.25">
      <c r="B350" s="141"/>
      <c r="C350" s="142"/>
      <c r="D350" s="143"/>
      <c r="E350" s="144"/>
    </row>
    <row r="351" spans="2:5" ht="12.75" x14ac:dyDescent="0.25">
      <c r="B351" s="141"/>
      <c r="C351" s="142"/>
      <c r="D351" s="143"/>
      <c r="E351" s="144"/>
    </row>
    <row r="352" spans="2:5" ht="12.75" x14ac:dyDescent="0.25">
      <c r="B352" s="141"/>
      <c r="C352" s="142"/>
      <c r="D352" s="143"/>
      <c r="E352" s="144"/>
    </row>
    <row r="353" spans="2:5" ht="12.75" x14ac:dyDescent="0.25">
      <c r="B353" s="141"/>
      <c r="C353" s="142"/>
      <c r="D353" s="143"/>
      <c r="E353" s="144"/>
    </row>
    <row r="354" spans="2:5" ht="12.75" x14ac:dyDescent="0.25">
      <c r="B354" s="141"/>
      <c r="C354" s="142"/>
      <c r="D354" s="143"/>
      <c r="E354" s="144"/>
    </row>
    <row r="355" spans="2:5" ht="12.75" x14ac:dyDescent="0.25">
      <c r="B355" s="141"/>
      <c r="C355" s="142"/>
      <c r="D355" s="143"/>
      <c r="E355" s="144"/>
    </row>
    <row r="356" spans="2:5" ht="12.75" x14ac:dyDescent="0.25">
      <c r="B356" s="141"/>
      <c r="C356" s="142"/>
      <c r="D356" s="143"/>
      <c r="E356" s="144"/>
    </row>
    <row r="357" spans="2:5" ht="12.75" x14ac:dyDescent="0.25">
      <c r="B357" s="141"/>
      <c r="C357" s="142"/>
      <c r="D357" s="143"/>
      <c r="E357" s="144"/>
    </row>
    <row r="358" spans="2:5" ht="12.75" x14ac:dyDescent="0.25">
      <c r="B358" s="141"/>
      <c r="C358" s="142"/>
      <c r="D358" s="143"/>
      <c r="E358" s="144"/>
    </row>
    <row r="359" spans="2:5" ht="12.75" x14ac:dyDescent="0.25">
      <c r="B359" s="141"/>
      <c r="C359" s="142"/>
      <c r="D359" s="143"/>
      <c r="E359" s="144"/>
    </row>
    <row r="360" spans="2:5" ht="12.75" x14ac:dyDescent="0.25">
      <c r="B360" s="141"/>
      <c r="C360" s="142"/>
      <c r="D360" s="143"/>
      <c r="E360" s="144"/>
    </row>
    <row r="361" spans="2:5" ht="12.75" x14ac:dyDescent="0.25">
      <c r="B361" s="141"/>
      <c r="C361" s="142"/>
      <c r="D361" s="143"/>
      <c r="E361" s="144"/>
    </row>
    <row r="362" spans="2:5" ht="12.75" x14ac:dyDescent="0.25">
      <c r="B362" s="141"/>
      <c r="C362" s="142"/>
      <c r="D362" s="143"/>
      <c r="E362" s="144"/>
    </row>
    <row r="363" spans="2:5" ht="12.75" x14ac:dyDescent="0.25">
      <c r="B363" s="141"/>
      <c r="C363" s="142"/>
      <c r="D363" s="143"/>
      <c r="E363" s="144"/>
    </row>
    <row r="364" spans="2:5" ht="12.75" x14ac:dyDescent="0.25">
      <c r="B364" s="141"/>
      <c r="C364" s="142"/>
      <c r="D364" s="143"/>
      <c r="E364" s="144"/>
    </row>
    <row r="365" spans="2:5" ht="12.75" x14ac:dyDescent="0.25">
      <c r="B365" s="141"/>
      <c r="C365" s="142"/>
      <c r="D365" s="143"/>
      <c r="E365" s="144"/>
    </row>
    <row r="366" spans="2:5" ht="12.75" x14ac:dyDescent="0.25">
      <c r="B366" s="141"/>
      <c r="C366" s="142"/>
      <c r="D366" s="143"/>
      <c r="E366" s="144"/>
    </row>
    <row r="367" spans="2:5" ht="12.75" x14ac:dyDescent="0.25">
      <c r="B367" s="141"/>
      <c r="C367" s="142"/>
      <c r="D367" s="143"/>
      <c r="E367" s="144"/>
    </row>
    <row r="368" spans="2:5" ht="12.75" x14ac:dyDescent="0.25">
      <c r="B368" s="141"/>
      <c r="C368" s="142"/>
      <c r="D368" s="143"/>
      <c r="E368" s="144"/>
    </row>
    <row r="369" spans="2:5" ht="12.75" x14ac:dyDescent="0.25">
      <c r="B369" s="141"/>
      <c r="C369" s="142"/>
      <c r="D369" s="143"/>
      <c r="E369" s="144"/>
    </row>
    <row r="370" spans="2:5" ht="12.75" x14ac:dyDescent="0.25">
      <c r="B370" s="141"/>
      <c r="C370" s="142"/>
      <c r="D370" s="143"/>
      <c r="E370" s="144"/>
    </row>
    <row r="371" spans="2:5" ht="12.75" x14ac:dyDescent="0.25">
      <c r="B371" s="141"/>
      <c r="C371" s="142"/>
      <c r="D371" s="143"/>
      <c r="E371" s="144"/>
    </row>
    <row r="372" spans="2:5" ht="12.75" x14ac:dyDescent="0.25">
      <c r="B372" s="141"/>
      <c r="C372" s="142"/>
      <c r="D372" s="143"/>
      <c r="E372" s="144"/>
    </row>
    <row r="373" spans="2:5" ht="12.75" x14ac:dyDescent="0.25">
      <c r="B373" s="141"/>
      <c r="C373" s="142"/>
      <c r="D373" s="143"/>
      <c r="E373" s="144"/>
    </row>
    <row r="374" spans="2:5" ht="12.75" x14ac:dyDescent="0.25">
      <c r="B374" s="141"/>
      <c r="C374" s="142"/>
      <c r="D374" s="143"/>
      <c r="E374" s="144"/>
    </row>
    <row r="375" spans="2:5" ht="12.75" x14ac:dyDescent="0.25">
      <c r="B375" s="141"/>
      <c r="C375" s="142"/>
      <c r="D375" s="143"/>
      <c r="E375" s="144"/>
    </row>
    <row r="376" spans="2:5" ht="12.75" x14ac:dyDescent="0.25">
      <c r="B376" s="141"/>
      <c r="C376" s="142"/>
      <c r="D376" s="143"/>
      <c r="E376" s="144"/>
    </row>
    <row r="377" spans="2:5" ht="12.75" x14ac:dyDescent="0.25">
      <c r="B377" s="141"/>
      <c r="C377" s="142"/>
      <c r="D377" s="143"/>
      <c r="E377" s="144"/>
    </row>
    <row r="378" spans="2:5" ht="12.75" x14ac:dyDescent="0.25">
      <c r="B378" s="141"/>
      <c r="C378" s="142"/>
      <c r="D378" s="143"/>
      <c r="E378" s="144"/>
    </row>
    <row r="379" spans="2:5" ht="12.75" x14ac:dyDescent="0.25">
      <c r="B379" s="141"/>
      <c r="C379" s="142"/>
      <c r="D379" s="143"/>
      <c r="E379" s="144"/>
    </row>
    <row r="380" spans="2:5" ht="12.75" x14ac:dyDescent="0.25">
      <c r="B380" s="141"/>
      <c r="C380" s="142"/>
      <c r="D380" s="143"/>
      <c r="E380" s="144"/>
    </row>
    <row r="381" spans="2:5" ht="12.75" x14ac:dyDescent="0.25">
      <c r="B381" s="141"/>
      <c r="C381" s="142"/>
      <c r="D381" s="143"/>
      <c r="E381" s="144"/>
    </row>
    <row r="382" spans="2:5" ht="12.75" x14ac:dyDescent="0.25">
      <c r="B382" s="141"/>
      <c r="C382" s="142"/>
      <c r="D382" s="143"/>
      <c r="E382" s="144"/>
    </row>
    <row r="383" spans="2:5" ht="12.75" x14ac:dyDescent="0.25">
      <c r="B383" s="141"/>
      <c r="C383" s="142"/>
      <c r="D383" s="143"/>
      <c r="E383" s="144"/>
    </row>
    <row r="384" spans="2:5" ht="12.75" x14ac:dyDescent="0.25">
      <c r="B384" s="141"/>
      <c r="C384" s="142"/>
      <c r="D384" s="143"/>
      <c r="E384" s="144"/>
    </row>
    <row r="385" spans="2:5" ht="12.75" x14ac:dyDescent="0.25">
      <c r="B385" s="141"/>
      <c r="C385" s="142"/>
      <c r="D385" s="143"/>
      <c r="E385" s="144"/>
    </row>
    <row r="386" spans="2:5" ht="12.75" x14ac:dyDescent="0.25">
      <c r="B386" s="141"/>
      <c r="C386" s="142"/>
      <c r="D386" s="143"/>
      <c r="E386" s="144"/>
    </row>
    <row r="387" spans="2:5" ht="12.75" x14ac:dyDescent="0.25">
      <c r="B387" s="141"/>
      <c r="C387" s="142"/>
      <c r="D387" s="143"/>
      <c r="E387" s="144"/>
    </row>
    <row r="388" spans="2:5" ht="12.75" x14ac:dyDescent="0.25">
      <c r="B388" s="141"/>
      <c r="C388" s="142"/>
      <c r="D388" s="143"/>
      <c r="E388" s="144"/>
    </row>
    <row r="389" spans="2:5" ht="12.75" x14ac:dyDescent="0.25">
      <c r="B389" s="141"/>
      <c r="C389" s="142"/>
      <c r="D389" s="143"/>
      <c r="E389" s="144"/>
    </row>
    <row r="390" spans="2:5" ht="12.75" x14ac:dyDescent="0.25">
      <c r="B390" s="141"/>
      <c r="C390" s="142"/>
      <c r="D390" s="143"/>
      <c r="E390" s="144"/>
    </row>
    <row r="391" spans="2:5" ht="12.75" x14ac:dyDescent="0.25">
      <c r="B391" s="141"/>
      <c r="C391" s="142"/>
      <c r="D391" s="143"/>
      <c r="E391" s="144"/>
    </row>
    <row r="392" spans="2:5" ht="12.75" x14ac:dyDescent="0.25">
      <c r="B392" s="141"/>
      <c r="C392" s="142"/>
      <c r="D392" s="143"/>
      <c r="E392" s="144"/>
    </row>
    <row r="393" spans="2:5" ht="12.75" x14ac:dyDescent="0.25">
      <c r="B393" s="141"/>
      <c r="C393" s="142"/>
      <c r="D393" s="143"/>
      <c r="E393" s="144"/>
    </row>
    <row r="394" spans="2:5" ht="12.75" x14ac:dyDescent="0.25">
      <c r="B394" s="141"/>
      <c r="C394" s="142"/>
      <c r="D394" s="143"/>
      <c r="E394" s="144"/>
    </row>
    <row r="395" spans="2:5" ht="12.75" x14ac:dyDescent="0.25">
      <c r="B395" s="141"/>
      <c r="C395" s="142"/>
      <c r="D395" s="143"/>
      <c r="E395" s="144"/>
    </row>
    <row r="396" spans="2:5" ht="12.75" x14ac:dyDescent="0.25">
      <c r="B396" s="141"/>
      <c r="C396" s="142"/>
      <c r="D396" s="143"/>
      <c r="E396" s="144"/>
    </row>
    <row r="397" spans="2:5" ht="12.75" x14ac:dyDescent="0.25">
      <c r="B397" s="141"/>
      <c r="C397" s="142"/>
      <c r="D397" s="143"/>
      <c r="E397" s="144"/>
    </row>
    <row r="398" spans="2:5" ht="12.75" x14ac:dyDescent="0.25">
      <c r="B398" s="141"/>
      <c r="C398" s="142"/>
      <c r="D398" s="143"/>
      <c r="E398" s="144"/>
    </row>
    <row r="399" spans="2:5" ht="12.75" x14ac:dyDescent="0.25">
      <c r="B399" s="141"/>
      <c r="C399" s="142"/>
      <c r="D399" s="143"/>
      <c r="E399" s="144"/>
    </row>
    <row r="400" spans="2:5" ht="12.75" x14ac:dyDescent="0.25">
      <c r="B400" s="141"/>
      <c r="C400" s="142"/>
      <c r="D400" s="143"/>
      <c r="E400" s="144"/>
    </row>
    <row r="401" spans="2:5" ht="12.75" x14ac:dyDescent="0.25">
      <c r="B401" s="141"/>
      <c r="C401" s="142"/>
      <c r="D401" s="143"/>
      <c r="E401" s="144"/>
    </row>
    <row r="402" spans="2:5" ht="12.75" x14ac:dyDescent="0.25">
      <c r="B402" s="141"/>
      <c r="C402" s="142"/>
      <c r="D402" s="143"/>
      <c r="E402" s="144"/>
    </row>
    <row r="403" spans="2:5" ht="12.75" x14ac:dyDescent="0.25">
      <c r="B403" s="141"/>
      <c r="C403" s="142"/>
      <c r="D403" s="143"/>
      <c r="E403" s="144"/>
    </row>
    <row r="404" spans="2:5" ht="12.75" x14ac:dyDescent="0.25">
      <c r="B404" s="141"/>
      <c r="C404" s="142"/>
      <c r="D404" s="143"/>
      <c r="E404" s="144"/>
    </row>
    <row r="405" spans="2:5" ht="12.75" x14ac:dyDescent="0.25">
      <c r="B405" s="141"/>
      <c r="C405" s="142"/>
      <c r="D405" s="143"/>
      <c r="E405" s="144"/>
    </row>
    <row r="406" spans="2:5" ht="12.75" x14ac:dyDescent="0.25">
      <c r="B406" s="141"/>
      <c r="C406" s="142"/>
      <c r="D406" s="143"/>
      <c r="E406" s="144"/>
    </row>
    <row r="407" spans="2:5" ht="12.75" x14ac:dyDescent="0.25">
      <c r="B407" s="141"/>
      <c r="C407" s="142"/>
      <c r="D407" s="143"/>
      <c r="E407" s="144"/>
    </row>
    <row r="408" spans="2:5" ht="12.75" x14ac:dyDescent="0.25">
      <c r="B408" s="141"/>
      <c r="C408" s="142"/>
      <c r="D408" s="143"/>
      <c r="E408" s="144"/>
    </row>
    <row r="409" spans="2:5" ht="12.75" x14ac:dyDescent="0.25">
      <c r="B409" s="141"/>
      <c r="C409" s="142"/>
      <c r="D409" s="143"/>
      <c r="E409" s="144"/>
    </row>
    <row r="410" spans="2:5" ht="12.75" x14ac:dyDescent="0.25">
      <c r="B410" s="141"/>
      <c r="C410" s="142"/>
      <c r="D410" s="143"/>
      <c r="E410" s="144"/>
    </row>
    <row r="411" spans="2:5" ht="12.75" x14ac:dyDescent="0.25">
      <c r="B411" s="141"/>
      <c r="C411" s="142"/>
      <c r="D411" s="143"/>
      <c r="E411" s="144"/>
    </row>
    <row r="412" spans="2:5" ht="12.75" x14ac:dyDescent="0.25">
      <c r="B412" s="141"/>
      <c r="C412" s="142"/>
      <c r="D412" s="143"/>
      <c r="E412" s="144"/>
    </row>
    <row r="413" spans="2:5" ht="12.75" x14ac:dyDescent="0.25">
      <c r="B413" s="141"/>
      <c r="C413" s="142"/>
      <c r="D413" s="143"/>
      <c r="E413" s="144"/>
    </row>
    <row r="414" spans="2:5" ht="12.75" x14ac:dyDescent="0.25">
      <c r="B414" s="141"/>
      <c r="C414" s="142"/>
      <c r="D414" s="143"/>
      <c r="E414" s="144"/>
    </row>
    <row r="415" spans="2:5" ht="12.75" x14ac:dyDescent="0.25">
      <c r="B415" s="141"/>
      <c r="C415" s="142"/>
      <c r="D415" s="143"/>
      <c r="E415" s="144"/>
    </row>
    <row r="416" spans="2:5" ht="12.75" x14ac:dyDescent="0.25">
      <c r="B416" s="141"/>
      <c r="C416" s="142"/>
      <c r="D416" s="143"/>
      <c r="E416" s="144"/>
    </row>
    <row r="417" spans="2:5" ht="12.75" x14ac:dyDescent="0.25">
      <c r="B417" s="141"/>
      <c r="C417" s="142"/>
      <c r="D417" s="143"/>
      <c r="E417" s="144"/>
    </row>
    <row r="418" spans="2:5" ht="12.75" x14ac:dyDescent="0.25">
      <c r="B418" s="141"/>
      <c r="C418" s="142"/>
      <c r="D418" s="143"/>
      <c r="E418" s="144"/>
    </row>
    <row r="419" spans="2:5" ht="12.75" x14ac:dyDescent="0.25">
      <c r="B419" s="141"/>
      <c r="C419" s="142"/>
      <c r="D419" s="143"/>
      <c r="E419" s="144"/>
    </row>
    <row r="420" spans="2:5" ht="12.75" x14ac:dyDescent="0.25">
      <c r="B420" s="141"/>
      <c r="C420" s="142"/>
      <c r="D420" s="143"/>
      <c r="E420" s="144"/>
    </row>
    <row r="421" spans="2:5" ht="12.75" x14ac:dyDescent="0.25">
      <c r="B421" s="141"/>
      <c r="C421" s="142"/>
      <c r="D421" s="143"/>
      <c r="E421" s="144"/>
    </row>
    <row r="422" spans="2:5" ht="12.75" x14ac:dyDescent="0.25">
      <c r="B422" s="141"/>
      <c r="C422" s="142"/>
      <c r="D422" s="143"/>
      <c r="E422" s="144"/>
    </row>
    <row r="423" spans="2:5" ht="12.75" x14ac:dyDescent="0.25">
      <c r="B423" s="141"/>
      <c r="C423" s="142"/>
      <c r="D423" s="143"/>
      <c r="E423" s="144"/>
    </row>
    <row r="424" spans="2:5" ht="12.75" x14ac:dyDescent="0.25">
      <c r="B424" s="141"/>
      <c r="C424" s="142"/>
      <c r="D424" s="143"/>
      <c r="E424" s="144"/>
    </row>
    <row r="425" spans="2:5" ht="12.75" x14ac:dyDescent="0.25">
      <c r="B425" s="141"/>
      <c r="C425" s="142"/>
      <c r="D425" s="143"/>
      <c r="E425" s="144"/>
    </row>
    <row r="426" spans="2:5" ht="12.75" x14ac:dyDescent="0.25">
      <c r="B426" s="141"/>
      <c r="C426" s="142"/>
      <c r="D426" s="143"/>
      <c r="E426" s="144"/>
    </row>
    <row r="427" spans="2:5" ht="12.75" x14ac:dyDescent="0.25">
      <c r="B427" s="141"/>
      <c r="C427" s="142"/>
      <c r="D427" s="143"/>
      <c r="E427" s="144"/>
    </row>
    <row r="428" spans="2:5" ht="12.75" x14ac:dyDescent="0.25">
      <c r="B428" s="141"/>
      <c r="C428" s="142"/>
      <c r="D428" s="143"/>
      <c r="E428" s="144"/>
    </row>
    <row r="429" spans="2:5" ht="12.75" x14ac:dyDescent="0.25">
      <c r="B429" s="141"/>
      <c r="C429" s="142"/>
      <c r="D429" s="143"/>
      <c r="E429" s="144"/>
    </row>
    <row r="430" spans="2:5" ht="12.75" x14ac:dyDescent="0.25">
      <c r="B430" s="141"/>
      <c r="C430" s="142"/>
      <c r="D430" s="143"/>
      <c r="E430" s="144"/>
    </row>
    <row r="431" spans="2:5" ht="12.75" x14ac:dyDescent="0.25">
      <c r="B431" s="141"/>
      <c r="C431" s="142"/>
      <c r="D431" s="143"/>
      <c r="E431" s="144"/>
    </row>
    <row r="432" spans="2:5" ht="12.75" x14ac:dyDescent="0.25">
      <c r="B432" s="141"/>
      <c r="C432" s="142"/>
      <c r="D432" s="143"/>
      <c r="E432" s="144"/>
    </row>
    <row r="433" spans="2:5" ht="12.75" x14ac:dyDescent="0.25">
      <c r="B433" s="141"/>
      <c r="C433" s="142"/>
      <c r="D433" s="143"/>
      <c r="E433" s="144"/>
    </row>
    <row r="434" spans="2:5" ht="12.75" x14ac:dyDescent="0.25">
      <c r="B434" s="141"/>
      <c r="C434" s="142"/>
      <c r="D434" s="143"/>
      <c r="E434" s="144"/>
    </row>
    <row r="435" spans="2:5" ht="12.75" x14ac:dyDescent="0.25">
      <c r="B435" s="141"/>
      <c r="C435" s="142"/>
      <c r="D435" s="143"/>
      <c r="E435" s="144"/>
    </row>
    <row r="436" spans="2:5" ht="12.75" x14ac:dyDescent="0.25">
      <c r="B436" s="141"/>
      <c r="C436" s="142"/>
      <c r="D436" s="143"/>
      <c r="E436" s="144"/>
    </row>
    <row r="437" spans="2:5" ht="12.75" x14ac:dyDescent="0.25">
      <c r="B437" s="141"/>
      <c r="C437" s="142"/>
      <c r="D437" s="143"/>
      <c r="E437" s="144"/>
    </row>
    <row r="438" spans="2:5" ht="12.75" x14ac:dyDescent="0.25">
      <c r="B438" s="141"/>
      <c r="C438" s="142"/>
      <c r="D438" s="143"/>
      <c r="E438" s="144"/>
    </row>
    <row r="439" spans="2:5" ht="12.75" x14ac:dyDescent="0.25">
      <c r="B439" s="141"/>
      <c r="C439" s="142"/>
      <c r="D439" s="143"/>
      <c r="E439" s="144"/>
    </row>
    <row r="440" spans="2:5" ht="12.75" x14ac:dyDescent="0.25">
      <c r="B440" s="141"/>
      <c r="C440" s="142"/>
      <c r="D440" s="143"/>
      <c r="E440" s="144"/>
    </row>
    <row r="441" spans="2:5" ht="12.75" x14ac:dyDescent="0.25">
      <c r="B441" s="141"/>
      <c r="C441" s="142"/>
      <c r="D441" s="143"/>
      <c r="E441" s="144"/>
    </row>
    <row r="442" spans="2:5" ht="12.75" x14ac:dyDescent="0.25">
      <c r="B442" s="141"/>
      <c r="C442" s="142"/>
      <c r="D442" s="143"/>
      <c r="E442" s="144"/>
    </row>
    <row r="443" spans="2:5" ht="12.75" x14ac:dyDescent="0.25">
      <c r="B443" s="141"/>
      <c r="C443" s="142"/>
      <c r="D443" s="143"/>
      <c r="E443" s="144"/>
    </row>
    <row r="444" spans="2:5" ht="12.75" x14ac:dyDescent="0.25">
      <c r="B444" s="141"/>
      <c r="C444" s="142"/>
      <c r="D444" s="143"/>
      <c r="E444" s="144"/>
    </row>
    <row r="445" spans="2:5" ht="12.75" x14ac:dyDescent="0.25">
      <c r="B445" s="141"/>
      <c r="C445" s="142"/>
      <c r="D445" s="143"/>
      <c r="E445" s="144"/>
    </row>
    <row r="446" spans="2:5" ht="12.75" x14ac:dyDescent="0.25">
      <c r="B446" s="141"/>
      <c r="C446" s="142"/>
      <c r="D446" s="143"/>
      <c r="E446" s="144"/>
    </row>
    <row r="447" spans="2:5" ht="12.75" x14ac:dyDescent="0.25">
      <c r="B447" s="141"/>
      <c r="C447" s="142"/>
      <c r="D447" s="143"/>
      <c r="E447" s="144"/>
    </row>
    <row r="448" spans="2:5" ht="12.75" x14ac:dyDescent="0.25">
      <c r="B448" s="141"/>
      <c r="C448" s="142"/>
      <c r="D448" s="143"/>
      <c r="E448" s="144"/>
    </row>
    <row r="449" spans="2:5" ht="12.75" x14ac:dyDescent="0.25">
      <c r="B449" s="141"/>
      <c r="C449" s="142"/>
      <c r="D449" s="143"/>
      <c r="E449" s="144"/>
    </row>
    <row r="450" spans="2:5" ht="12.75" x14ac:dyDescent="0.25">
      <c r="B450" s="141"/>
      <c r="C450" s="142"/>
      <c r="D450" s="143"/>
      <c r="E450" s="144"/>
    </row>
    <row r="451" spans="2:5" ht="12.75" x14ac:dyDescent="0.25">
      <c r="B451" s="141"/>
      <c r="C451" s="142"/>
      <c r="D451" s="143"/>
      <c r="E451" s="144"/>
    </row>
    <row r="452" spans="2:5" ht="12.75" x14ac:dyDescent="0.25">
      <c r="B452" s="141"/>
      <c r="C452" s="142"/>
      <c r="D452" s="143"/>
      <c r="E452" s="144"/>
    </row>
    <row r="453" spans="2:5" ht="12.75" x14ac:dyDescent="0.25">
      <c r="B453" s="141"/>
      <c r="C453" s="142"/>
      <c r="D453" s="143"/>
      <c r="E453" s="144"/>
    </row>
    <row r="454" spans="2:5" ht="12.75" x14ac:dyDescent="0.25">
      <c r="B454" s="141"/>
      <c r="C454" s="142"/>
      <c r="D454" s="143"/>
      <c r="E454" s="144"/>
    </row>
    <row r="455" spans="2:5" ht="12.75" x14ac:dyDescent="0.25">
      <c r="B455" s="141"/>
      <c r="C455" s="142"/>
      <c r="D455" s="143"/>
      <c r="E455" s="144"/>
    </row>
    <row r="456" spans="2:5" ht="12.75" x14ac:dyDescent="0.25">
      <c r="B456" s="141"/>
      <c r="C456" s="142"/>
      <c r="D456" s="143"/>
      <c r="E456" s="144"/>
    </row>
    <row r="457" spans="2:5" ht="12.75" x14ac:dyDescent="0.25">
      <c r="B457" s="141"/>
      <c r="C457" s="142"/>
      <c r="D457" s="143"/>
      <c r="E457" s="144"/>
    </row>
    <row r="458" spans="2:5" ht="12.75" x14ac:dyDescent="0.25">
      <c r="B458" s="141"/>
      <c r="C458" s="142"/>
      <c r="D458" s="143"/>
      <c r="E458" s="144"/>
    </row>
    <row r="459" spans="2:5" ht="12.75" x14ac:dyDescent="0.25">
      <c r="B459" s="141"/>
      <c r="C459" s="142"/>
      <c r="D459" s="143"/>
      <c r="E459" s="144"/>
    </row>
    <row r="460" spans="2:5" ht="12.75" x14ac:dyDescent="0.25">
      <c r="B460" s="141"/>
      <c r="C460" s="142"/>
      <c r="D460" s="143"/>
      <c r="E460" s="144"/>
    </row>
    <row r="461" spans="2:5" ht="12.75" x14ac:dyDescent="0.25">
      <c r="B461" s="141"/>
      <c r="C461" s="142"/>
      <c r="D461" s="143"/>
      <c r="E461" s="144"/>
    </row>
    <row r="462" spans="2:5" ht="12.75" x14ac:dyDescent="0.25">
      <c r="B462" s="141"/>
      <c r="C462" s="142"/>
      <c r="D462" s="143"/>
      <c r="E462" s="144"/>
    </row>
    <row r="463" spans="2:5" ht="12.75" x14ac:dyDescent="0.25">
      <c r="B463" s="141"/>
      <c r="C463" s="142"/>
      <c r="D463" s="143"/>
      <c r="E463" s="144"/>
    </row>
    <row r="464" spans="2:5" ht="12.75" x14ac:dyDescent="0.25">
      <c r="B464" s="141"/>
      <c r="C464" s="142"/>
      <c r="D464" s="143"/>
      <c r="E464" s="144"/>
    </row>
    <row r="465" spans="2:5" ht="12.75" x14ac:dyDescent="0.25">
      <c r="B465" s="141"/>
      <c r="C465" s="142"/>
      <c r="D465" s="143"/>
      <c r="E465" s="144"/>
    </row>
    <row r="466" spans="2:5" ht="12.75" x14ac:dyDescent="0.25">
      <c r="B466" s="141"/>
      <c r="C466" s="142"/>
      <c r="D466" s="143"/>
      <c r="E466" s="144"/>
    </row>
    <row r="467" spans="2:5" ht="12.75" x14ac:dyDescent="0.25">
      <c r="B467" s="141"/>
      <c r="C467" s="142"/>
      <c r="D467" s="143"/>
      <c r="E467" s="144"/>
    </row>
    <row r="468" spans="2:5" ht="12.75" x14ac:dyDescent="0.25">
      <c r="B468" s="141"/>
      <c r="C468" s="142"/>
      <c r="D468" s="143"/>
      <c r="E468" s="144"/>
    </row>
    <row r="469" spans="2:5" ht="12.75" x14ac:dyDescent="0.25">
      <c r="B469" s="141"/>
      <c r="C469" s="142"/>
      <c r="D469" s="143"/>
      <c r="E469" s="144"/>
    </row>
    <row r="470" spans="2:5" ht="12.75" x14ac:dyDescent="0.25">
      <c r="B470" s="141"/>
      <c r="C470" s="142"/>
      <c r="D470" s="143"/>
      <c r="E470" s="144"/>
    </row>
    <row r="471" spans="2:5" ht="12.75" x14ac:dyDescent="0.25">
      <c r="B471" s="141"/>
      <c r="C471" s="142"/>
      <c r="D471" s="143"/>
      <c r="E471" s="144"/>
    </row>
    <row r="472" spans="2:5" ht="12.75" x14ac:dyDescent="0.25">
      <c r="B472" s="141"/>
      <c r="C472" s="142"/>
      <c r="D472" s="143"/>
      <c r="E472" s="144"/>
    </row>
    <row r="473" spans="2:5" ht="12.75" x14ac:dyDescent="0.25">
      <c r="B473" s="141"/>
      <c r="C473" s="142"/>
      <c r="D473" s="143"/>
      <c r="E473" s="144"/>
    </row>
    <row r="474" spans="2:5" ht="12.75" x14ac:dyDescent="0.25">
      <c r="B474" s="141"/>
      <c r="C474" s="142"/>
      <c r="D474" s="143"/>
      <c r="E474" s="144"/>
    </row>
    <row r="475" spans="2:5" ht="12.75" x14ac:dyDescent="0.25">
      <c r="B475" s="141"/>
      <c r="C475" s="142"/>
      <c r="D475" s="143"/>
      <c r="E475" s="144"/>
    </row>
    <row r="476" spans="2:5" ht="12.75" x14ac:dyDescent="0.25">
      <c r="B476" s="141"/>
      <c r="C476" s="142"/>
      <c r="D476" s="143"/>
      <c r="E476" s="144"/>
    </row>
    <row r="477" spans="2:5" ht="12.75" x14ac:dyDescent="0.25">
      <c r="B477" s="141"/>
      <c r="C477" s="142"/>
      <c r="D477" s="143"/>
      <c r="E477" s="144"/>
    </row>
    <row r="478" spans="2:5" ht="12.75" x14ac:dyDescent="0.25">
      <c r="B478" s="141"/>
      <c r="C478" s="142"/>
      <c r="D478" s="143"/>
      <c r="E478" s="144"/>
    </row>
    <row r="479" spans="2:5" ht="12.75" x14ac:dyDescent="0.25">
      <c r="B479" s="141"/>
      <c r="C479" s="142"/>
      <c r="D479" s="143"/>
      <c r="E479" s="144"/>
    </row>
    <row r="480" spans="2:5" ht="12.75" x14ac:dyDescent="0.25">
      <c r="B480" s="141"/>
      <c r="C480" s="142"/>
      <c r="D480" s="143"/>
      <c r="E480" s="144"/>
    </row>
    <row r="481" spans="2:5" ht="12.75" x14ac:dyDescent="0.25">
      <c r="B481" s="141"/>
      <c r="C481" s="142"/>
      <c r="D481" s="143"/>
      <c r="E481" s="144"/>
    </row>
    <row r="482" spans="2:5" ht="12.75" x14ac:dyDescent="0.25">
      <c r="B482" s="141"/>
      <c r="C482" s="142"/>
      <c r="D482" s="143"/>
      <c r="E482" s="144"/>
    </row>
    <row r="483" spans="2:5" ht="12.75" x14ac:dyDescent="0.25">
      <c r="B483" s="141"/>
      <c r="C483" s="142"/>
      <c r="D483" s="143"/>
      <c r="E483" s="144"/>
    </row>
    <row r="484" spans="2:5" ht="12.75" x14ac:dyDescent="0.25">
      <c r="B484" s="141"/>
      <c r="C484" s="142"/>
      <c r="D484" s="143"/>
      <c r="E484" s="144"/>
    </row>
    <row r="485" spans="2:5" ht="12.75" x14ac:dyDescent="0.25">
      <c r="B485" s="141"/>
      <c r="C485" s="142"/>
      <c r="D485" s="143"/>
      <c r="E485" s="144"/>
    </row>
    <row r="486" spans="2:5" ht="12.75" x14ac:dyDescent="0.25">
      <c r="B486" s="141"/>
      <c r="C486" s="142"/>
      <c r="D486" s="143"/>
      <c r="E486" s="144"/>
    </row>
    <row r="487" spans="2:5" ht="12.75" x14ac:dyDescent="0.25">
      <c r="B487" s="141"/>
      <c r="C487" s="142"/>
      <c r="D487" s="143"/>
      <c r="E487" s="144"/>
    </row>
    <row r="488" spans="2:5" ht="12.75" x14ac:dyDescent="0.25">
      <c r="B488" s="141"/>
      <c r="C488" s="142"/>
      <c r="D488" s="143"/>
      <c r="E488" s="144"/>
    </row>
    <row r="489" spans="2:5" ht="12.75" x14ac:dyDescent="0.25">
      <c r="B489" s="141"/>
      <c r="C489" s="142"/>
      <c r="D489" s="143"/>
      <c r="E489" s="144"/>
    </row>
    <row r="490" spans="2:5" ht="12.75" x14ac:dyDescent="0.25">
      <c r="B490" s="141"/>
      <c r="C490" s="142"/>
      <c r="D490" s="143"/>
      <c r="E490" s="144"/>
    </row>
    <row r="491" spans="2:5" ht="12.75" x14ac:dyDescent="0.25">
      <c r="B491" s="141"/>
      <c r="C491" s="142"/>
      <c r="D491" s="143"/>
      <c r="E491" s="144"/>
    </row>
    <row r="492" spans="2:5" ht="12.75" x14ac:dyDescent="0.25">
      <c r="B492" s="141"/>
      <c r="C492" s="142"/>
      <c r="D492" s="143"/>
      <c r="E492" s="144"/>
    </row>
    <row r="493" spans="2:5" ht="12.75" x14ac:dyDescent="0.25">
      <c r="B493" s="141"/>
      <c r="C493" s="142"/>
      <c r="D493" s="143"/>
      <c r="E493" s="144"/>
    </row>
    <row r="494" spans="2:5" ht="12.75" x14ac:dyDescent="0.25">
      <c r="B494" s="141"/>
      <c r="C494" s="142"/>
      <c r="D494" s="143"/>
      <c r="E494" s="144"/>
    </row>
    <row r="495" spans="2:5" ht="12.75" x14ac:dyDescent="0.25">
      <c r="B495" s="141"/>
      <c r="C495" s="142"/>
      <c r="D495" s="143"/>
      <c r="E495" s="144"/>
    </row>
    <row r="496" spans="2:5" ht="12.75" x14ac:dyDescent="0.25">
      <c r="B496" s="141"/>
      <c r="C496" s="142"/>
      <c r="D496" s="143"/>
      <c r="E496" s="144"/>
    </row>
    <row r="497" spans="2:5" ht="12.75" x14ac:dyDescent="0.25">
      <c r="B497" s="141"/>
      <c r="C497" s="142"/>
      <c r="D497" s="143"/>
      <c r="E497" s="144"/>
    </row>
    <row r="498" spans="2:5" ht="12.75" x14ac:dyDescent="0.25">
      <c r="B498" s="141"/>
      <c r="C498" s="142"/>
      <c r="D498" s="143"/>
      <c r="E498" s="144"/>
    </row>
    <row r="499" spans="2:5" ht="12.75" x14ac:dyDescent="0.25">
      <c r="B499" s="141"/>
      <c r="C499" s="142"/>
      <c r="D499" s="143"/>
      <c r="E499" s="144"/>
    </row>
    <row r="500" spans="2:5" ht="12.75" x14ac:dyDescent="0.25">
      <c r="B500" s="141"/>
      <c r="C500" s="142"/>
      <c r="D500" s="143"/>
      <c r="E500" s="144"/>
    </row>
    <row r="501" spans="2:5" ht="12.75" x14ac:dyDescent="0.25">
      <c r="B501" s="141"/>
      <c r="C501" s="142"/>
      <c r="D501" s="143"/>
      <c r="E501" s="144"/>
    </row>
    <row r="502" spans="2:5" ht="12.75" x14ac:dyDescent="0.25">
      <c r="B502" s="141"/>
      <c r="C502" s="142"/>
      <c r="D502" s="143"/>
      <c r="E502" s="144"/>
    </row>
    <row r="503" spans="2:5" ht="12.75" x14ac:dyDescent="0.25">
      <c r="B503" s="141"/>
      <c r="C503" s="142"/>
      <c r="D503" s="143"/>
      <c r="E503" s="144"/>
    </row>
    <row r="504" spans="2:5" ht="12.75" x14ac:dyDescent="0.25">
      <c r="B504" s="141"/>
      <c r="C504" s="142"/>
      <c r="D504" s="143"/>
      <c r="E504" s="144"/>
    </row>
  </sheetData>
  <autoFilter ref="A4:E323" xr:uid="{F019A993-5EA1-4005-ABE6-4B62B3BFBD84}"/>
  <mergeCells count="1">
    <mergeCell ref="A2:E2"/>
  </mergeCells>
  <printOptions horizontalCentered="1"/>
  <pageMargins left="0.39370078740157483" right="0.39370078740157483" top="0.39370078740157483" bottom="0.39370078740157483" header="0" footer="0"/>
  <pageSetup orientation="landscape" horizontalDpi="1200" verticalDpi="1200" r:id="rId1"/>
  <headerFooter alignWithMargins="0">
    <oddFooter>&amp;RANEXO 2, página &amp;P de &amp;N</oddFooter>
  </headerFooter>
  <ignoredErrors>
    <ignoredError sqref="C32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24787-5926-4389-80BF-24F0EE8A0161}">
  <sheetPr>
    <pageSetUpPr autoPageBreaks="0" fitToPage="1"/>
  </sheetPr>
  <dimension ref="A2:J212"/>
  <sheetViews>
    <sheetView showGridLines="0" zoomScaleNormal="100" workbookViewId="0">
      <selection activeCell="A168" sqref="A168:XFD169"/>
    </sheetView>
  </sheetViews>
  <sheetFormatPr baseColWidth="10" defaultColWidth="11.42578125" defaultRowHeight="19.899999999999999" customHeight="1" x14ac:dyDescent="0.2"/>
  <cols>
    <col min="1" max="1" width="32.28515625" style="55" customWidth="1"/>
    <col min="2" max="2" width="35.7109375" style="191" customWidth="1"/>
    <col min="3" max="3" width="28.5703125" style="81" customWidth="1"/>
    <col min="4" max="4" width="11.7109375" style="55" customWidth="1"/>
    <col min="5" max="5" width="12.7109375" style="73" customWidth="1"/>
    <col min="6" max="6" width="10.5703125" style="55" customWidth="1"/>
    <col min="7" max="7" width="14.42578125" style="55" customWidth="1"/>
    <col min="8" max="8" width="16.7109375" style="55" customWidth="1"/>
    <col min="9" max="9" width="21.28515625" style="55" customWidth="1"/>
    <col min="10" max="10" width="65.28515625" style="55" customWidth="1"/>
    <col min="11" max="16384" width="11.42578125" style="55"/>
  </cols>
  <sheetData>
    <row r="2" spans="1:10" ht="19.899999999999999" customHeight="1" x14ac:dyDescent="0.3">
      <c r="A2" s="127" t="s">
        <v>12303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19.899999999999999" customHeight="1" x14ac:dyDescent="0.2">
      <c r="A3" s="74"/>
      <c r="B3" s="179"/>
      <c r="C3" s="54"/>
      <c r="D3" s="91"/>
      <c r="E3" s="53"/>
      <c r="F3" s="91"/>
      <c r="G3" s="54"/>
      <c r="H3" s="54"/>
      <c r="I3" s="54"/>
      <c r="J3" s="54"/>
    </row>
    <row r="4" spans="1:10" ht="19.899999999999999" customHeight="1" x14ac:dyDescent="0.2">
      <c r="A4" s="135" t="s">
        <v>380</v>
      </c>
      <c r="B4" s="135" t="s">
        <v>381</v>
      </c>
      <c r="C4" s="129" t="s">
        <v>382</v>
      </c>
      <c r="D4" s="137" t="s">
        <v>383</v>
      </c>
      <c r="E4" s="128" t="s">
        <v>384</v>
      </c>
      <c r="F4" s="129" t="s">
        <v>385</v>
      </c>
      <c r="G4" s="130" t="s">
        <v>386</v>
      </c>
      <c r="H4" s="130"/>
      <c r="I4" s="130"/>
      <c r="J4" s="131" t="s">
        <v>387</v>
      </c>
    </row>
    <row r="5" spans="1:10" ht="19.899999999999999" customHeight="1" x14ac:dyDescent="0.2">
      <c r="A5" s="136"/>
      <c r="B5" s="136" t="s">
        <v>388</v>
      </c>
      <c r="C5" s="129"/>
      <c r="D5" s="137"/>
      <c r="E5" s="128"/>
      <c r="F5" s="129" t="s">
        <v>389</v>
      </c>
      <c r="G5" s="2" t="s">
        <v>377</v>
      </c>
      <c r="H5" s="2" t="s">
        <v>390</v>
      </c>
      <c r="I5" s="2" t="s">
        <v>391</v>
      </c>
      <c r="J5" s="131" t="s">
        <v>392</v>
      </c>
    </row>
    <row r="6" spans="1:10" ht="19.899999999999999" customHeight="1" x14ac:dyDescent="0.2">
      <c r="A6" s="92"/>
      <c r="B6" s="180"/>
      <c r="C6" s="92"/>
      <c r="D6" s="92"/>
      <c r="E6" s="56"/>
      <c r="F6" s="92"/>
      <c r="G6" s="92"/>
      <c r="H6" s="92"/>
      <c r="I6" s="92"/>
      <c r="J6" s="92"/>
    </row>
    <row r="7" spans="1:10" ht="19.899999999999999" customHeight="1" x14ac:dyDescent="0.2">
      <c r="A7" s="93" t="s">
        <v>393</v>
      </c>
      <c r="B7" s="181"/>
      <c r="C7" s="93"/>
      <c r="D7" s="94"/>
      <c r="E7" s="57"/>
      <c r="F7" s="95"/>
      <c r="G7" s="96"/>
      <c r="H7" s="96"/>
      <c r="I7" s="96"/>
      <c r="J7" s="97"/>
    </row>
    <row r="8" spans="1:10" ht="25.15" customHeight="1" x14ac:dyDescent="0.2">
      <c r="A8" s="5" t="s">
        <v>1097</v>
      </c>
      <c r="B8" s="75" t="s">
        <v>1098</v>
      </c>
      <c r="C8" s="76" t="s">
        <v>1099</v>
      </c>
      <c r="D8" s="84">
        <v>232.89</v>
      </c>
      <c r="E8" s="58">
        <v>0.65999999999999659</v>
      </c>
      <c r="F8" s="83">
        <v>0</v>
      </c>
      <c r="G8" s="59" t="s">
        <v>90</v>
      </c>
      <c r="H8" s="59" t="s">
        <v>90</v>
      </c>
      <c r="I8" s="85" t="s">
        <v>317</v>
      </c>
      <c r="J8" s="60" t="s">
        <v>1100</v>
      </c>
    </row>
    <row r="9" spans="1:10" ht="25.15" customHeight="1" x14ac:dyDescent="0.2">
      <c r="A9" s="5" t="s">
        <v>399</v>
      </c>
      <c r="B9" s="75" t="s">
        <v>1102</v>
      </c>
      <c r="C9" s="76" t="s">
        <v>1103</v>
      </c>
      <c r="D9" s="84">
        <v>3874.2499999999995</v>
      </c>
      <c r="E9" s="58">
        <v>114.9670000000001</v>
      </c>
      <c r="F9" s="83">
        <v>5</v>
      </c>
      <c r="G9" s="85" t="s">
        <v>90</v>
      </c>
      <c r="H9" s="85" t="s">
        <v>90</v>
      </c>
      <c r="I9" s="85" t="s">
        <v>317</v>
      </c>
      <c r="J9" s="60" t="s">
        <v>400</v>
      </c>
    </row>
    <row r="10" spans="1:10" ht="78.75" x14ac:dyDescent="0.2">
      <c r="A10" s="5" t="s">
        <v>401</v>
      </c>
      <c r="B10" s="75" t="s">
        <v>12304</v>
      </c>
      <c r="C10" s="76" t="s">
        <v>12305</v>
      </c>
      <c r="D10" s="84">
        <v>4706.0499999999993</v>
      </c>
      <c r="E10" s="58">
        <v>912.76999999999953</v>
      </c>
      <c r="F10" s="83">
        <v>32</v>
      </c>
      <c r="G10" s="85" t="s">
        <v>60</v>
      </c>
      <c r="H10" s="85" t="s">
        <v>60</v>
      </c>
      <c r="I10" s="85" t="s">
        <v>402</v>
      </c>
      <c r="J10" s="60" t="s">
        <v>403</v>
      </c>
    </row>
    <row r="11" spans="1:10" ht="33.75" x14ac:dyDescent="0.2">
      <c r="A11" s="5" t="s">
        <v>404</v>
      </c>
      <c r="B11" s="75" t="s">
        <v>405</v>
      </c>
      <c r="C11" s="76" t="s">
        <v>406</v>
      </c>
      <c r="D11" s="84">
        <v>937.19</v>
      </c>
      <c r="E11" s="58">
        <v>34.539999999999964</v>
      </c>
      <c r="F11" s="83">
        <v>2</v>
      </c>
      <c r="G11" s="85" t="s">
        <v>60</v>
      </c>
      <c r="H11" s="85" t="s">
        <v>63</v>
      </c>
      <c r="I11" s="85" t="s">
        <v>407</v>
      </c>
      <c r="J11" s="60" t="s">
        <v>408</v>
      </c>
    </row>
    <row r="12" spans="1:10" ht="25.15" customHeight="1" x14ac:dyDescent="0.2">
      <c r="A12" s="5" t="s">
        <v>1104</v>
      </c>
      <c r="B12" s="75" t="s">
        <v>1105</v>
      </c>
      <c r="C12" s="76" t="s">
        <v>1106</v>
      </c>
      <c r="D12" s="84">
        <v>98.15</v>
      </c>
      <c r="E12" s="58">
        <v>0.60000000000002274</v>
      </c>
      <c r="F12" s="83">
        <v>0</v>
      </c>
      <c r="G12" s="85" t="s">
        <v>60</v>
      </c>
      <c r="H12" s="85" t="s">
        <v>116</v>
      </c>
      <c r="I12" s="85" t="s">
        <v>180</v>
      </c>
      <c r="J12" s="60" t="s">
        <v>1107</v>
      </c>
    </row>
    <row r="13" spans="1:10" ht="45" x14ac:dyDescent="0.2">
      <c r="A13" s="5" t="s">
        <v>409</v>
      </c>
      <c r="B13" s="75" t="s">
        <v>410</v>
      </c>
      <c r="C13" s="76" t="s">
        <v>411</v>
      </c>
      <c r="D13" s="84">
        <v>3713.9500000000003</v>
      </c>
      <c r="E13" s="58">
        <v>124.2400000000016</v>
      </c>
      <c r="F13" s="83">
        <v>6</v>
      </c>
      <c r="G13" s="85" t="s">
        <v>396</v>
      </c>
      <c r="H13" s="85" t="s">
        <v>46</v>
      </c>
      <c r="I13" s="85" t="s">
        <v>46</v>
      </c>
      <c r="J13" s="85" t="s">
        <v>412</v>
      </c>
    </row>
    <row r="14" spans="1:10" ht="45" x14ac:dyDescent="0.2">
      <c r="A14" s="5" t="s">
        <v>413</v>
      </c>
      <c r="B14" s="76" t="s">
        <v>12306</v>
      </c>
      <c r="C14" s="76" t="s">
        <v>12307</v>
      </c>
      <c r="D14" s="84">
        <v>3051.4</v>
      </c>
      <c r="E14" s="58">
        <v>121.64199999999937</v>
      </c>
      <c r="F14" s="83">
        <v>6</v>
      </c>
      <c r="G14" s="85" t="s">
        <v>13</v>
      </c>
      <c r="H14" s="85" t="s">
        <v>98</v>
      </c>
      <c r="I14" s="85" t="s">
        <v>102</v>
      </c>
      <c r="J14" s="85" t="s">
        <v>414</v>
      </c>
    </row>
    <row r="15" spans="1:10" ht="25.15" customHeight="1" x14ac:dyDescent="0.2">
      <c r="A15" s="5" t="s">
        <v>415</v>
      </c>
      <c r="B15" s="76" t="s">
        <v>12308</v>
      </c>
      <c r="C15" s="76" t="s">
        <v>12309</v>
      </c>
      <c r="D15" s="84">
        <v>2954.78</v>
      </c>
      <c r="E15" s="58">
        <v>158.66000000000122</v>
      </c>
      <c r="F15" s="83">
        <v>8</v>
      </c>
      <c r="G15" s="85" t="s">
        <v>36</v>
      </c>
      <c r="H15" s="85" t="s">
        <v>39</v>
      </c>
      <c r="I15" s="85" t="s">
        <v>39</v>
      </c>
      <c r="J15" s="85" t="s">
        <v>416</v>
      </c>
    </row>
    <row r="16" spans="1:10" ht="25.15" customHeight="1" x14ac:dyDescent="0.2">
      <c r="A16" s="5" t="s">
        <v>417</v>
      </c>
      <c r="B16" s="76" t="s">
        <v>12310</v>
      </c>
      <c r="C16" s="76" t="s">
        <v>12311</v>
      </c>
      <c r="D16" s="84">
        <v>4236.3479058546191</v>
      </c>
      <c r="E16" s="58">
        <v>110.53790585461866</v>
      </c>
      <c r="F16" s="83">
        <v>5</v>
      </c>
      <c r="G16" s="85" t="s">
        <v>13</v>
      </c>
      <c r="H16" s="85" t="s">
        <v>418</v>
      </c>
      <c r="I16" s="85" t="s">
        <v>110</v>
      </c>
      <c r="J16" s="85" t="s">
        <v>419</v>
      </c>
    </row>
    <row r="17" spans="1:10" ht="25.15" customHeight="1" x14ac:dyDescent="0.2">
      <c r="A17" s="5" t="s">
        <v>421</v>
      </c>
      <c r="B17" s="76" t="s">
        <v>1108</v>
      </c>
      <c r="C17" s="76" t="s">
        <v>1109</v>
      </c>
      <c r="D17" s="84">
        <v>3370.5499999999997</v>
      </c>
      <c r="E17" s="58">
        <v>295.14999999999873</v>
      </c>
      <c r="F17" s="83">
        <v>13</v>
      </c>
      <c r="G17" s="85" t="s">
        <v>396</v>
      </c>
      <c r="H17" s="85" t="s">
        <v>55</v>
      </c>
      <c r="I17" s="85" t="s">
        <v>55</v>
      </c>
      <c r="J17" s="85" t="s">
        <v>422</v>
      </c>
    </row>
    <row r="18" spans="1:10" ht="25.15" customHeight="1" x14ac:dyDescent="0.2">
      <c r="A18" s="5" t="s">
        <v>423</v>
      </c>
      <c r="B18" s="76" t="s">
        <v>12312</v>
      </c>
      <c r="C18" s="76" t="s">
        <v>424</v>
      </c>
      <c r="D18" s="84">
        <v>3370.5179307400003</v>
      </c>
      <c r="E18" s="58">
        <v>24.479930740000327</v>
      </c>
      <c r="F18" s="83">
        <v>1</v>
      </c>
      <c r="G18" s="85" t="s">
        <v>396</v>
      </c>
      <c r="H18" s="85" t="s">
        <v>156</v>
      </c>
      <c r="I18" s="85" t="s">
        <v>156</v>
      </c>
      <c r="J18" s="85" t="s">
        <v>425</v>
      </c>
    </row>
    <row r="19" spans="1:10" ht="22.5" x14ac:dyDescent="0.2">
      <c r="A19" s="5" t="s">
        <v>426</v>
      </c>
      <c r="B19" s="76" t="s">
        <v>1110</v>
      </c>
      <c r="C19" s="76" t="s">
        <v>1111</v>
      </c>
      <c r="D19" s="84">
        <v>1489.63</v>
      </c>
      <c r="E19" s="58">
        <v>47.8900000000001</v>
      </c>
      <c r="F19" s="83">
        <v>2</v>
      </c>
      <c r="G19" s="85" t="s">
        <v>13</v>
      </c>
      <c r="H19" s="85" t="s">
        <v>248</v>
      </c>
      <c r="I19" s="85" t="s">
        <v>249</v>
      </c>
      <c r="J19" s="85" t="s">
        <v>427</v>
      </c>
    </row>
    <row r="20" spans="1:10" ht="25.15" customHeight="1" x14ac:dyDescent="0.2">
      <c r="A20" s="5" t="s">
        <v>12313</v>
      </c>
      <c r="B20" s="76" t="s">
        <v>429</v>
      </c>
      <c r="C20" s="76" t="s">
        <v>430</v>
      </c>
      <c r="D20" s="84">
        <v>284.86</v>
      </c>
      <c r="E20" s="58">
        <v>15.749600000000044</v>
      </c>
      <c r="F20" s="83">
        <v>1</v>
      </c>
      <c r="G20" s="85" t="s">
        <v>13</v>
      </c>
      <c r="H20" s="85" t="s">
        <v>248</v>
      </c>
      <c r="I20" s="85" t="s">
        <v>249</v>
      </c>
      <c r="J20" s="60" t="s">
        <v>427</v>
      </c>
    </row>
    <row r="21" spans="1:10" ht="11.25" x14ac:dyDescent="0.2">
      <c r="A21" s="5" t="s">
        <v>431</v>
      </c>
      <c r="B21" s="76" t="s">
        <v>12314</v>
      </c>
      <c r="C21" s="76" t="s">
        <v>12315</v>
      </c>
      <c r="D21" s="84">
        <v>5021.0099999999993</v>
      </c>
      <c r="E21" s="58">
        <v>173.48999999999796</v>
      </c>
      <c r="F21" s="83">
        <v>8</v>
      </c>
      <c r="G21" s="85" t="s">
        <v>396</v>
      </c>
      <c r="H21" s="85" t="s">
        <v>153</v>
      </c>
      <c r="I21" s="85" t="s">
        <v>154</v>
      </c>
      <c r="J21" s="60" t="s">
        <v>432</v>
      </c>
    </row>
    <row r="22" spans="1:10" ht="29.25" customHeight="1" x14ac:dyDescent="0.2">
      <c r="A22" s="5" t="s">
        <v>433</v>
      </c>
      <c r="B22" s="76" t="s">
        <v>434</v>
      </c>
      <c r="C22" s="76" t="s">
        <v>435</v>
      </c>
      <c r="D22" s="84">
        <v>6352.829999999999</v>
      </c>
      <c r="E22" s="58">
        <v>39.119999999997162</v>
      </c>
      <c r="F22" s="83">
        <v>2</v>
      </c>
      <c r="G22" s="85" t="s">
        <v>396</v>
      </c>
      <c r="H22" s="85" t="s">
        <v>156</v>
      </c>
      <c r="I22" s="85" t="s">
        <v>156</v>
      </c>
      <c r="J22" s="60" t="s">
        <v>436</v>
      </c>
    </row>
    <row r="23" spans="1:10" ht="33.75" x14ac:dyDescent="0.2">
      <c r="A23" s="5" t="s">
        <v>437</v>
      </c>
      <c r="B23" s="76" t="s">
        <v>12316</v>
      </c>
      <c r="C23" s="76" t="s">
        <v>12317</v>
      </c>
      <c r="D23" s="84">
        <v>3110.7200000000003</v>
      </c>
      <c r="E23" s="58">
        <v>219.12000000000126</v>
      </c>
      <c r="F23" s="83">
        <v>10</v>
      </c>
      <c r="G23" s="85" t="s">
        <v>24</v>
      </c>
      <c r="H23" s="85" t="s">
        <v>125</v>
      </c>
      <c r="I23" s="85" t="s">
        <v>234</v>
      </c>
      <c r="J23" s="60" t="s">
        <v>438</v>
      </c>
    </row>
    <row r="24" spans="1:10" ht="24" customHeight="1" x14ac:dyDescent="0.2">
      <c r="A24" s="5" t="s">
        <v>439</v>
      </c>
      <c r="B24" s="76" t="s">
        <v>12318</v>
      </c>
      <c r="C24" s="76" t="s">
        <v>12319</v>
      </c>
      <c r="D24" s="84">
        <v>5916.8</v>
      </c>
      <c r="E24" s="58">
        <v>342.73000000000047</v>
      </c>
      <c r="F24" s="83">
        <v>14</v>
      </c>
      <c r="G24" s="78" t="s">
        <v>18</v>
      </c>
      <c r="H24" s="78" t="s">
        <v>261</v>
      </c>
      <c r="I24" s="78" t="s">
        <v>261</v>
      </c>
      <c r="J24" s="85" t="s">
        <v>440</v>
      </c>
    </row>
    <row r="25" spans="1:10" ht="22.5" x14ac:dyDescent="0.2">
      <c r="A25" s="5" t="s">
        <v>441</v>
      </c>
      <c r="B25" s="76" t="s">
        <v>12320</v>
      </c>
      <c r="C25" s="76" t="s">
        <v>12321</v>
      </c>
      <c r="D25" s="84">
        <v>2603.5100000000002</v>
      </c>
      <c r="E25" s="58">
        <v>148.63999999999987</v>
      </c>
      <c r="F25" s="83">
        <v>6</v>
      </c>
      <c r="G25" s="78" t="s">
        <v>60</v>
      </c>
      <c r="H25" s="78" t="s">
        <v>442</v>
      </c>
      <c r="I25" s="78" t="s">
        <v>442</v>
      </c>
      <c r="J25" s="85" t="s">
        <v>443</v>
      </c>
    </row>
    <row r="26" spans="1:10" ht="22.5" x14ac:dyDescent="0.2">
      <c r="A26" s="5" t="s">
        <v>444</v>
      </c>
      <c r="B26" s="76" t="s">
        <v>1112</v>
      </c>
      <c r="C26" s="76" t="s">
        <v>1113</v>
      </c>
      <c r="D26" s="84">
        <v>2016.73</v>
      </c>
      <c r="E26" s="58">
        <v>20.170000000000073</v>
      </c>
      <c r="F26" s="83">
        <v>1</v>
      </c>
      <c r="G26" s="78" t="s">
        <v>258</v>
      </c>
      <c r="H26" s="78" t="s">
        <v>13</v>
      </c>
      <c r="I26" s="78" t="s">
        <v>13</v>
      </c>
      <c r="J26" s="85" t="s">
        <v>1114</v>
      </c>
    </row>
    <row r="27" spans="1:10" ht="25.15" customHeight="1" x14ac:dyDescent="0.2">
      <c r="A27" s="5" t="s">
        <v>12322</v>
      </c>
      <c r="B27" s="76">
        <v>43346</v>
      </c>
      <c r="C27" s="76" t="s">
        <v>446</v>
      </c>
      <c r="D27" s="84">
        <v>216.81</v>
      </c>
      <c r="E27" s="58">
        <v>1.1099999999999852</v>
      </c>
      <c r="F27" s="83">
        <v>0</v>
      </c>
      <c r="G27" s="78" t="s">
        <v>24</v>
      </c>
      <c r="H27" s="78" t="s">
        <v>104</v>
      </c>
      <c r="I27" s="78" t="s">
        <v>318</v>
      </c>
      <c r="J27" s="85" t="s">
        <v>447</v>
      </c>
    </row>
    <row r="28" spans="1:10" ht="37.15" customHeight="1" x14ac:dyDescent="0.2">
      <c r="A28" s="5" t="s">
        <v>448</v>
      </c>
      <c r="B28" s="76">
        <v>43454</v>
      </c>
      <c r="C28" s="76" t="s">
        <v>449</v>
      </c>
      <c r="D28" s="84">
        <v>1046.95</v>
      </c>
      <c r="E28" s="58">
        <v>87.909999999999968</v>
      </c>
      <c r="F28" s="83">
        <v>5</v>
      </c>
      <c r="G28" s="78" t="s">
        <v>60</v>
      </c>
      <c r="H28" s="78" t="s">
        <v>119</v>
      </c>
      <c r="I28" s="78" t="s">
        <v>119</v>
      </c>
      <c r="J28" s="85" t="s">
        <v>450</v>
      </c>
    </row>
    <row r="29" spans="1:10" ht="25.15" customHeight="1" x14ac:dyDescent="0.2">
      <c r="A29" s="5" t="s">
        <v>451</v>
      </c>
      <c r="B29" s="76">
        <v>43458</v>
      </c>
      <c r="C29" s="76" t="s">
        <v>452</v>
      </c>
      <c r="D29" s="84">
        <v>1366.7660025499999</v>
      </c>
      <c r="E29" s="58">
        <v>13.363329018899776</v>
      </c>
      <c r="F29" s="83">
        <v>0</v>
      </c>
      <c r="G29" s="78" t="s">
        <v>396</v>
      </c>
      <c r="H29" s="78" t="s">
        <v>46</v>
      </c>
      <c r="I29" s="78" t="s">
        <v>46</v>
      </c>
      <c r="J29" s="85" t="s">
        <v>453</v>
      </c>
    </row>
    <row r="30" spans="1:10" ht="25.15" customHeight="1" x14ac:dyDescent="0.2">
      <c r="A30" s="5" t="s">
        <v>1115</v>
      </c>
      <c r="B30" s="76" t="s">
        <v>1116</v>
      </c>
      <c r="C30" s="76" t="s">
        <v>1117</v>
      </c>
      <c r="D30" s="84">
        <v>2638.07</v>
      </c>
      <c r="E30" s="58">
        <v>408.10999999999967</v>
      </c>
      <c r="F30" s="83">
        <v>15</v>
      </c>
      <c r="G30" s="78" t="s">
        <v>24</v>
      </c>
      <c r="H30" s="78" t="s">
        <v>454</v>
      </c>
      <c r="I30" s="78" t="s">
        <v>455</v>
      </c>
      <c r="J30" s="85" t="s">
        <v>456</v>
      </c>
    </row>
    <row r="31" spans="1:10" ht="25.15" customHeight="1" x14ac:dyDescent="0.2">
      <c r="A31" s="5" t="s">
        <v>1118</v>
      </c>
      <c r="B31" s="76" t="s">
        <v>1119</v>
      </c>
      <c r="C31" s="76" t="s">
        <v>1120</v>
      </c>
      <c r="D31" s="84">
        <v>297.12961018000004</v>
      </c>
      <c r="E31" s="58">
        <v>2.4796101800001225</v>
      </c>
      <c r="F31" s="83">
        <v>0</v>
      </c>
      <c r="G31" s="78" t="s">
        <v>396</v>
      </c>
      <c r="H31" s="78" t="s">
        <v>55</v>
      </c>
      <c r="I31" s="78" t="s">
        <v>358</v>
      </c>
      <c r="J31" s="85" t="s">
        <v>1121</v>
      </c>
    </row>
    <row r="32" spans="1:10" ht="25.15" customHeight="1" x14ac:dyDescent="0.2">
      <c r="A32" s="5" t="s">
        <v>1122</v>
      </c>
      <c r="B32" s="76">
        <v>43633</v>
      </c>
      <c r="C32" s="76" t="s">
        <v>1123</v>
      </c>
      <c r="D32" s="84">
        <v>1281.54</v>
      </c>
      <c r="E32" s="58">
        <v>12.819999999999936</v>
      </c>
      <c r="F32" s="89">
        <v>1</v>
      </c>
      <c r="G32" s="85" t="s">
        <v>258</v>
      </c>
      <c r="H32" s="85" t="s">
        <v>13</v>
      </c>
      <c r="I32" s="85" t="s">
        <v>13</v>
      </c>
      <c r="J32" s="85" t="s">
        <v>1124</v>
      </c>
    </row>
    <row r="33" spans="1:10" ht="25.15" customHeight="1" x14ac:dyDescent="0.2">
      <c r="A33" s="5" t="s">
        <v>1125</v>
      </c>
      <c r="B33" s="76" t="s">
        <v>12323</v>
      </c>
      <c r="C33" s="76" t="s">
        <v>12324</v>
      </c>
      <c r="D33" s="84">
        <v>5358.4700821011002</v>
      </c>
      <c r="E33" s="58">
        <v>2351.9400821011009</v>
      </c>
      <c r="F33" s="89">
        <v>93</v>
      </c>
      <c r="G33" s="78" t="s">
        <v>396</v>
      </c>
      <c r="H33" s="78" t="s">
        <v>156</v>
      </c>
      <c r="I33" s="78" t="s">
        <v>156</v>
      </c>
      <c r="J33" s="85" t="s">
        <v>1126</v>
      </c>
    </row>
    <row r="34" spans="1:10" ht="31.9" customHeight="1" x14ac:dyDescent="0.2">
      <c r="A34" s="5" t="s">
        <v>1127</v>
      </c>
      <c r="B34" s="76">
        <v>43815</v>
      </c>
      <c r="C34" s="76" t="s">
        <v>1128</v>
      </c>
      <c r="D34" s="84">
        <f>2448.05-8.84009024890003</f>
        <v>2439.2099097511</v>
      </c>
      <c r="E34" s="58">
        <f>24.4700000000003-8.84009024890003</f>
        <v>15.629909751100271</v>
      </c>
      <c r="F34" s="89">
        <v>1</v>
      </c>
      <c r="G34" s="78" t="s">
        <v>396</v>
      </c>
      <c r="H34" s="78" t="s">
        <v>46</v>
      </c>
      <c r="I34" s="78" t="s">
        <v>46</v>
      </c>
      <c r="J34" s="85" t="s">
        <v>1129</v>
      </c>
    </row>
    <row r="35" spans="1:10" ht="34.9" customHeight="1" x14ac:dyDescent="0.2">
      <c r="A35" s="5" t="s">
        <v>12325</v>
      </c>
      <c r="B35" s="76" t="s">
        <v>12326</v>
      </c>
      <c r="C35" s="76" t="s">
        <v>12327</v>
      </c>
      <c r="D35" s="84">
        <v>2964.8418074800002</v>
      </c>
      <c r="E35" s="58">
        <v>1193.5918074800002</v>
      </c>
      <c r="F35" s="83">
        <v>53</v>
      </c>
      <c r="G35" s="78" t="s">
        <v>60</v>
      </c>
      <c r="H35" s="78" t="s">
        <v>119</v>
      </c>
      <c r="I35" s="78" t="s">
        <v>119</v>
      </c>
      <c r="J35" s="85" t="s">
        <v>12342</v>
      </c>
    </row>
    <row r="36" spans="1:10" ht="25.15" customHeight="1" x14ac:dyDescent="0.2">
      <c r="A36" s="5" t="s">
        <v>623</v>
      </c>
      <c r="B36" s="76">
        <v>43948</v>
      </c>
      <c r="C36" s="76" t="s">
        <v>12328</v>
      </c>
      <c r="D36" s="84">
        <v>2041.0780867399999</v>
      </c>
      <c r="E36" s="58">
        <v>1678.24808674</v>
      </c>
      <c r="F36" s="83">
        <v>59</v>
      </c>
      <c r="G36" s="78" t="s">
        <v>24</v>
      </c>
      <c r="H36" s="78" t="s">
        <v>25</v>
      </c>
      <c r="I36" s="78" t="s">
        <v>25</v>
      </c>
      <c r="J36" s="85" t="s">
        <v>12343</v>
      </c>
    </row>
    <row r="37" spans="1:10" ht="25.15" customHeight="1" x14ac:dyDescent="0.2">
      <c r="A37" s="5" t="s">
        <v>12329</v>
      </c>
      <c r="B37" s="75">
        <v>44053</v>
      </c>
      <c r="C37" s="76" t="s">
        <v>12330</v>
      </c>
      <c r="D37" s="84">
        <v>585.68393400000002</v>
      </c>
      <c r="E37" s="58">
        <v>5.8539339999999811</v>
      </c>
      <c r="F37" s="83">
        <v>0</v>
      </c>
      <c r="G37" s="78" t="s">
        <v>396</v>
      </c>
      <c r="H37" s="78" t="s">
        <v>46</v>
      </c>
      <c r="I37" s="78" t="s">
        <v>46</v>
      </c>
      <c r="J37" s="85" t="s">
        <v>12344</v>
      </c>
    </row>
    <row r="38" spans="1:10" ht="25.15" customHeight="1" x14ac:dyDescent="0.2">
      <c r="A38" s="5" t="s">
        <v>12331</v>
      </c>
      <c r="B38" s="75">
        <v>44061</v>
      </c>
      <c r="C38" s="76" t="s">
        <v>12332</v>
      </c>
      <c r="D38" s="84">
        <v>231.51026820000001</v>
      </c>
      <c r="E38" s="58">
        <v>157.25026820000002</v>
      </c>
      <c r="F38" s="83">
        <v>10</v>
      </c>
      <c r="G38" s="78" t="s">
        <v>396</v>
      </c>
      <c r="H38" s="78" t="s">
        <v>46</v>
      </c>
      <c r="I38" s="78" t="s">
        <v>295</v>
      </c>
      <c r="J38" s="85" t="s">
        <v>12345</v>
      </c>
    </row>
    <row r="39" spans="1:10" ht="25.15" customHeight="1" x14ac:dyDescent="0.2">
      <c r="A39" s="5" t="s">
        <v>12333</v>
      </c>
      <c r="B39" s="76" t="s">
        <v>12334</v>
      </c>
      <c r="C39" s="76" t="s">
        <v>12335</v>
      </c>
      <c r="D39" s="84">
        <v>2121.0018708399998</v>
      </c>
      <c r="E39" s="58">
        <v>215.46292201999972</v>
      </c>
      <c r="F39" s="83">
        <v>9</v>
      </c>
      <c r="G39" s="78" t="s">
        <v>13</v>
      </c>
      <c r="H39" s="78" t="s">
        <v>13</v>
      </c>
      <c r="I39" s="78" t="s">
        <v>258</v>
      </c>
      <c r="J39" s="85" t="s">
        <v>12346</v>
      </c>
    </row>
    <row r="40" spans="1:10" ht="25.15" customHeight="1" x14ac:dyDescent="0.2">
      <c r="A40" s="5" t="s">
        <v>12336</v>
      </c>
      <c r="B40" s="76">
        <v>44137</v>
      </c>
      <c r="C40" s="76" t="s">
        <v>12337</v>
      </c>
      <c r="D40" s="84">
        <v>432.74636400999998</v>
      </c>
      <c r="E40" s="58">
        <v>432.74636400999998</v>
      </c>
      <c r="F40" s="83">
        <v>21</v>
      </c>
      <c r="G40" s="78" t="s">
        <v>60</v>
      </c>
      <c r="H40" s="78" t="s">
        <v>119</v>
      </c>
      <c r="I40" s="78" t="s">
        <v>119</v>
      </c>
      <c r="J40" s="85" t="s">
        <v>12347</v>
      </c>
    </row>
    <row r="41" spans="1:10" ht="25.15" customHeight="1" x14ac:dyDescent="0.2">
      <c r="A41" s="5" t="s">
        <v>12338</v>
      </c>
      <c r="B41" s="76">
        <v>44151</v>
      </c>
      <c r="C41" s="76" t="s">
        <v>12339</v>
      </c>
      <c r="D41" s="84">
        <v>689.23179371000003</v>
      </c>
      <c r="E41" s="58">
        <v>6.8917937100000017</v>
      </c>
      <c r="F41" s="83">
        <v>0</v>
      </c>
      <c r="G41" s="78" t="s">
        <v>396</v>
      </c>
      <c r="H41" s="78" t="s">
        <v>46</v>
      </c>
      <c r="I41" s="78" t="s">
        <v>46</v>
      </c>
      <c r="J41" s="85" t="s">
        <v>12348</v>
      </c>
    </row>
    <row r="42" spans="1:10" ht="25.15" customHeight="1" x14ac:dyDescent="0.2">
      <c r="A42" s="5" t="s">
        <v>12340</v>
      </c>
      <c r="B42" s="76">
        <v>44179</v>
      </c>
      <c r="C42" s="76" t="s">
        <v>12341</v>
      </c>
      <c r="D42" s="84">
        <v>215.10063627</v>
      </c>
      <c r="E42" s="58">
        <v>215.10063627</v>
      </c>
      <c r="F42" s="83">
        <v>7</v>
      </c>
      <c r="G42" s="78" t="s">
        <v>396</v>
      </c>
      <c r="H42" s="78" t="s">
        <v>46</v>
      </c>
      <c r="I42" s="78" t="s">
        <v>46</v>
      </c>
      <c r="J42" s="85" t="s">
        <v>1129</v>
      </c>
    </row>
    <row r="43" spans="1:10" s="1" customFormat="1" ht="25.15" customHeight="1" x14ac:dyDescent="0.2">
      <c r="A43" s="132" t="s">
        <v>457</v>
      </c>
      <c r="B43" s="133"/>
      <c r="C43" s="134"/>
      <c r="D43" s="6">
        <f>SUM(D8:D42)</f>
        <v>81268.306202426829</v>
      </c>
      <c r="E43" s="6">
        <f>SUM(E8:E42)</f>
        <v>9703.6651800757172</v>
      </c>
      <c r="F43" s="99">
        <f>SUM(F8:F42)</f>
        <v>396</v>
      </c>
      <c r="G43" s="4"/>
      <c r="H43" s="4"/>
      <c r="I43" s="4"/>
      <c r="J43" s="4"/>
    </row>
    <row r="44" spans="1:10" s="1" customFormat="1" ht="25.15" customHeight="1" x14ac:dyDescent="0.2">
      <c r="A44" s="126"/>
      <c r="B44" s="126"/>
      <c r="C44" s="8"/>
      <c r="D44" s="3"/>
      <c r="E44" s="3"/>
      <c r="F44" s="125"/>
      <c r="G44" s="9"/>
      <c r="H44" s="9"/>
      <c r="I44" s="9"/>
      <c r="J44" s="9"/>
    </row>
    <row r="45" spans="1:10" ht="25.15" customHeight="1" x14ac:dyDescent="0.2">
      <c r="A45" s="93" t="s">
        <v>458</v>
      </c>
      <c r="B45" s="181"/>
      <c r="C45" s="92"/>
      <c r="D45" s="101"/>
      <c r="E45" s="57"/>
      <c r="F45" s="95"/>
      <c r="G45" s="96"/>
      <c r="H45" s="96"/>
      <c r="I45" s="96"/>
      <c r="J45" s="97"/>
    </row>
    <row r="46" spans="1:10" ht="25.15" customHeight="1" x14ac:dyDescent="0.2">
      <c r="A46" s="5" t="s">
        <v>1130</v>
      </c>
      <c r="B46" s="75" t="s">
        <v>1131</v>
      </c>
      <c r="C46" s="83" t="s">
        <v>1132</v>
      </c>
      <c r="D46" s="84">
        <v>228.98</v>
      </c>
      <c r="E46" s="58">
        <v>3.0199999999999818</v>
      </c>
      <c r="F46" s="83">
        <v>0</v>
      </c>
      <c r="G46" s="85" t="s">
        <v>459</v>
      </c>
      <c r="H46" s="85" t="s">
        <v>464</v>
      </c>
      <c r="I46" s="85" t="s">
        <v>66</v>
      </c>
      <c r="J46" s="60" t="s">
        <v>465</v>
      </c>
    </row>
    <row r="47" spans="1:10" ht="25.15" customHeight="1" x14ac:dyDescent="0.2">
      <c r="A47" s="5" t="s">
        <v>462</v>
      </c>
      <c r="B47" s="75">
        <v>40256</v>
      </c>
      <c r="C47" s="78" t="s">
        <v>463</v>
      </c>
      <c r="D47" s="84">
        <v>1173.6099999999999</v>
      </c>
      <c r="E47" s="58">
        <v>21.509999999999991</v>
      </c>
      <c r="F47" s="83">
        <v>2</v>
      </c>
      <c r="G47" s="85" t="s">
        <v>459</v>
      </c>
      <c r="H47" s="85" t="s">
        <v>464</v>
      </c>
      <c r="I47" s="85" t="s">
        <v>66</v>
      </c>
      <c r="J47" s="85" t="s">
        <v>465</v>
      </c>
    </row>
    <row r="48" spans="1:10" ht="25.15" customHeight="1" x14ac:dyDescent="0.2">
      <c r="A48" s="5" t="s">
        <v>466</v>
      </c>
      <c r="B48" s="75" t="s">
        <v>467</v>
      </c>
      <c r="C48" s="83" t="s">
        <v>468</v>
      </c>
      <c r="D48" s="84">
        <v>3175.91</v>
      </c>
      <c r="E48" s="58">
        <v>1000.1449999999995</v>
      </c>
      <c r="F48" s="83">
        <v>41</v>
      </c>
      <c r="G48" s="85" t="s">
        <v>36</v>
      </c>
      <c r="H48" s="85" t="s">
        <v>48</v>
      </c>
      <c r="I48" s="85" t="s">
        <v>469</v>
      </c>
      <c r="J48" s="85" t="s">
        <v>470</v>
      </c>
    </row>
    <row r="49" spans="1:10" ht="25.15" customHeight="1" x14ac:dyDescent="0.2">
      <c r="A49" s="5" t="s">
        <v>471</v>
      </c>
      <c r="B49" s="75" t="s">
        <v>1133</v>
      </c>
      <c r="C49" s="78" t="s">
        <v>1134</v>
      </c>
      <c r="D49" s="84">
        <v>1711.36</v>
      </c>
      <c r="E49" s="58">
        <v>10.359999999999673</v>
      </c>
      <c r="F49" s="83">
        <v>1</v>
      </c>
      <c r="G49" s="85" t="s">
        <v>13</v>
      </c>
      <c r="H49" s="85" t="s">
        <v>418</v>
      </c>
      <c r="I49" s="85" t="s">
        <v>110</v>
      </c>
      <c r="J49" s="85" t="s">
        <v>472</v>
      </c>
    </row>
    <row r="50" spans="1:10" ht="25.15" customHeight="1" x14ac:dyDescent="0.2">
      <c r="A50" s="5" t="s">
        <v>473</v>
      </c>
      <c r="B50" s="75" t="s">
        <v>12349</v>
      </c>
      <c r="C50" s="83" t="s">
        <v>12350</v>
      </c>
      <c r="D50" s="84">
        <v>1938.62</v>
      </c>
      <c r="E50" s="58">
        <v>3.8169999999997799</v>
      </c>
      <c r="F50" s="83">
        <v>0</v>
      </c>
      <c r="G50" s="85" t="s">
        <v>18</v>
      </c>
      <c r="H50" s="85" t="s">
        <v>214</v>
      </c>
      <c r="I50" s="85" t="s">
        <v>158</v>
      </c>
      <c r="J50" s="85" t="s">
        <v>474</v>
      </c>
    </row>
    <row r="51" spans="1:10" ht="25.15" customHeight="1" x14ac:dyDescent="0.2">
      <c r="A51" s="5" t="s">
        <v>12351</v>
      </c>
      <c r="B51" s="77" t="s">
        <v>12352</v>
      </c>
      <c r="C51" s="83" t="s">
        <v>12353</v>
      </c>
      <c r="D51" s="84">
        <v>94.188807400000002</v>
      </c>
      <c r="E51" s="58">
        <v>67.2688074</v>
      </c>
      <c r="F51" s="83">
        <v>0</v>
      </c>
      <c r="G51" s="85" t="s">
        <v>13</v>
      </c>
      <c r="H51" s="85" t="s">
        <v>22</v>
      </c>
      <c r="I51" s="85" t="s">
        <v>190</v>
      </c>
      <c r="J51" s="85" t="s">
        <v>12361</v>
      </c>
    </row>
    <row r="52" spans="1:10" ht="25.15" customHeight="1" x14ac:dyDescent="0.2">
      <c r="A52" s="5" t="s">
        <v>475</v>
      </c>
      <c r="B52" s="77" t="s">
        <v>476</v>
      </c>
      <c r="C52" s="87" t="s">
        <v>477</v>
      </c>
      <c r="D52" s="84">
        <v>1652.99</v>
      </c>
      <c r="E52" s="58">
        <v>93.589999999999918</v>
      </c>
      <c r="F52" s="89">
        <v>4</v>
      </c>
      <c r="G52" s="85" t="s">
        <v>36</v>
      </c>
      <c r="H52" s="85" t="s">
        <v>37</v>
      </c>
      <c r="I52" s="85" t="s">
        <v>37</v>
      </c>
      <c r="J52" s="85" t="s">
        <v>478</v>
      </c>
    </row>
    <row r="53" spans="1:10" ht="22.5" x14ac:dyDescent="0.2">
      <c r="A53" s="5" t="s">
        <v>479</v>
      </c>
      <c r="B53" s="77" t="s">
        <v>12354</v>
      </c>
      <c r="C53" s="87" t="s">
        <v>12355</v>
      </c>
      <c r="D53" s="84">
        <v>385.11</v>
      </c>
      <c r="E53" s="58">
        <v>69.800000000000011</v>
      </c>
      <c r="F53" s="89">
        <v>4</v>
      </c>
      <c r="G53" s="85" t="s">
        <v>90</v>
      </c>
      <c r="H53" s="85" t="s">
        <v>91</v>
      </c>
      <c r="I53" s="85" t="s">
        <v>480</v>
      </c>
      <c r="J53" s="85" t="s">
        <v>481</v>
      </c>
    </row>
    <row r="54" spans="1:10" ht="18.75" customHeight="1" x14ac:dyDescent="0.2">
      <c r="A54" s="5" t="s">
        <v>482</v>
      </c>
      <c r="B54" s="75" t="s">
        <v>483</v>
      </c>
      <c r="C54" s="83" t="s">
        <v>484</v>
      </c>
      <c r="D54" s="84">
        <v>892.4799999999999</v>
      </c>
      <c r="E54" s="58">
        <v>20.338000000000079</v>
      </c>
      <c r="F54" s="83">
        <v>1</v>
      </c>
      <c r="G54" s="85" t="s">
        <v>13</v>
      </c>
      <c r="H54" s="85" t="s">
        <v>258</v>
      </c>
      <c r="I54" s="85" t="s">
        <v>258</v>
      </c>
      <c r="J54" s="85" t="s">
        <v>485</v>
      </c>
    </row>
    <row r="55" spans="1:10" ht="25.15" customHeight="1" x14ac:dyDescent="0.2">
      <c r="A55" s="5" t="s">
        <v>486</v>
      </c>
      <c r="B55" s="75" t="s">
        <v>487</v>
      </c>
      <c r="C55" s="83" t="s">
        <v>488</v>
      </c>
      <c r="D55" s="84">
        <v>213.35999999999999</v>
      </c>
      <c r="E55" s="58">
        <v>17.789999999999992</v>
      </c>
      <c r="F55" s="83">
        <v>1</v>
      </c>
      <c r="G55" s="85" t="s">
        <v>24</v>
      </c>
      <c r="H55" s="85" t="s">
        <v>81</v>
      </c>
      <c r="I55" s="85" t="s">
        <v>81</v>
      </c>
      <c r="J55" s="85" t="s">
        <v>489</v>
      </c>
    </row>
    <row r="56" spans="1:10" ht="25.15" customHeight="1" x14ac:dyDescent="0.2">
      <c r="A56" s="5" t="s">
        <v>490</v>
      </c>
      <c r="B56" s="75" t="s">
        <v>12356</v>
      </c>
      <c r="C56" s="83" t="s">
        <v>12357</v>
      </c>
      <c r="D56" s="84">
        <v>3243.9790726900001</v>
      </c>
      <c r="E56" s="58">
        <v>58.030174000000443</v>
      </c>
      <c r="F56" s="83">
        <v>2</v>
      </c>
      <c r="G56" s="78" t="s">
        <v>45</v>
      </c>
      <c r="H56" s="78" t="s">
        <v>153</v>
      </c>
      <c r="I56" s="78" t="s">
        <v>161</v>
      </c>
      <c r="J56" s="59" t="s">
        <v>491</v>
      </c>
    </row>
    <row r="57" spans="1:10" ht="25.15" customHeight="1" x14ac:dyDescent="0.2">
      <c r="A57" s="5" t="s">
        <v>492</v>
      </c>
      <c r="B57" s="75" t="s">
        <v>1135</v>
      </c>
      <c r="C57" s="83" t="s">
        <v>1136</v>
      </c>
      <c r="D57" s="84">
        <v>2038.18</v>
      </c>
      <c r="E57" s="58">
        <v>384.49</v>
      </c>
      <c r="F57" s="83">
        <v>14</v>
      </c>
      <c r="G57" s="78" t="s">
        <v>13</v>
      </c>
      <c r="H57" s="78" t="s">
        <v>13</v>
      </c>
      <c r="I57" s="78" t="s">
        <v>208</v>
      </c>
      <c r="J57" s="85" t="s">
        <v>493</v>
      </c>
    </row>
    <row r="58" spans="1:10" ht="25.15" customHeight="1" x14ac:dyDescent="0.2">
      <c r="A58" s="5" t="s">
        <v>1137</v>
      </c>
      <c r="B58" s="75" t="s">
        <v>1138</v>
      </c>
      <c r="C58" s="83" t="s">
        <v>1139</v>
      </c>
      <c r="D58" s="84">
        <f>5466.27-1332.78525444</f>
        <v>4133.4847455600002</v>
      </c>
      <c r="E58" s="58">
        <f>1334.72-1332.78525444</f>
        <v>1.9347455600000103</v>
      </c>
      <c r="F58" s="83">
        <f>39-39</f>
        <v>0</v>
      </c>
      <c r="G58" s="78" t="s">
        <v>445</v>
      </c>
      <c r="H58" s="78" t="s">
        <v>167</v>
      </c>
      <c r="I58" s="78" t="s">
        <v>1142</v>
      </c>
      <c r="J58" s="85" t="s">
        <v>1143</v>
      </c>
    </row>
    <row r="59" spans="1:10" ht="25.15" customHeight="1" x14ac:dyDescent="0.2">
      <c r="A59" s="5" t="s">
        <v>1140</v>
      </c>
      <c r="B59" s="75">
        <v>43654</v>
      </c>
      <c r="C59" s="83" t="s">
        <v>1141</v>
      </c>
      <c r="D59" s="84">
        <v>1772.08</v>
      </c>
      <c r="E59" s="58">
        <v>205.33999999999992</v>
      </c>
      <c r="F59" s="83">
        <v>6</v>
      </c>
      <c r="G59" s="78" t="s">
        <v>445</v>
      </c>
      <c r="H59" s="78" t="s">
        <v>445</v>
      </c>
      <c r="I59" s="78" t="s">
        <v>1144</v>
      </c>
      <c r="J59" s="85" t="s">
        <v>1145</v>
      </c>
    </row>
    <row r="60" spans="1:10" ht="25.15" customHeight="1" x14ac:dyDescent="0.2">
      <c r="A60" s="5" t="s">
        <v>12358</v>
      </c>
      <c r="B60" s="75" t="s">
        <v>12359</v>
      </c>
      <c r="C60" s="83" t="s">
        <v>12360</v>
      </c>
      <c r="D60" s="84">
        <v>105.06595</v>
      </c>
      <c r="E60" s="58">
        <v>88.42595</v>
      </c>
      <c r="F60" s="83">
        <v>0</v>
      </c>
      <c r="G60" s="78" t="s">
        <v>24</v>
      </c>
      <c r="H60" s="78" t="s">
        <v>464</v>
      </c>
      <c r="I60" s="78" t="s">
        <v>25</v>
      </c>
      <c r="J60" s="85" t="s">
        <v>12362</v>
      </c>
    </row>
    <row r="61" spans="1:10" ht="25.15" customHeight="1" x14ac:dyDescent="0.2">
      <c r="A61" s="79" t="s">
        <v>494</v>
      </c>
      <c r="B61" s="182"/>
      <c r="C61" s="79"/>
      <c r="D61" s="98">
        <f>SUM(D46:D60)</f>
        <v>22759.398575650001</v>
      </c>
      <c r="E61" s="61">
        <f>SUM(E46:E60)</f>
        <v>2045.8596769599992</v>
      </c>
      <c r="F61" s="99">
        <f>SUM(F46:F60)</f>
        <v>76</v>
      </c>
      <c r="G61" s="98"/>
      <c r="H61" s="98"/>
      <c r="I61" s="98"/>
      <c r="J61" s="98"/>
    </row>
    <row r="62" spans="1:10" ht="25.15" customHeight="1" x14ac:dyDescent="0.2">
      <c r="A62" s="100"/>
      <c r="B62" s="180"/>
      <c r="C62" s="92"/>
      <c r="D62" s="92"/>
      <c r="E62" s="57"/>
      <c r="F62" s="92"/>
      <c r="G62" s="96"/>
      <c r="H62" s="96"/>
      <c r="I62" s="96"/>
      <c r="J62" s="7"/>
    </row>
    <row r="63" spans="1:10" ht="25.15" customHeight="1" x14ac:dyDescent="0.2">
      <c r="A63" s="102" t="s">
        <v>495</v>
      </c>
      <c r="B63" s="183"/>
      <c r="C63" s="100"/>
      <c r="D63" s="103"/>
      <c r="E63" s="62"/>
      <c r="F63" s="100"/>
      <c r="G63" s="66"/>
      <c r="H63" s="66"/>
      <c r="I63" s="66"/>
      <c r="J63" s="67"/>
    </row>
    <row r="64" spans="1:10" ht="25.15" customHeight="1" x14ac:dyDescent="0.2">
      <c r="A64" s="5" t="s">
        <v>496</v>
      </c>
      <c r="B64" s="75">
        <v>38484</v>
      </c>
      <c r="C64" s="78" t="s">
        <v>497</v>
      </c>
      <c r="D64" s="84">
        <v>985</v>
      </c>
      <c r="E64" s="58">
        <v>70.969999999999914</v>
      </c>
      <c r="F64" s="83">
        <v>14</v>
      </c>
      <c r="G64" s="85" t="s">
        <v>498</v>
      </c>
      <c r="H64" s="85" t="s">
        <v>499</v>
      </c>
      <c r="I64" s="85" t="s">
        <v>500</v>
      </c>
      <c r="J64" s="85" t="s">
        <v>501</v>
      </c>
    </row>
    <row r="65" spans="1:10" ht="25.15" customHeight="1" x14ac:dyDescent="0.2">
      <c r="A65" s="5" t="s">
        <v>1146</v>
      </c>
      <c r="B65" s="75">
        <v>38776</v>
      </c>
      <c r="C65" s="83" t="s">
        <v>1147</v>
      </c>
      <c r="D65" s="84">
        <v>661.18420527000001</v>
      </c>
      <c r="E65" s="58">
        <v>104.73749026999997</v>
      </c>
      <c r="F65" s="83">
        <v>22</v>
      </c>
      <c r="G65" s="85" t="s">
        <v>460</v>
      </c>
      <c r="H65" s="85" t="s">
        <v>48</v>
      </c>
      <c r="I65" s="85" t="s">
        <v>49</v>
      </c>
      <c r="J65" s="85" t="s">
        <v>1170</v>
      </c>
    </row>
    <row r="66" spans="1:10" ht="25.15" customHeight="1" x14ac:dyDescent="0.2">
      <c r="A66" s="5" t="s">
        <v>502</v>
      </c>
      <c r="B66" s="75" t="s">
        <v>503</v>
      </c>
      <c r="C66" s="83" t="s">
        <v>504</v>
      </c>
      <c r="D66" s="84">
        <v>386.90999999999997</v>
      </c>
      <c r="E66" s="58">
        <v>30.249999999999943</v>
      </c>
      <c r="F66" s="83">
        <v>4</v>
      </c>
      <c r="G66" s="85" t="s">
        <v>459</v>
      </c>
      <c r="H66" s="85" t="s">
        <v>52</v>
      </c>
      <c r="I66" s="85" t="s">
        <v>265</v>
      </c>
      <c r="J66" s="85" t="s">
        <v>505</v>
      </c>
    </row>
    <row r="67" spans="1:10" ht="25.15" customHeight="1" x14ac:dyDescent="0.2">
      <c r="A67" s="5" t="s">
        <v>506</v>
      </c>
      <c r="B67" s="75" t="s">
        <v>507</v>
      </c>
      <c r="C67" s="83" t="s">
        <v>508</v>
      </c>
      <c r="D67" s="84">
        <v>1931.53</v>
      </c>
      <c r="E67" s="58">
        <v>364.28000000000043</v>
      </c>
      <c r="F67" s="83">
        <v>41</v>
      </c>
      <c r="G67" s="85" t="s">
        <v>394</v>
      </c>
      <c r="H67" s="85" t="s">
        <v>509</v>
      </c>
      <c r="I67" s="85" t="s">
        <v>82</v>
      </c>
      <c r="J67" s="85" t="s">
        <v>510</v>
      </c>
    </row>
    <row r="68" spans="1:10" ht="25.15" customHeight="1" x14ac:dyDescent="0.2">
      <c r="A68" s="5" t="s">
        <v>511</v>
      </c>
      <c r="B68" s="75" t="s">
        <v>512</v>
      </c>
      <c r="C68" s="78" t="s">
        <v>513</v>
      </c>
      <c r="D68" s="84">
        <v>1925.21</v>
      </c>
      <c r="E68" s="58">
        <v>241.18000000000029</v>
      </c>
      <c r="F68" s="83">
        <v>26</v>
      </c>
      <c r="G68" s="85" t="s">
        <v>394</v>
      </c>
      <c r="H68" s="85" t="s">
        <v>167</v>
      </c>
      <c r="I68" s="85" t="s">
        <v>514</v>
      </c>
      <c r="J68" s="85" t="s">
        <v>515</v>
      </c>
    </row>
    <row r="69" spans="1:10" ht="25.15" customHeight="1" x14ac:dyDescent="0.2">
      <c r="A69" s="5" t="s">
        <v>516</v>
      </c>
      <c r="B69" s="75" t="s">
        <v>1148</v>
      </c>
      <c r="C69" s="78" t="s">
        <v>1149</v>
      </c>
      <c r="D69" s="84">
        <v>448.55</v>
      </c>
      <c r="E69" s="58">
        <v>11.890000000000043</v>
      </c>
      <c r="F69" s="83">
        <v>3</v>
      </c>
      <c r="G69" s="85" t="s">
        <v>517</v>
      </c>
      <c r="H69" s="85" t="s">
        <v>60</v>
      </c>
      <c r="I69" s="85" t="s">
        <v>442</v>
      </c>
      <c r="J69" s="59" t="s">
        <v>518</v>
      </c>
    </row>
    <row r="70" spans="1:10" ht="25.15" customHeight="1" x14ac:dyDescent="0.2">
      <c r="A70" s="5" t="s">
        <v>519</v>
      </c>
      <c r="B70" s="75">
        <v>39295</v>
      </c>
      <c r="C70" s="78" t="s">
        <v>520</v>
      </c>
      <c r="D70" s="84">
        <v>840.92</v>
      </c>
      <c r="E70" s="58">
        <v>38.849999999999795</v>
      </c>
      <c r="F70" s="83">
        <v>7</v>
      </c>
      <c r="G70" s="85" t="s">
        <v>498</v>
      </c>
      <c r="H70" s="85" t="s">
        <v>521</v>
      </c>
      <c r="I70" s="85" t="s">
        <v>208</v>
      </c>
      <c r="J70" s="59" t="s">
        <v>522</v>
      </c>
    </row>
    <row r="71" spans="1:10" ht="25.15" customHeight="1" x14ac:dyDescent="0.2">
      <c r="A71" s="5" t="s">
        <v>523</v>
      </c>
      <c r="B71" s="184" t="s">
        <v>524</v>
      </c>
      <c r="C71" s="83" t="s">
        <v>525</v>
      </c>
      <c r="D71" s="84">
        <v>259.29000000000002</v>
      </c>
      <c r="E71" s="58">
        <v>61.430000000000035</v>
      </c>
      <c r="F71" s="83">
        <v>18</v>
      </c>
      <c r="G71" s="85" t="s">
        <v>517</v>
      </c>
      <c r="H71" s="85" t="s">
        <v>60</v>
      </c>
      <c r="I71" s="85" t="s">
        <v>128</v>
      </c>
      <c r="J71" s="59" t="s">
        <v>526</v>
      </c>
    </row>
    <row r="72" spans="1:10" ht="25.15" customHeight="1" x14ac:dyDescent="0.2">
      <c r="A72" s="5" t="s">
        <v>527</v>
      </c>
      <c r="B72" s="75">
        <v>39799</v>
      </c>
      <c r="C72" s="83" t="s">
        <v>528</v>
      </c>
      <c r="D72" s="84">
        <v>374.51</v>
      </c>
      <c r="E72" s="58">
        <v>65.069999999999993</v>
      </c>
      <c r="F72" s="83">
        <v>8</v>
      </c>
      <c r="G72" s="85" t="s">
        <v>394</v>
      </c>
      <c r="H72" s="85" t="s">
        <v>167</v>
      </c>
      <c r="I72" s="85" t="s">
        <v>428</v>
      </c>
      <c r="J72" s="59" t="s">
        <v>529</v>
      </c>
    </row>
    <row r="73" spans="1:10" ht="30" customHeight="1" x14ac:dyDescent="0.2">
      <c r="A73" s="5" t="s">
        <v>530</v>
      </c>
      <c r="B73" s="75" t="s">
        <v>1150</v>
      </c>
      <c r="C73" s="83" t="s">
        <v>1151</v>
      </c>
      <c r="D73" s="84">
        <v>1680.47</v>
      </c>
      <c r="E73" s="58">
        <v>28.131999999999834</v>
      </c>
      <c r="F73" s="83">
        <v>2</v>
      </c>
      <c r="G73" s="85" t="s">
        <v>517</v>
      </c>
      <c r="H73" s="85" t="s">
        <v>531</v>
      </c>
      <c r="I73" s="85" t="s">
        <v>294</v>
      </c>
      <c r="J73" s="59" t="s">
        <v>532</v>
      </c>
    </row>
    <row r="74" spans="1:10" ht="42.75" customHeight="1" x14ac:dyDescent="0.2">
      <c r="A74" s="5" t="s">
        <v>533</v>
      </c>
      <c r="B74" s="75" t="s">
        <v>534</v>
      </c>
      <c r="C74" s="83" t="s">
        <v>535</v>
      </c>
      <c r="D74" s="84">
        <v>2498.08</v>
      </c>
      <c r="E74" s="58">
        <v>336.3885275699995</v>
      </c>
      <c r="F74" s="89">
        <v>24</v>
      </c>
      <c r="G74" s="85" t="s">
        <v>396</v>
      </c>
      <c r="H74" s="85" t="s">
        <v>536</v>
      </c>
      <c r="I74" s="85" t="s">
        <v>130</v>
      </c>
      <c r="J74" s="85" t="s">
        <v>537</v>
      </c>
    </row>
    <row r="75" spans="1:10" ht="33.75" x14ac:dyDescent="0.2">
      <c r="A75" s="5" t="s">
        <v>538</v>
      </c>
      <c r="B75" s="75" t="s">
        <v>12363</v>
      </c>
      <c r="C75" s="83" t="s">
        <v>12364</v>
      </c>
      <c r="D75" s="84">
        <v>5018.04</v>
      </c>
      <c r="E75" s="58">
        <v>82.3700000000008</v>
      </c>
      <c r="F75" s="83">
        <v>5</v>
      </c>
      <c r="G75" s="78" t="s">
        <v>13</v>
      </c>
      <c r="H75" s="78" t="s">
        <v>140</v>
      </c>
      <c r="I75" s="78" t="s">
        <v>300</v>
      </c>
      <c r="J75" s="59" t="s">
        <v>539</v>
      </c>
    </row>
    <row r="76" spans="1:10" ht="25.15" customHeight="1" x14ac:dyDescent="0.2">
      <c r="A76" s="5" t="s">
        <v>540</v>
      </c>
      <c r="B76" s="75" t="s">
        <v>541</v>
      </c>
      <c r="C76" s="83" t="s">
        <v>542</v>
      </c>
      <c r="D76" s="84">
        <v>4446.4399999999996</v>
      </c>
      <c r="E76" s="58">
        <v>130.49999999999909</v>
      </c>
      <c r="F76" s="83">
        <v>8</v>
      </c>
      <c r="G76" s="85" t="s">
        <v>24</v>
      </c>
      <c r="H76" s="85" t="s">
        <v>543</v>
      </c>
      <c r="I76" s="85" t="s">
        <v>544</v>
      </c>
      <c r="J76" s="59" t="s">
        <v>545</v>
      </c>
    </row>
    <row r="77" spans="1:10" ht="45" x14ac:dyDescent="0.2">
      <c r="A77" s="5" t="s">
        <v>546</v>
      </c>
      <c r="B77" s="75" t="s">
        <v>12365</v>
      </c>
      <c r="C77" s="83" t="s">
        <v>12366</v>
      </c>
      <c r="D77" s="84">
        <v>5115.2099999999991</v>
      </c>
      <c r="E77" s="58">
        <v>1026.1899999999973</v>
      </c>
      <c r="F77" s="83">
        <v>31</v>
      </c>
      <c r="G77" s="78" t="s">
        <v>459</v>
      </c>
      <c r="H77" s="78" t="s">
        <v>52</v>
      </c>
      <c r="I77" s="78" t="s">
        <v>265</v>
      </c>
      <c r="J77" s="85" t="s">
        <v>505</v>
      </c>
    </row>
    <row r="78" spans="1:10" ht="25.15" customHeight="1" x14ac:dyDescent="0.2">
      <c r="A78" s="5" t="s">
        <v>547</v>
      </c>
      <c r="B78" s="75" t="s">
        <v>548</v>
      </c>
      <c r="C78" s="83" t="s">
        <v>549</v>
      </c>
      <c r="D78" s="84">
        <v>2102.9500000000003</v>
      </c>
      <c r="E78" s="58">
        <v>1988.3700000000003</v>
      </c>
      <c r="F78" s="83">
        <v>0</v>
      </c>
      <c r="G78" s="78" t="s">
        <v>13</v>
      </c>
      <c r="H78" s="78" t="s">
        <v>521</v>
      </c>
      <c r="I78" s="78" t="s">
        <v>263</v>
      </c>
      <c r="J78" s="59" t="s">
        <v>550</v>
      </c>
    </row>
    <row r="79" spans="1:10" ht="25.5" customHeight="1" x14ac:dyDescent="0.2">
      <c r="A79" s="5" t="s">
        <v>12367</v>
      </c>
      <c r="B79" s="75" t="s">
        <v>12368</v>
      </c>
      <c r="C79" s="83" t="s">
        <v>12369</v>
      </c>
      <c r="D79" s="84">
        <v>1320.1299999999999</v>
      </c>
      <c r="E79" s="58">
        <v>1265.6299999999999</v>
      </c>
      <c r="F79" s="83">
        <v>58</v>
      </c>
      <c r="G79" s="78" t="s">
        <v>13</v>
      </c>
      <c r="H79" s="78" t="s">
        <v>12393</v>
      </c>
      <c r="I79" s="78" t="s">
        <v>352</v>
      </c>
      <c r="J79" s="59" t="s">
        <v>12394</v>
      </c>
    </row>
    <row r="80" spans="1:10" ht="25.5" customHeight="1" x14ac:dyDescent="0.2">
      <c r="A80" s="5" t="s">
        <v>1152</v>
      </c>
      <c r="B80" s="75" t="s">
        <v>1153</v>
      </c>
      <c r="C80" s="83" t="s">
        <v>1154</v>
      </c>
      <c r="D80" s="84">
        <v>7.9244000000000003</v>
      </c>
      <c r="E80" s="58">
        <v>-3.999999999937387E-5</v>
      </c>
      <c r="F80" s="83">
        <v>0</v>
      </c>
      <c r="G80" s="78" t="s">
        <v>517</v>
      </c>
      <c r="H80" s="78" t="s">
        <v>85</v>
      </c>
      <c r="I80" s="78" t="s">
        <v>792</v>
      </c>
      <c r="J80" s="59" t="s">
        <v>1171</v>
      </c>
    </row>
    <row r="81" spans="1:10" ht="39.75" customHeight="1" x14ac:dyDescent="0.2">
      <c r="A81" s="5" t="s">
        <v>551</v>
      </c>
      <c r="B81" s="75" t="s">
        <v>12370</v>
      </c>
      <c r="C81" s="83" t="s">
        <v>12371</v>
      </c>
      <c r="D81" s="84">
        <v>4616.24</v>
      </c>
      <c r="E81" s="58">
        <v>14.28400000000056</v>
      </c>
      <c r="F81" s="83">
        <v>1</v>
      </c>
      <c r="G81" s="78" t="s">
        <v>460</v>
      </c>
      <c r="H81" s="78" t="s">
        <v>40</v>
      </c>
      <c r="I81" s="78" t="s">
        <v>41</v>
      </c>
      <c r="J81" s="85" t="s">
        <v>552</v>
      </c>
    </row>
    <row r="82" spans="1:10" ht="22.5" x14ac:dyDescent="0.2">
      <c r="A82" s="5" t="s">
        <v>553</v>
      </c>
      <c r="B82" s="75" t="s">
        <v>1155</v>
      </c>
      <c r="C82" s="86" t="s">
        <v>1156</v>
      </c>
      <c r="D82" s="84">
        <f>1219.86-2.16809425999986</f>
        <v>1217.69190574</v>
      </c>
      <c r="E82" s="58">
        <f>83.9299999999998-2.16809425999986</f>
        <v>81.761905739999932</v>
      </c>
      <c r="F82" s="83">
        <v>3</v>
      </c>
      <c r="G82" s="78" t="s">
        <v>24</v>
      </c>
      <c r="H82" s="78" t="s">
        <v>543</v>
      </c>
      <c r="I82" s="78" t="s">
        <v>351</v>
      </c>
      <c r="J82" s="90" t="s">
        <v>554</v>
      </c>
    </row>
    <row r="83" spans="1:10" ht="50.25" customHeight="1" x14ac:dyDescent="0.2">
      <c r="A83" s="5" t="s">
        <v>555</v>
      </c>
      <c r="B83" s="75" t="s">
        <v>556</v>
      </c>
      <c r="C83" s="86" t="s">
        <v>557</v>
      </c>
      <c r="D83" s="84">
        <v>1155.03</v>
      </c>
      <c r="E83" s="58">
        <v>59.459999999999809</v>
      </c>
      <c r="F83" s="83">
        <v>5</v>
      </c>
      <c r="G83" s="78" t="s">
        <v>36</v>
      </c>
      <c r="H83" s="78" t="s">
        <v>186</v>
      </c>
      <c r="I83" s="78" t="s">
        <v>558</v>
      </c>
      <c r="J83" s="90" t="s">
        <v>559</v>
      </c>
    </row>
    <row r="84" spans="1:10" ht="25.15" customHeight="1" x14ac:dyDescent="0.2">
      <c r="A84" s="5" t="s">
        <v>560</v>
      </c>
      <c r="B84" s="75" t="s">
        <v>556</v>
      </c>
      <c r="C84" s="83" t="s">
        <v>561</v>
      </c>
      <c r="D84" s="84">
        <v>676.66</v>
      </c>
      <c r="E84" s="58">
        <v>17.539999999999964</v>
      </c>
      <c r="F84" s="83">
        <v>1</v>
      </c>
      <c r="G84" s="78" t="s">
        <v>36</v>
      </c>
      <c r="H84" s="78" t="s">
        <v>186</v>
      </c>
      <c r="I84" s="78" t="s">
        <v>558</v>
      </c>
      <c r="J84" s="85" t="s">
        <v>562</v>
      </c>
    </row>
    <row r="85" spans="1:10" ht="25.15" customHeight="1" x14ac:dyDescent="0.2">
      <c r="A85" s="5" t="s">
        <v>563</v>
      </c>
      <c r="B85" s="75" t="s">
        <v>564</v>
      </c>
      <c r="C85" s="83" t="s">
        <v>565</v>
      </c>
      <c r="D85" s="84">
        <v>1186.5000000000002</v>
      </c>
      <c r="E85" s="58">
        <v>174.4200000000003</v>
      </c>
      <c r="F85" s="83">
        <v>9</v>
      </c>
      <c r="G85" s="78" t="s">
        <v>18</v>
      </c>
      <c r="H85" s="78" t="s">
        <v>19</v>
      </c>
      <c r="I85" s="78" t="s">
        <v>20</v>
      </c>
      <c r="J85" s="59" t="s">
        <v>566</v>
      </c>
    </row>
    <row r="86" spans="1:10" ht="33.75" x14ac:dyDescent="0.2">
      <c r="A86" s="5" t="s">
        <v>567</v>
      </c>
      <c r="B86" s="75" t="s">
        <v>12372</v>
      </c>
      <c r="C86" s="83" t="s">
        <v>12373</v>
      </c>
      <c r="D86" s="84">
        <v>2242.9500000000003</v>
      </c>
      <c r="E86" s="58">
        <v>59.650000000000546</v>
      </c>
      <c r="F86" s="83">
        <v>2</v>
      </c>
      <c r="G86" s="78" t="s">
        <v>568</v>
      </c>
      <c r="H86" s="78" t="s">
        <v>569</v>
      </c>
      <c r="I86" s="78" t="s">
        <v>480</v>
      </c>
      <c r="J86" s="59" t="s">
        <v>570</v>
      </c>
    </row>
    <row r="87" spans="1:10" ht="25.15" customHeight="1" x14ac:dyDescent="0.2">
      <c r="A87" s="5" t="s">
        <v>571</v>
      </c>
      <c r="B87" s="75">
        <v>42667</v>
      </c>
      <c r="C87" s="86" t="s">
        <v>572</v>
      </c>
      <c r="D87" s="84">
        <v>207.5</v>
      </c>
      <c r="E87" s="58">
        <v>8.5199999999999818</v>
      </c>
      <c r="F87" s="83">
        <v>1</v>
      </c>
      <c r="G87" s="78" t="s">
        <v>36</v>
      </c>
      <c r="H87" s="78" t="s">
        <v>186</v>
      </c>
      <c r="I87" s="78" t="s">
        <v>350</v>
      </c>
      <c r="J87" s="60" t="s">
        <v>573</v>
      </c>
    </row>
    <row r="88" spans="1:10" ht="25.15" customHeight="1" x14ac:dyDescent="0.2">
      <c r="A88" s="5" t="s">
        <v>574</v>
      </c>
      <c r="B88" s="77" t="s">
        <v>575</v>
      </c>
      <c r="C88" s="86" t="s">
        <v>576</v>
      </c>
      <c r="D88" s="84">
        <v>1264.96</v>
      </c>
      <c r="E88" s="58">
        <v>26.889999999999873</v>
      </c>
      <c r="F88" s="83">
        <v>1</v>
      </c>
      <c r="G88" s="78" t="s">
        <v>36</v>
      </c>
      <c r="H88" s="78" t="s">
        <v>39</v>
      </c>
      <c r="I88" s="78" t="s">
        <v>39</v>
      </c>
      <c r="J88" s="85" t="s">
        <v>416</v>
      </c>
    </row>
    <row r="89" spans="1:10" ht="25.15" customHeight="1" x14ac:dyDescent="0.2">
      <c r="A89" s="5" t="s">
        <v>577</v>
      </c>
      <c r="B89" s="77" t="s">
        <v>578</v>
      </c>
      <c r="C89" s="86" t="s">
        <v>579</v>
      </c>
      <c r="D89" s="84">
        <v>875.49</v>
      </c>
      <c r="E89" s="58">
        <v>25.440000000000055</v>
      </c>
      <c r="F89" s="83">
        <v>2</v>
      </c>
      <c r="G89" s="78" t="s">
        <v>36</v>
      </c>
      <c r="H89" s="78" t="s">
        <v>186</v>
      </c>
      <c r="I89" s="78" t="s">
        <v>186</v>
      </c>
      <c r="J89" s="60" t="s">
        <v>580</v>
      </c>
    </row>
    <row r="90" spans="1:10" ht="25.15" customHeight="1" x14ac:dyDescent="0.2">
      <c r="A90" s="5" t="s">
        <v>582</v>
      </c>
      <c r="B90" s="77" t="s">
        <v>583</v>
      </c>
      <c r="C90" s="86" t="s">
        <v>584</v>
      </c>
      <c r="D90" s="84">
        <v>3248</v>
      </c>
      <c r="E90" s="58">
        <v>24.720000000000255</v>
      </c>
      <c r="F90" s="83">
        <v>2</v>
      </c>
      <c r="G90" s="78" t="s">
        <v>36</v>
      </c>
      <c r="H90" s="78" t="s">
        <v>186</v>
      </c>
      <c r="I90" s="78" t="s">
        <v>186</v>
      </c>
      <c r="J90" s="60" t="s">
        <v>585</v>
      </c>
    </row>
    <row r="91" spans="1:10" ht="25.15" customHeight="1" x14ac:dyDescent="0.2">
      <c r="A91" s="5" t="s">
        <v>586</v>
      </c>
      <c r="B91" s="77" t="s">
        <v>1157</v>
      </c>
      <c r="C91" s="86" t="s">
        <v>1158</v>
      </c>
      <c r="D91" s="84">
        <v>1783.5702521800001</v>
      </c>
      <c r="E91" s="58">
        <v>58.070252180000125</v>
      </c>
      <c r="F91" s="83">
        <v>3</v>
      </c>
      <c r="G91" s="78" t="s">
        <v>36</v>
      </c>
      <c r="H91" s="78" t="s">
        <v>36</v>
      </c>
      <c r="I91" s="78" t="s">
        <v>269</v>
      </c>
      <c r="J91" s="60" t="s">
        <v>587</v>
      </c>
    </row>
    <row r="92" spans="1:10" ht="25.15" customHeight="1" x14ac:dyDescent="0.2">
      <c r="A92" s="5" t="s">
        <v>1159</v>
      </c>
      <c r="B92" s="75" t="s">
        <v>1160</v>
      </c>
      <c r="C92" s="83" t="s">
        <v>1161</v>
      </c>
      <c r="D92" s="84">
        <v>2347.1</v>
      </c>
      <c r="E92" s="61">
        <v>264.94000000000051</v>
      </c>
      <c r="F92" s="83">
        <v>11</v>
      </c>
      <c r="G92" s="78" t="s">
        <v>568</v>
      </c>
      <c r="H92" s="78" t="s">
        <v>569</v>
      </c>
      <c r="I92" s="78" t="s">
        <v>480</v>
      </c>
      <c r="J92" s="59" t="s">
        <v>570</v>
      </c>
    </row>
    <row r="93" spans="1:10" ht="25.15" customHeight="1" x14ac:dyDescent="0.2">
      <c r="A93" s="5" t="s">
        <v>1163</v>
      </c>
      <c r="B93" s="75" t="s">
        <v>1162</v>
      </c>
      <c r="C93" s="83" t="s">
        <v>1164</v>
      </c>
      <c r="D93" s="84">
        <v>206.43822438000001</v>
      </c>
      <c r="E93" s="61">
        <v>8.2243800000014744E-3</v>
      </c>
      <c r="F93" s="83">
        <v>0</v>
      </c>
      <c r="G93" s="78" t="s">
        <v>13</v>
      </c>
      <c r="H93" s="78" t="s">
        <v>17</v>
      </c>
      <c r="I93" s="78" t="s">
        <v>337</v>
      </c>
      <c r="J93" s="59" t="s">
        <v>1175</v>
      </c>
    </row>
    <row r="94" spans="1:10" ht="25.15" customHeight="1" x14ac:dyDescent="0.2">
      <c r="A94" s="5" t="s">
        <v>1165</v>
      </c>
      <c r="B94" s="77" t="s">
        <v>1166</v>
      </c>
      <c r="C94" s="83" t="s">
        <v>1167</v>
      </c>
      <c r="D94" s="84">
        <v>601.3881408499999</v>
      </c>
      <c r="E94" s="61">
        <v>11.258140849999904</v>
      </c>
      <c r="F94" s="83">
        <v>1</v>
      </c>
      <c r="G94" s="78" t="s">
        <v>460</v>
      </c>
      <c r="H94" s="78" t="s">
        <v>186</v>
      </c>
      <c r="I94" s="78" t="s">
        <v>186</v>
      </c>
      <c r="J94" s="59" t="s">
        <v>1176</v>
      </c>
    </row>
    <row r="95" spans="1:10" ht="25.15" customHeight="1" x14ac:dyDescent="0.2">
      <c r="A95" s="5" t="s">
        <v>1168</v>
      </c>
      <c r="B95" s="75" t="s">
        <v>12374</v>
      </c>
      <c r="C95" s="83" t="s">
        <v>12375</v>
      </c>
      <c r="D95" s="84">
        <v>1184.45</v>
      </c>
      <c r="E95" s="61">
        <v>105.96000000000004</v>
      </c>
      <c r="F95" s="83">
        <v>8</v>
      </c>
      <c r="G95" s="78" t="s">
        <v>460</v>
      </c>
      <c r="H95" s="78" t="s">
        <v>186</v>
      </c>
      <c r="I95" s="78" t="s">
        <v>186</v>
      </c>
      <c r="J95" s="59" t="s">
        <v>1177</v>
      </c>
    </row>
    <row r="96" spans="1:10" ht="25.15" customHeight="1" x14ac:dyDescent="0.2">
      <c r="A96" s="5" t="s">
        <v>12376</v>
      </c>
      <c r="B96" s="75" t="s">
        <v>12377</v>
      </c>
      <c r="C96" s="83" t="s">
        <v>12378</v>
      </c>
      <c r="D96" s="84">
        <v>306.67326480999998</v>
      </c>
      <c r="E96" s="61">
        <v>306.67326480999998</v>
      </c>
      <c r="F96" s="83">
        <v>23</v>
      </c>
      <c r="G96" s="78" t="s">
        <v>498</v>
      </c>
      <c r="H96" s="78" t="s">
        <v>14</v>
      </c>
      <c r="I96" s="78" t="s">
        <v>12395</v>
      </c>
      <c r="J96" s="59" t="s">
        <v>12396</v>
      </c>
    </row>
    <row r="97" spans="1:10" ht="25.15" customHeight="1" x14ac:dyDescent="0.2">
      <c r="A97" s="5" t="s">
        <v>12379</v>
      </c>
      <c r="B97" s="75" t="s">
        <v>12380</v>
      </c>
      <c r="C97" s="83" t="s">
        <v>12381</v>
      </c>
      <c r="D97" s="84">
        <v>522.32475118000002</v>
      </c>
      <c r="E97" s="61">
        <v>522.32475118000002</v>
      </c>
      <c r="F97" s="83">
        <v>39</v>
      </c>
      <c r="G97" s="78" t="s">
        <v>460</v>
      </c>
      <c r="H97" s="78" t="s">
        <v>40</v>
      </c>
      <c r="I97" s="78" t="s">
        <v>40</v>
      </c>
      <c r="J97" s="59" t="s">
        <v>12397</v>
      </c>
    </row>
    <row r="98" spans="1:10" ht="25.15" customHeight="1" x14ac:dyDescent="0.2">
      <c r="A98" s="5" t="s">
        <v>12382</v>
      </c>
      <c r="B98" s="75" t="s">
        <v>12380</v>
      </c>
      <c r="C98" s="83" t="s">
        <v>12383</v>
      </c>
      <c r="D98" s="84">
        <v>1048.92019018</v>
      </c>
      <c r="E98" s="61">
        <v>1048.92019018</v>
      </c>
      <c r="F98" s="83">
        <v>72</v>
      </c>
      <c r="G98" s="78" t="s">
        <v>460</v>
      </c>
      <c r="H98" s="78" t="s">
        <v>39</v>
      </c>
      <c r="I98" s="78" t="s">
        <v>12398</v>
      </c>
      <c r="J98" s="59" t="s">
        <v>12399</v>
      </c>
    </row>
    <row r="99" spans="1:10" ht="25.15" customHeight="1" x14ac:dyDescent="0.2">
      <c r="A99" s="5" t="s">
        <v>12384</v>
      </c>
      <c r="B99" s="75" t="s">
        <v>12385</v>
      </c>
      <c r="C99" s="83" t="s">
        <v>12386</v>
      </c>
      <c r="D99" s="84">
        <v>311.86109762000001</v>
      </c>
      <c r="E99" s="61">
        <v>311.86109762000001</v>
      </c>
      <c r="F99" s="83">
        <v>18</v>
      </c>
      <c r="G99" s="78" t="s">
        <v>396</v>
      </c>
      <c r="H99" s="78" t="s">
        <v>12400</v>
      </c>
      <c r="I99" s="78" t="s">
        <v>12401</v>
      </c>
      <c r="J99" s="59" t="s">
        <v>12402</v>
      </c>
    </row>
    <row r="100" spans="1:10" ht="25.15" customHeight="1" x14ac:dyDescent="0.2">
      <c r="A100" s="5" t="s">
        <v>12387</v>
      </c>
      <c r="B100" s="75" t="s">
        <v>12388</v>
      </c>
      <c r="C100" s="83" t="s">
        <v>12389</v>
      </c>
      <c r="D100" s="84">
        <v>680.06566550000002</v>
      </c>
      <c r="E100" s="61">
        <v>680.06566550000002</v>
      </c>
      <c r="F100" s="83">
        <v>51</v>
      </c>
      <c r="G100" s="78" t="s">
        <v>13</v>
      </c>
      <c r="H100" s="78" t="s">
        <v>17</v>
      </c>
      <c r="I100" s="78" t="s">
        <v>1173</v>
      </c>
      <c r="J100" s="59" t="s">
        <v>1174</v>
      </c>
    </row>
    <row r="101" spans="1:10" ht="25.15" customHeight="1" x14ac:dyDescent="0.2">
      <c r="A101" s="5" t="s">
        <v>12390</v>
      </c>
      <c r="B101" s="75" t="s">
        <v>12391</v>
      </c>
      <c r="C101" s="83" t="s">
        <v>12392</v>
      </c>
      <c r="D101" s="84">
        <v>1289.4384971300001</v>
      </c>
      <c r="E101" s="61">
        <v>1289.4384971300001</v>
      </c>
      <c r="F101" s="83">
        <v>97</v>
      </c>
      <c r="G101" s="78" t="s">
        <v>460</v>
      </c>
      <c r="H101" s="78" t="s">
        <v>186</v>
      </c>
      <c r="I101" s="78" t="s">
        <v>350</v>
      </c>
      <c r="J101" s="59" t="s">
        <v>1177</v>
      </c>
    </row>
    <row r="102" spans="1:10" ht="25.15" customHeight="1" x14ac:dyDescent="0.2">
      <c r="A102" s="79" t="s">
        <v>588</v>
      </c>
      <c r="B102" s="182"/>
      <c r="C102" s="79"/>
      <c r="D102" s="98">
        <f>SUM(D64:D101)</f>
        <v>56975.600594839991</v>
      </c>
      <c r="E102" s="61">
        <f>SUM(E64:E101)</f>
        <v>10938.443967409999</v>
      </c>
      <c r="F102" s="99">
        <f>SUM(F64:F101)</f>
        <v>621</v>
      </c>
      <c r="G102" s="63"/>
      <c r="H102" s="63"/>
      <c r="I102" s="63"/>
      <c r="J102" s="64"/>
    </row>
    <row r="103" spans="1:10" ht="25.15" customHeight="1" x14ac:dyDescent="0.2">
      <c r="A103" s="100"/>
      <c r="B103" s="180"/>
      <c r="C103" s="92"/>
      <c r="D103" s="92"/>
      <c r="E103" s="57"/>
      <c r="F103" s="104"/>
      <c r="G103" s="96"/>
      <c r="H103" s="96"/>
      <c r="I103" s="96"/>
      <c r="J103" s="97"/>
    </row>
    <row r="104" spans="1:10" ht="25.15" customHeight="1" x14ac:dyDescent="0.2">
      <c r="A104" s="93" t="s">
        <v>589</v>
      </c>
      <c r="B104" s="181"/>
      <c r="C104" s="100"/>
      <c r="D104" s="66"/>
      <c r="E104" s="65"/>
      <c r="F104" s="66"/>
      <c r="G104" s="66"/>
      <c r="H104" s="66"/>
      <c r="I104" s="66"/>
      <c r="J104" s="67"/>
    </row>
    <row r="105" spans="1:10" ht="25.15" customHeight="1" x14ac:dyDescent="0.2">
      <c r="A105" s="5" t="s">
        <v>1178</v>
      </c>
      <c r="B105" s="75">
        <v>39051</v>
      </c>
      <c r="C105" s="78" t="s">
        <v>1179</v>
      </c>
      <c r="D105" s="84">
        <v>498.7</v>
      </c>
      <c r="E105" s="58">
        <v>498.7</v>
      </c>
      <c r="F105" s="83">
        <v>105</v>
      </c>
      <c r="G105" s="85" t="s">
        <v>394</v>
      </c>
      <c r="H105" s="85" t="s">
        <v>395</v>
      </c>
      <c r="I105" s="85" t="s">
        <v>100</v>
      </c>
      <c r="J105" s="85"/>
    </row>
    <row r="106" spans="1:10" ht="25.15" customHeight="1" x14ac:dyDescent="0.2">
      <c r="A106" s="5" t="s">
        <v>1180</v>
      </c>
      <c r="B106" s="75" t="s">
        <v>1181</v>
      </c>
      <c r="C106" s="78" t="s">
        <v>1182</v>
      </c>
      <c r="D106" s="84">
        <v>691.33</v>
      </c>
      <c r="E106" s="58">
        <v>55.940000000000055</v>
      </c>
      <c r="F106" s="83">
        <v>5</v>
      </c>
      <c r="G106" s="85" t="s">
        <v>13</v>
      </c>
      <c r="H106" s="85" t="s">
        <v>13</v>
      </c>
      <c r="I106" s="85" t="s">
        <v>129</v>
      </c>
      <c r="J106" s="85" t="s">
        <v>1185</v>
      </c>
    </row>
    <row r="107" spans="1:10" ht="25.15" customHeight="1" x14ac:dyDescent="0.2">
      <c r="A107" s="5" t="s">
        <v>590</v>
      </c>
      <c r="B107" s="75" t="s">
        <v>591</v>
      </c>
      <c r="C107" s="83" t="s">
        <v>592</v>
      </c>
      <c r="D107" s="84">
        <v>3655.5200000000004</v>
      </c>
      <c r="E107" s="58">
        <v>218.84000000000015</v>
      </c>
      <c r="F107" s="83">
        <v>14</v>
      </c>
      <c r="G107" s="85" t="s">
        <v>90</v>
      </c>
      <c r="H107" s="85" t="s">
        <v>90</v>
      </c>
      <c r="I107" s="85" t="s">
        <v>132</v>
      </c>
      <c r="J107" s="85" t="s">
        <v>593</v>
      </c>
    </row>
    <row r="108" spans="1:10" ht="25.15" customHeight="1" x14ac:dyDescent="0.2">
      <c r="A108" s="5" t="s">
        <v>594</v>
      </c>
      <c r="B108" s="75" t="s">
        <v>595</v>
      </c>
      <c r="C108" s="83" t="s">
        <v>596</v>
      </c>
      <c r="D108" s="84">
        <v>428.08000000000004</v>
      </c>
      <c r="E108" s="58">
        <v>2.5499999999999545</v>
      </c>
      <c r="F108" s="83">
        <v>0</v>
      </c>
      <c r="G108" s="85" t="s">
        <v>394</v>
      </c>
      <c r="H108" s="85" t="s">
        <v>240</v>
      </c>
      <c r="I108" s="85" t="s">
        <v>597</v>
      </c>
      <c r="J108" s="85" t="s">
        <v>598</v>
      </c>
    </row>
    <row r="109" spans="1:10" ht="25.15" customHeight="1" x14ac:dyDescent="0.2">
      <c r="A109" s="5" t="s">
        <v>599</v>
      </c>
      <c r="B109" s="75" t="s">
        <v>600</v>
      </c>
      <c r="C109" s="86" t="s">
        <v>601</v>
      </c>
      <c r="D109" s="84">
        <v>2760.3500158339998</v>
      </c>
      <c r="E109" s="58">
        <v>99.050015833999623</v>
      </c>
      <c r="F109" s="78">
        <v>12</v>
      </c>
      <c r="G109" s="85" t="s">
        <v>394</v>
      </c>
      <c r="H109" s="85" t="s">
        <v>261</v>
      </c>
      <c r="I109" s="85" t="s">
        <v>326</v>
      </c>
      <c r="J109" s="85" t="s">
        <v>602</v>
      </c>
    </row>
    <row r="110" spans="1:10" ht="25.15" customHeight="1" x14ac:dyDescent="0.2">
      <c r="A110" s="5" t="s">
        <v>603</v>
      </c>
      <c r="B110" s="75" t="s">
        <v>604</v>
      </c>
      <c r="C110" s="82" t="s">
        <v>605</v>
      </c>
      <c r="D110" s="84">
        <v>835.05</v>
      </c>
      <c r="E110" s="58">
        <v>92.490000000000009</v>
      </c>
      <c r="F110" s="83">
        <v>6</v>
      </c>
      <c r="G110" s="85" t="s">
        <v>60</v>
      </c>
      <c r="H110" s="85" t="s">
        <v>60</v>
      </c>
      <c r="I110" s="85" t="s">
        <v>167</v>
      </c>
      <c r="J110" s="85" t="s">
        <v>606</v>
      </c>
    </row>
    <row r="111" spans="1:10" ht="25.15" customHeight="1" x14ac:dyDescent="0.2">
      <c r="A111" s="5" t="s">
        <v>607</v>
      </c>
      <c r="B111" s="75" t="s">
        <v>1183</v>
      </c>
      <c r="C111" s="82" t="s">
        <v>1184</v>
      </c>
      <c r="D111" s="84">
        <v>1569.1</v>
      </c>
      <c r="E111" s="58">
        <v>593.78</v>
      </c>
      <c r="F111" s="83">
        <v>30</v>
      </c>
      <c r="G111" s="85" t="s">
        <v>396</v>
      </c>
      <c r="H111" s="85" t="s">
        <v>282</v>
      </c>
      <c r="I111" s="85" t="s">
        <v>282</v>
      </c>
      <c r="J111" s="85" t="s">
        <v>608</v>
      </c>
    </row>
    <row r="112" spans="1:10" ht="25.15" customHeight="1" x14ac:dyDescent="0.2">
      <c r="A112" s="105" t="s">
        <v>610</v>
      </c>
      <c r="B112" s="185"/>
      <c r="C112" s="105"/>
      <c r="D112" s="106">
        <f>SUM(D105:D111)</f>
        <v>10438.130015834</v>
      </c>
      <c r="E112" s="68">
        <f>SUM(E105:E111)</f>
        <v>1561.3500158339998</v>
      </c>
      <c r="F112" s="107">
        <f>SUM(F105:F111)</f>
        <v>172</v>
      </c>
      <c r="G112" s="69"/>
      <c r="H112" s="69"/>
      <c r="I112" s="69"/>
      <c r="J112" s="70"/>
    </row>
    <row r="113" spans="1:10" ht="25.15" customHeight="1" x14ac:dyDescent="0.2">
      <c r="A113" s="100"/>
      <c r="B113" s="180"/>
      <c r="C113" s="92"/>
      <c r="D113" s="108"/>
      <c r="E113" s="57"/>
      <c r="F113" s="109"/>
      <c r="G113" s="96"/>
      <c r="H113" s="96"/>
      <c r="I113" s="96"/>
      <c r="J113" s="97"/>
    </row>
    <row r="114" spans="1:10" ht="25.15" customHeight="1" x14ac:dyDescent="0.2">
      <c r="A114" s="110" t="s">
        <v>611</v>
      </c>
      <c r="B114" s="186"/>
      <c r="C114" s="100"/>
      <c r="D114" s="111"/>
      <c r="E114" s="57"/>
      <c r="F114" s="109"/>
      <c r="G114" s="112"/>
      <c r="H114" s="112"/>
      <c r="I114" s="112"/>
      <c r="J114" s="67"/>
    </row>
    <row r="115" spans="1:10" ht="25.15" customHeight="1" x14ac:dyDescent="0.2">
      <c r="A115" s="5" t="s">
        <v>1186</v>
      </c>
      <c r="B115" s="75" t="s">
        <v>1187</v>
      </c>
      <c r="C115" s="83" t="s">
        <v>1188</v>
      </c>
      <c r="D115" s="113">
        <v>2022.09</v>
      </c>
      <c r="E115" s="58">
        <v>9.9999999999909051E-3</v>
      </c>
      <c r="F115" s="89">
        <v>0</v>
      </c>
      <c r="G115" s="85" t="s">
        <v>13</v>
      </c>
      <c r="H115" s="85" t="s">
        <v>13</v>
      </c>
      <c r="I115" s="85" t="s">
        <v>129</v>
      </c>
      <c r="J115" s="85" t="s">
        <v>612</v>
      </c>
    </row>
    <row r="116" spans="1:10" ht="25.15" customHeight="1" x14ac:dyDescent="0.2">
      <c r="A116" s="5" t="s">
        <v>614</v>
      </c>
      <c r="B116" s="75">
        <v>43346</v>
      </c>
      <c r="C116" s="83" t="s">
        <v>615</v>
      </c>
      <c r="D116" s="113">
        <v>373.78</v>
      </c>
      <c r="E116" s="58">
        <v>0.55000000000001137</v>
      </c>
      <c r="F116" s="89">
        <v>0</v>
      </c>
      <c r="G116" s="85" t="s">
        <v>60</v>
      </c>
      <c r="H116" s="85" t="s">
        <v>63</v>
      </c>
      <c r="I116" s="85" t="s">
        <v>194</v>
      </c>
      <c r="J116" s="85" t="s">
        <v>613</v>
      </c>
    </row>
    <row r="117" spans="1:10" ht="25.15" customHeight="1" x14ac:dyDescent="0.2">
      <c r="A117" s="5" t="s">
        <v>616</v>
      </c>
      <c r="B117" s="75">
        <v>43437</v>
      </c>
      <c r="C117" s="83" t="s">
        <v>617</v>
      </c>
      <c r="D117" s="113">
        <v>270.79000000000002</v>
      </c>
      <c r="E117" s="58">
        <v>0.20000000000004547</v>
      </c>
      <c r="F117" s="89">
        <v>0</v>
      </c>
      <c r="G117" s="85" t="s">
        <v>60</v>
      </c>
      <c r="H117" s="85" t="s">
        <v>63</v>
      </c>
      <c r="I117" s="85" t="s">
        <v>194</v>
      </c>
      <c r="J117" s="85" t="s">
        <v>613</v>
      </c>
    </row>
    <row r="118" spans="1:10" ht="25.15" customHeight="1" x14ac:dyDescent="0.2">
      <c r="A118" s="5" t="s">
        <v>12403</v>
      </c>
      <c r="B118" s="75">
        <v>44095</v>
      </c>
      <c r="C118" s="83" t="s">
        <v>12404</v>
      </c>
      <c r="D118" s="113">
        <v>727.81620592000002</v>
      </c>
      <c r="E118" s="58">
        <v>727.81620592000002</v>
      </c>
      <c r="F118" s="89">
        <v>30</v>
      </c>
      <c r="G118" s="85" t="s">
        <v>60</v>
      </c>
      <c r="H118" s="85" t="s">
        <v>63</v>
      </c>
      <c r="I118" s="85" t="s">
        <v>194</v>
      </c>
      <c r="J118" s="85" t="s">
        <v>12405</v>
      </c>
    </row>
    <row r="119" spans="1:10" ht="25.15" customHeight="1" x14ac:dyDescent="0.2">
      <c r="A119" s="79" t="s">
        <v>618</v>
      </c>
      <c r="B119" s="182"/>
      <c r="C119" s="79"/>
      <c r="D119" s="98">
        <f>SUM(D115:D118)</f>
        <v>3394.4762059199998</v>
      </c>
      <c r="E119" s="61">
        <f>SUM(E115:E118)</f>
        <v>728.57620592000012</v>
      </c>
      <c r="F119" s="114">
        <f>SUM(F115:F118)</f>
        <v>30</v>
      </c>
      <c r="G119" s="85"/>
      <c r="H119" s="85"/>
      <c r="I119" s="85"/>
      <c r="J119" s="85"/>
    </row>
    <row r="120" spans="1:10" ht="25.15" customHeight="1" x14ac:dyDescent="0.2">
      <c r="A120" s="100"/>
      <c r="B120" s="180"/>
      <c r="C120" s="92"/>
      <c r="D120" s="92"/>
      <c r="E120" s="57"/>
      <c r="F120" s="109"/>
      <c r="G120" s="96"/>
      <c r="H120" s="96"/>
      <c r="I120" s="96"/>
      <c r="J120" s="97"/>
    </row>
    <row r="121" spans="1:10" ht="25.15" customHeight="1" x14ac:dyDescent="0.2">
      <c r="A121" s="110" t="s">
        <v>619</v>
      </c>
      <c r="B121" s="180"/>
      <c r="C121" s="92"/>
      <c r="D121" s="92"/>
      <c r="E121" s="57"/>
      <c r="F121" s="109"/>
      <c r="G121" s="96"/>
      <c r="H121" s="96"/>
      <c r="I121" s="96"/>
      <c r="J121" s="97"/>
    </row>
    <row r="122" spans="1:10" ht="25.15" customHeight="1" x14ac:dyDescent="0.2">
      <c r="A122" s="5" t="s">
        <v>620</v>
      </c>
      <c r="B122" s="75">
        <v>37694</v>
      </c>
      <c r="C122" s="78" t="s">
        <v>621</v>
      </c>
      <c r="D122" s="84">
        <v>414.69</v>
      </c>
      <c r="E122" s="58">
        <v>33.529999999999973</v>
      </c>
      <c r="F122" s="83">
        <v>9</v>
      </c>
      <c r="G122" s="85" t="s">
        <v>90</v>
      </c>
      <c r="H122" s="85" t="s">
        <v>90</v>
      </c>
      <c r="I122" s="85" t="s">
        <v>317</v>
      </c>
      <c r="J122" s="85" t="s">
        <v>622</v>
      </c>
    </row>
    <row r="123" spans="1:10" ht="25.15" customHeight="1" x14ac:dyDescent="0.2">
      <c r="A123" s="5" t="s">
        <v>623</v>
      </c>
      <c r="B123" s="75">
        <v>37363</v>
      </c>
      <c r="C123" s="78" t="s">
        <v>624</v>
      </c>
      <c r="D123" s="84">
        <v>457.92</v>
      </c>
      <c r="E123" s="58">
        <v>156.93</v>
      </c>
      <c r="F123" s="89">
        <v>48</v>
      </c>
      <c r="G123" s="85" t="s">
        <v>498</v>
      </c>
      <c r="H123" s="85" t="s">
        <v>13</v>
      </c>
      <c r="I123" s="85" t="s">
        <v>258</v>
      </c>
      <c r="J123" s="60" t="s">
        <v>625</v>
      </c>
    </row>
    <row r="124" spans="1:10" ht="25.15" customHeight="1" x14ac:dyDescent="0.2">
      <c r="A124" s="5" t="s">
        <v>627</v>
      </c>
      <c r="B124" s="75">
        <v>38253</v>
      </c>
      <c r="C124" s="78" t="s">
        <v>628</v>
      </c>
      <c r="D124" s="84">
        <v>772.36</v>
      </c>
      <c r="E124" s="58">
        <v>5.6900000000000546</v>
      </c>
      <c r="F124" s="89">
        <v>1</v>
      </c>
      <c r="G124" s="85" t="s">
        <v>45</v>
      </c>
      <c r="H124" s="85" t="s">
        <v>55</v>
      </c>
      <c r="I124" s="85" t="s">
        <v>55</v>
      </c>
      <c r="J124" s="85" t="s">
        <v>629</v>
      </c>
    </row>
    <row r="125" spans="1:10" ht="25.15" customHeight="1" x14ac:dyDescent="0.2">
      <c r="A125" s="5" t="s">
        <v>630</v>
      </c>
      <c r="B125" s="75" t="s">
        <v>631</v>
      </c>
      <c r="C125" s="83" t="s">
        <v>632</v>
      </c>
      <c r="D125" s="84">
        <v>636.69000000000005</v>
      </c>
      <c r="E125" s="58">
        <v>30.6400000000001</v>
      </c>
      <c r="F125" s="89">
        <v>6</v>
      </c>
      <c r="G125" s="85" t="s">
        <v>498</v>
      </c>
      <c r="H125" s="85" t="s">
        <v>14</v>
      </c>
      <c r="I125" s="85" t="s">
        <v>15</v>
      </c>
      <c r="J125" s="85" t="s">
        <v>633</v>
      </c>
    </row>
    <row r="126" spans="1:10" ht="25.15" customHeight="1" x14ac:dyDescent="0.2">
      <c r="A126" s="5" t="s">
        <v>634</v>
      </c>
      <c r="B126" s="75">
        <v>38421</v>
      </c>
      <c r="C126" s="83" t="s">
        <v>635</v>
      </c>
      <c r="D126" s="84">
        <v>3168.34</v>
      </c>
      <c r="E126" s="58">
        <v>1.1270000000004075</v>
      </c>
      <c r="F126" s="89">
        <v>0</v>
      </c>
      <c r="G126" s="85" t="s">
        <v>24</v>
      </c>
      <c r="H126" s="85" t="s">
        <v>53</v>
      </c>
      <c r="I126" s="85" t="s">
        <v>128</v>
      </c>
      <c r="J126" s="85" t="s">
        <v>636</v>
      </c>
    </row>
    <row r="127" spans="1:10" ht="25.15" customHeight="1" x14ac:dyDescent="0.2">
      <c r="A127" s="5" t="s">
        <v>637</v>
      </c>
      <c r="B127" s="75">
        <v>38747</v>
      </c>
      <c r="C127" s="83" t="s">
        <v>638</v>
      </c>
      <c r="D127" s="84">
        <v>1517.2359999999999</v>
      </c>
      <c r="E127" s="58">
        <v>2.0559999999998126</v>
      </c>
      <c r="F127" s="89">
        <v>0</v>
      </c>
      <c r="G127" s="85" t="s">
        <v>498</v>
      </c>
      <c r="H127" s="85" t="s">
        <v>50</v>
      </c>
      <c r="I127" s="85" t="s">
        <v>50</v>
      </c>
      <c r="J127" s="85" t="s">
        <v>639</v>
      </c>
    </row>
    <row r="128" spans="1:10" ht="25.15" customHeight="1" x14ac:dyDescent="0.2">
      <c r="A128" s="5" t="s">
        <v>1189</v>
      </c>
      <c r="B128" s="75" t="s">
        <v>1190</v>
      </c>
      <c r="C128" s="83" t="s">
        <v>1191</v>
      </c>
      <c r="D128" s="84">
        <v>77.14</v>
      </c>
      <c r="E128" s="58">
        <v>4</v>
      </c>
      <c r="F128" s="89">
        <v>0</v>
      </c>
      <c r="G128" s="85" t="s">
        <v>461</v>
      </c>
      <c r="H128" s="85" t="s">
        <v>1096</v>
      </c>
      <c r="I128" s="85" t="s">
        <v>1096</v>
      </c>
      <c r="J128" s="85" t="s">
        <v>1192</v>
      </c>
    </row>
    <row r="129" spans="1:10" ht="25.15" customHeight="1" x14ac:dyDescent="0.2">
      <c r="A129" s="79" t="s">
        <v>640</v>
      </c>
      <c r="B129" s="182"/>
      <c r="C129" s="79"/>
      <c r="D129" s="98">
        <f>SUM(D122:D128)</f>
        <v>7044.3760000000002</v>
      </c>
      <c r="E129" s="61">
        <f>SUM(E122:E128)</f>
        <v>233.97300000000035</v>
      </c>
      <c r="F129" s="115">
        <f>SUM(F122:F128)</f>
        <v>64</v>
      </c>
      <c r="G129" s="85"/>
      <c r="H129" s="85"/>
      <c r="I129" s="85"/>
      <c r="J129" s="60"/>
    </row>
    <row r="130" spans="1:10" ht="25.15" customHeight="1" x14ac:dyDescent="0.2">
      <c r="A130" s="110"/>
      <c r="B130" s="186"/>
      <c r="C130" s="100"/>
      <c r="D130" s="110"/>
      <c r="E130" s="57"/>
      <c r="F130" s="109"/>
      <c r="G130" s="112"/>
      <c r="H130" s="112"/>
      <c r="I130" s="112"/>
      <c r="J130" s="67"/>
    </row>
    <row r="131" spans="1:10" ht="25.15" customHeight="1" x14ac:dyDescent="0.2">
      <c r="A131" s="110" t="s">
        <v>641</v>
      </c>
      <c r="B131" s="180"/>
      <c r="C131" s="71"/>
      <c r="D131" s="92"/>
      <c r="E131" s="57"/>
      <c r="F131" s="109"/>
      <c r="G131" s="96"/>
      <c r="H131" s="96"/>
      <c r="I131" s="96"/>
      <c r="J131" s="97"/>
    </row>
    <row r="132" spans="1:10" ht="25.15" customHeight="1" x14ac:dyDescent="0.2">
      <c r="A132" s="5" t="s">
        <v>12406</v>
      </c>
      <c r="B132" s="75">
        <v>42212</v>
      </c>
      <c r="C132" s="78" t="s">
        <v>12407</v>
      </c>
      <c r="D132" s="84">
        <v>268.31</v>
      </c>
      <c r="E132" s="58">
        <v>11.840000000000032</v>
      </c>
      <c r="F132" s="83">
        <v>1</v>
      </c>
      <c r="G132" s="78" t="s">
        <v>45</v>
      </c>
      <c r="H132" s="78" t="s">
        <v>130</v>
      </c>
      <c r="I132" s="78" t="s">
        <v>158</v>
      </c>
      <c r="J132" s="85" t="s">
        <v>12432</v>
      </c>
    </row>
    <row r="133" spans="1:10" ht="25.15" customHeight="1" x14ac:dyDescent="0.2">
      <c r="A133" s="5" t="s">
        <v>642</v>
      </c>
      <c r="B133" s="75" t="s">
        <v>12408</v>
      </c>
      <c r="C133" s="78" t="s">
        <v>12409</v>
      </c>
      <c r="D133" s="84">
        <f>741.22-24.36346523</f>
        <v>716.85653477000005</v>
      </c>
      <c r="E133" s="58">
        <f>153.46-24.36346523</f>
        <v>129.09653477000001</v>
      </c>
      <c r="F133" s="83">
        <f>7-1</f>
        <v>6</v>
      </c>
      <c r="G133" s="78" t="s">
        <v>36</v>
      </c>
      <c r="H133" s="78" t="s">
        <v>48</v>
      </c>
      <c r="I133" s="78" t="s">
        <v>49</v>
      </c>
      <c r="J133" s="85" t="s">
        <v>643</v>
      </c>
    </row>
    <row r="134" spans="1:10" ht="25.15" customHeight="1" x14ac:dyDescent="0.2">
      <c r="A134" s="5" t="s">
        <v>644</v>
      </c>
      <c r="B134" s="75" t="s">
        <v>645</v>
      </c>
      <c r="C134" s="78" t="s">
        <v>646</v>
      </c>
      <c r="D134" s="84">
        <v>1555.67</v>
      </c>
      <c r="E134" s="58">
        <v>34.980000000000018</v>
      </c>
      <c r="F134" s="89">
        <v>3</v>
      </c>
      <c r="G134" s="78" t="s">
        <v>36</v>
      </c>
      <c r="H134" s="78" t="s">
        <v>186</v>
      </c>
      <c r="I134" s="78" t="s">
        <v>647</v>
      </c>
      <c r="J134" s="85" t="s">
        <v>648</v>
      </c>
    </row>
    <row r="135" spans="1:10" ht="25.15" customHeight="1" x14ac:dyDescent="0.2">
      <c r="A135" s="5" t="s">
        <v>649</v>
      </c>
      <c r="B135" s="75" t="s">
        <v>650</v>
      </c>
      <c r="C135" s="78" t="s">
        <v>651</v>
      </c>
      <c r="D135" s="84">
        <v>4268.3899999999994</v>
      </c>
      <c r="E135" s="58">
        <v>17.6899999999996</v>
      </c>
      <c r="F135" s="89">
        <v>1</v>
      </c>
      <c r="G135" s="78" t="s">
        <v>45</v>
      </c>
      <c r="H135" s="78" t="s">
        <v>270</v>
      </c>
      <c r="I135" s="78" t="s">
        <v>270</v>
      </c>
      <c r="J135" s="85" t="s">
        <v>652</v>
      </c>
    </row>
    <row r="136" spans="1:10" ht="25.15" customHeight="1" x14ac:dyDescent="0.2">
      <c r="A136" s="5" t="s">
        <v>653</v>
      </c>
      <c r="B136" s="75" t="s">
        <v>654</v>
      </c>
      <c r="C136" s="78" t="s">
        <v>655</v>
      </c>
      <c r="D136" s="84">
        <v>498.15999999999997</v>
      </c>
      <c r="E136" s="58">
        <v>2.019999999999925</v>
      </c>
      <c r="F136" s="89">
        <v>0</v>
      </c>
      <c r="G136" s="78" t="s">
        <v>445</v>
      </c>
      <c r="H136" s="78" t="s">
        <v>33</v>
      </c>
      <c r="I136" s="78" t="s">
        <v>183</v>
      </c>
      <c r="J136" s="85" t="s">
        <v>656</v>
      </c>
    </row>
    <row r="137" spans="1:10" ht="25.15" customHeight="1" x14ac:dyDescent="0.2">
      <c r="A137" s="5" t="s">
        <v>657</v>
      </c>
      <c r="B137" s="75" t="s">
        <v>12410</v>
      </c>
      <c r="C137" s="88" t="s">
        <v>12411</v>
      </c>
      <c r="D137" s="84">
        <v>3328.2674350400002</v>
      </c>
      <c r="E137" s="58">
        <v>89.457435040000291</v>
      </c>
      <c r="F137" s="89">
        <v>5</v>
      </c>
      <c r="G137" s="78" t="s">
        <v>36</v>
      </c>
      <c r="H137" s="78" t="s">
        <v>37</v>
      </c>
      <c r="I137" s="78" t="s">
        <v>38</v>
      </c>
      <c r="J137" s="85" t="s">
        <v>658</v>
      </c>
    </row>
    <row r="138" spans="1:10" ht="25.15" customHeight="1" x14ac:dyDescent="0.2">
      <c r="A138" s="5" t="s">
        <v>659</v>
      </c>
      <c r="B138" s="75" t="s">
        <v>660</v>
      </c>
      <c r="C138" s="78" t="s">
        <v>661</v>
      </c>
      <c r="D138" s="84">
        <v>1217</v>
      </c>
      <c r="E138" s="58">
        <v>23.370000000000118</v>
      </c>
      <c r="F138" s="89">
        <v>2</v>
      </c>
      <c r="G138" s="78" t="s">
        <v>13</v>
      </c>
      <c r="H138" s="78" t="s">
        <v>14</v>
      </c>
      <c r="I138" s="78" t="s">
        <v>147</v>
      </c>
      <c r="J138" s="60" t="s">
        <v>662</v>
      </c>
    </row>
    <row r="139" spans="1:10" ht="43.15" customHeight="1" x14ac:dyDescent="0.2">
      <c r="A139" s="5" t="s">
        <v>663</v>
      </c>
      <c r="B139" s="75">
        <v>43224</v>
      </c>
      <c r="C139" s="78" t="s">
        <v>664</v>
      </c>
      <c r="D139" s="84">
        <v>2449.41041821</v>
      </c>
      <c r="E139" s="58">
        <v>1.5004182099996797</v>
      </c>
      <c r="F139" s="89">
        <v>0</v>
      </c>
      <c r="G139" s="78" t="s">
        <v>60</v>
      </c>
      <c r="H139" s="78" t="s">
        <v>87</v>
      </c>
      <c r="I139" s="78" t="s">
        <v>88</v>
      </c>
      <c r="J139" s="60" t="s">
        <v>665</v>
      </c>
    </row>
    <row r="140" spans="1:10" ht="25.15" customHeight="1" x14ac:dyDescent="0.2">
      <c r="A140" s="5" t="s">
        <v>666</v>
      </c>
      <c r="B140" s="75" t="s">
        <v>1193</v>
      </c>
      <c r="C140" s="78" t="s">
        <v>1194</v>
      </c>
      <c r="D140" s="84">
        <v>766.30000000000007</v>
      </c>
      <c r="E140" s="58">
        <v>11.680000000000064</v>
      </c>
      <c r="F140" s="89">
        <v>1</v>
      </c>
      <c r="G140" s="78" t="s">
        <v>667</v>
      </c>
      <c r="H140" s="78" t="s">
        <v>668</v>
      </c>
      <c r="I140" s="78"/>
      <c r="J140" s="85" t="s">
        <v>669</v>
      </c>
    </row>
    <row r="141" spans="1:10" ht="25.15" customHeight="1" x14ac:dyDescent="0.2">
      <c r="A141" s="5" t="s">
        <v>670</v>
      </c>
      <c r="B141" s="75" t="s">
        <v>1195</v>
      </c>
      <c r="C141" s="78" t="s">
        <v>1196</v>
      </c>
      <c r="D141" s="84">
        <v>247.32223174000001</v>
      </c>
      <c r="E141" s="58">
        <v>6.8422317400000168</v>
      </c>
      <c r="F141" s="89">
        <v>1</v>
      </c>
      <c r="G141" s="78" t="s">
        <v>45</v>
      </c>
      <c r="H141" s="78" t="s">
        <v>151</v>
      </c>
      <c r="I141" s="78" t="s">
        <v>260</v>
      </c>
      <c r="J141" s="85" t="s">
        <v>671</v>
      </c>
    </row>
    <row r="142" spans="1:10" ht="25.15" customHeight="1" x14ac:dyDescent="0.2">
      <c r="A142" s="5" t="s">
        <v>1197</v>
      </c>
      <c r="B142" s="75" t="s">
        <v>1198</v>
      </c>
      <c r="C142" s="78" t="s">
        <v>1199</v>
      </c>
      <c r="D142" s="84">
        <v>1698.8048806199997</v>
      </c>
      <c r="E142" s="58">
        <v>243.88488061999942</v>
      </c>
      <c r="F142" s="83">
        <v>10</v>
      </c>
      <c r="G142" s="78" t="s">
        <v>13</v>
      </c>
      <c r="H142" s="78" t="s">
        <v>50</v>
      </c>
      <c r="I142" s="78" t="s">
        <v>50</v>
      </c>
      <c r="J142" s="85" t="s">
        <v>1206</v>
      </c>
    </row>
    <row r="143" spans="1:10" ht="25.15" customHeight="1" x14ac:dyDescent="0.2">
      <c r="A143" s="5" t="s">
        <v>1200</v>
      </c>
      <c r="B143" s="75">
        <v>43626</v>
      </c>
      <c r="C143" s="78" t="s">
        <v>1201</v>
      </c>
      <c r="D143" s="84">
        <v>1569.2212225574999</v>
      </c>
      <c r="E143" s="58">
        <v>390.45122255749948</v>
      </c>
      <c r="F143" s="83">
        <v>16</v>
      </c>
      <c r="G143" s="78" t="s">
        <v>13</v>
      </c>
      <c r="H143" s="78" t="s">
        <v>50</v>
      </c>
      <c r="I143" s="78" t="s">
        <v>50</v>
      </c>
      <c r="J143" s="85" t="s">
        <v>1206</v>
      </c>
    </row>
    <row r="144" spans="1:10" ht="25.15" customHeight="1" x14ac:dyDescent="0.2">
      <c r="A144" s="5" t="s">
        <v>1202</v>
      </c>
      <c r="B144" s="75" t="s">
        <v>1203</v>
      </c>
      <c r="C144" s="78" t="s">
        <v>1204</v>
      </c>
      <c r="D144" s="84">
        <v>471.06689060500003</v>
      </c>
      <c r="E144" s="58">
        <v>14.266890605000015</v>
      </c>
      <c r="F144" s="83">
        <v>1</v>
      </c>
      <c r="G144" s="78" t="s">
        <v>60</v>
      </c>
      <c r="H144" s="78" t="s">
        <v>72</v>
      </c>
      <c r="I144" s="78" t="s">
        <v>73</v>
      </c>
      <c r="J144" s="85" t="s">
        <v>1207</v>
      </c>
    </row>
    <row r="145" spans="1:10" ht="25.15" customHeight="1" x14ac:dyDescent="0.2">
      <c r="A145" s="5" t="s">
        <v>1205</v>
      </c>
      <c r="B145" s="75" t="s">
        <v>12412</v>
      </c>
      <c r="C145" s="78" t="s">
        <v>12413</v>
      </c>
      <c r="D145" s="84">
        <f>4724.67868799-166.5585334</f>
        <v>4558.1201545900003</v>
      </c>
      <c r="E145" s="58">
        <f>2588.73868799-166.5585334</f>
        <v>2422.1801545899998</v>
      </c>
      <c r="F145" s="83">
        <f>105-7</f>
        <v>98</v>
      </c>
      <c r="G145" s="78" t="s">
        <v>45</v>
      </c>
      <c r="H145" s="78" t="s">
        <v>55</v>
      </c>
      <c r="I145" s="78" t="s">
        <v>407</v>
      </c>
      <c r="J145" s="85" t="s">
        <v>1208</v>
      </c>
    </row>
    <row r="146" spans="1:10" ht="25.15" customHeight="1" x14ac:dyDescent="0.2">
      <c r="A146" s="5" t="s">
        <v>12414</v>
      </c>
      <c r="B146" s="75" t="s">
        <v>12415</v>
      </c>
      <c r="C146" s="78" t="s">
        <v>12416</v>
      </c>
      <c r="D146" s="84">
        <v>510.95</v>
      </c>
      <c r="E146" s="58">
        <v>30.199999999999989</v>
      </c>
      <c r="F146" s="83">
        <v>2</v>
      </c>
      <c r="G146" s="78" t="s">
        <v>460</v>
      </c>
      <c r="H146" s="78" t="s">
        <v>186</v>
      </c>
      <c r="I146" s="78" t="s">
        <v>186</v>
      </c>
      <c r="J146" s="85" t="s">
        <v>1177</v>
      </c>
    </row>
    <row r="147" spans="1:10" ht="25.15" customHeight="1" x14ac:dyDescent="0.2">
      <c r="A147" s="5" t="s">
        <v>12417</v>
      </c>
      <c r="B147" s="75">
        <v>43906</v>
      </c>
      <c r="C147" s="78" t="s">
        <v>12418</v>
      </c>
      <c r="D147" s="84">
        <v>612.23</v>
      </c>
      <c r="E147" s="58">
        <v>105.18000000000006</v>
      </c>
      <c r="F147" s="83">
        <v>4</v>
      </c>
      <c r="G147" s="78" t="s">
        <v>461</v>
      </c>
      <c r="H147" s="78" t="s">
        <v>12433</v>
      </c>
      <c r="I147" s="78" t="s">
        <v>1169</v>
      </c>
      <c r="J147" s="85" t="s">
        <v>12434</v>
      </c>
    </row>
    <row r="148" spans="1:10" ht="25.15" customHeight="1" x14ac:dyDescent="0.2">
      <c r="A148" s="5" t="s">
        <v>12419</v>
      </c>
      <c r="B148" s="75" t="s">
        <v>12420</v>
      </c>
      <c r="C148" s="78" t="s">
        <v>12421</v>
      </c>
      <c r="D148" s="84">
        <v>1011.18038878</v>
      </c>
      <c r="E148" s="58">
        <v>160.35038878000012</v>
      </c>
      <c r="F148" s="83">
        <v>6</v>
      </c>
      <c r="G148" s="78" t="s">
        <v>13</v>
      </c>
      <c r="H148" s="78" t="s">
        <v>140</v>
      </c>
      <c r="I148" s="78" t="s">
        <v>300</v>
      </c>
      <c r="J148" s="85" t="s">
        <v>12435</v>
      </c>
    </row>
    <row r="149" spans="1:10" ht="25.15" customHeight="1" x14ac:dyDescent="0.2">
      <c r="A149" s="5" t="s">
        <v>12422</v>
      </c>
      <c r="B149" s="75" t="s">
        <v>12423</v>
      </c>
      <c r="C149" s="78" t="s">
        <v>12424</v>
      </c>
      <c r="D149" s="84">
        <v>2639.7142960400001</v>
      </c>
      <c r="E149" s="58">
        <v>2639.7142960400001</v>
      </c>
      <c r="F149" s="83">
        <v>84</v>
      </c>
      <c r="G149" s="78" t="s">
        <v>60</v>
      </c>
      <c r="H149" s="78" t="s">
        <v>12436</v>
      </c>
      <c r="I149" s="78" t="s">
        <v>12437</v>
      </c>
      <c r="J149" s="85" t="s">
        <v>12438</v>
      </c>
    </row>
    <row r="150" spans="1:10" ht="25.15" customHeight="1" x14ac:dyDescent="0.2">
      <c r="A150" s="5" t="s">
        <v>12425</v>
      </c>
      <c r="B150" s="75">
        <v>44168</v>
      </c>
      <c r="C150" s="78" t="s">
        <v>12426</v>
      </c>
      <c r="D150" s="84">
        <v>81.515462400000004</v>
      </c>
      <c r="E150" s="58">
        <v>81.515462400000004</v>
      </c>
      <c r="F150" s="83">
        <v>3</v>
      </c>
      <c r="G150" s="78" t="s">
        <v>445</v>
      </c>
      <c r="H150" s="78" t="s">
        <v>12439</v>
      </c>
      <c r="I150" s="78" t="s">
        <v>100</v>
      </c>
      <c r="J150" s="85" t="s">
        <v>12440</v>
      </c>
    </row>
    <row r="151" spans="1:10" ht="25.15" customHeight="1" x14ac:dyDescent="0.2">
      <c r="A151" s="5" t="s">
        <v>12427</v>
      </c>
      <c r="B151" s="75" t="s">
        <v>12428</v>
      </c>
      <c r="C151" s="78" t="s">
        <v>12429</v>
      </c>
      <c r="D151" s="84">
        <v>450.15628702999999</v>
      </c>
      <c r="E151" s="58">
        <v>450.15628702999999</v>
      </c>
      <c r="F151" s="83">
        <v>34</v>
      </c>
      <c r="G151" s="78" t="s">
        <v>460</v>
      </c>
      <c r="H151" s="78" t="s">
        <v>186</v>
      </c>
      <c r="I151" s="78" t="s">
        <v>186</v>
      </c>
      <c r="J151" s="85" t="s">
        <v>12441</v>
      </c>
    </row>
    <row r="152" spans="1:10" ht="24.6" customHeight="1" x14ac:dyDescent="0.2">
      <c r="A152" s="5" t="s">
        <v>12430</v>
      </c>
      <c r="B152" s="75">
        <v>44188</v>
      </c>
      <c r="C152" s="78" t="s">
        <v>12431</v>
      </c>
      <c r="D152" s="84">
        <v>523.72</v>
      </c>
      <c r="E152" s="58">
        <v>523.72</v>
      </c>
      <c r="F152" s="83">
        <v>29</v>
      </c>
      <c r="G152" s="78" t="s">
        <v>60</v>
      </c>
      <c r="H152" s="78" t="s">
        <v>119</v>
      </c>
      <c r="I152" s="78" t="s">
        <v>445</v>
      </c>
      <c r="J152" s="85" t="s">
        <v>12442</v>
      </c>
    </row>
    <row r="153" spans="1:10" ht="25.15" customHeight="1" x14ac:dyDescent="0.2">
      <c r="A153" s="79" t="s">
        <v>672</v>
      </c>
      <c r="B153" s="182"/>
      <c r="C153" s="79"/>
      <c r="D153" s="98">
        <f>SUM(D132:D152)</f>
        <v>29442.366202382502</v>
      </c>
      <c r="E153" s="61">
        <f>SUM(E132:E152)</f>
        <v>7390.0962023824995</v>
      </c>
      <c r="F153" s="114">
        <f>SUM(F132:F152)</f>
        <v>307</v>
      </c>
      <c r="G153" s="85"/>
      <c r="H153" s="85"/>
      <c r="I153" s="85"/>
      <c r="J153" s="60"/>
    </row>
    <row r="154" spans="1:10" ht="25.15" customHeight="1" x14ac:dyDescent="0.2">
      <c r="A154" s="110"/>
      <c r="B154" s="186"/>
      <c r="C154" s="100"/>
      <c r="D154" s="110"/>
      <c r="E154" s="57"/>
      <c r="F154" s="109"/>
      <c r="G154" s="112"/>
      <c r="H154" s="112"/>
      <c r="I154" s="112"/>
      <c r="J154" s="67"/>
    </row>
    <row r="155" spans="1:10" ht="25.15" customHeight="1" x14ac:dyDescent="0.2">
      <c r="A155" s="110" t="s">
        <v>673</v>
      </c>
      <c r="B155" s="186"/>
      <c r="C155" s="100"/>
      <c r="D155" s="110"/>
      <c r="E155" s="57"/>
      <c r="F155" s="109"/>
      <c r="G155" s="112"/>
      <c r="H155" s="112"/>
      <c r="I155" s="112"/>
      <c r="J155" s="67"/>
    </row>
    <row r="156" spans="1:10" ht="25.15" customHeight="1" x14ac:dyDescent="0.2">
      <c r="A156" s="5" t="s">
        <v>674</v>
      </c>
      <c r="B156" s="187">
        <v>43227</v>
      </c>
      <c r="C156" s="88" t="s">
        <v>675</v>
      </c>
      <c r="D156" s="84">
        <v>1109.5905273200001</v>
      </c>
      <c r="E156" s="58">
        <v>189.06052732000012</v>
      </c>
      <c r="F156" s="89">
        <v>11</v>
      </c>
      <c r="G156" s="78" t="s">
        <v>13</v>
      </c>
      <c r="H156" s="78" t="s">
        <v>27</v>
      </c>
      <c r="I156" s="78" t="s">
        <v>27</v>
      </c>
      <c r="J156" s="85" t="s">
        <v>676</v>
      </c>
    </row>
    <row r="157" spans="1:10" ht="25.15" customHeight="1" x14ac:dyDescent="0.2">
      <c r="A157" s="5" t="s">
        <v>677</v>
      </c>
      <c r="B157" s="75" t="s">
        <v>12443</v>
      </c>
      <c r="C157" s="88" t="s">
        <v>12444</v>
      </c>
      <c r="D157" s="84">
        <v>642.19000000000005</v>
      </c>
      <c r="E157" s="58">
        <v>19.499999999999886</v>
      </c>
      <c r="F157" s="83">
        <v>1</v>
      </c>
      <c r="G157" s="78" t="s">
        <v>13</v>
      </c>
      <c r="H157" s="78" t="s">
        <v>50</v>
      </c>
      <c r="I157" s="78" t="s">
        <v>50</v>
      </c>
      <c r="J157" s="85" t="s">
        <v>678</v>
      </c>
    </row>
    <row r="158" spans="1:10" ht="25.15" customHeight="1" x14ac:dyDescent="0.2">
      <c r="A158" s="5" t="s">
        <v>12445</v>
      </c>
      <c r="B158" s="75">
        <v>44188</v>
      </c>
      <c r="C158" s="88" t="s">
        <v>12446</v>
      </c>
      <c r="D158" s="84">
        <v>1154.47</v>
      </c>
      <c r="E158" s="58">
        <v>1154.47</v>
      </c>
      <c r="F158" s="83">
        <v>57</v>
      </c>
      <c r="G158" s="78" t="s">
        <v>13</v>
      </c>
      <c r="H158" s="78" t="s">
        <v>50</v>
      </c>
      <c r="I158" s="78" t="s">
        <v>50</v>
      </c>
      <c r="J158" s="85" t="s">
        <v>12449</v>
      </c>
    </row>
    <row r="159" spans="1:10" ht="25.15" customHeight="1" x14ac:dyDescent="0.2">
      <c r="A159" s="5" t="s">
        <v>12447</v>
      </c>
      <c r="B159" s="75">
        <v>44188</v>
      </c>
      <c r="C159" s="88" t="s">
        <v>12448</v>
      </c>
      <c r="D159" s="84">
        <v>969.72460524999997</v>
      </c>
      <c r="E159" s="58">
        <v>969.72460524999997</v>
      </c>
      <c r="F159" s="83">
        <v>48</v>
      </c>
      <c r="G159" s="78" t="s">
        <v>445</v>
      </c>
      <c r="H159" s="78" t="s">
        <v>1172</v>
      </c>
      <c r="I159" s="78" t="s">
        <v>12450</v>
      </c>
      <c r="J159" s="85" t="s">
        <v>12451</v>
      </c>
    </row>
    <row r="160" spans="1:10" ht="25.15" customHeight="1" x14ac:dyDescent="0.2">
      <c r="A160" s="79" t="s">
        <v>679</v>
      </c>
      <c r="B160" s="182"/>
      <c r="C160" s="79"/>
      <c r="D160" s="98">
        <f>SUM(D156:D159)</f>
        <v>3875.9751325700004</v>
      </c>
      <c r="E160" s="61">
        <f>SUM(E156:E159)</f>
        <v>2332.7551325700001</v>
      </c>
      <c r="F160" s="114">
        <f>SUM(F156:F159)</f>
        <v>117</v>
      </c>
      <c r="G160" s="85"/>
      <c r="H160" s="85"/>
      <c r="I160" s="85"/>
      <c r="J160" s="10"/>
    </row>
    <row r="161" spans="1:10" ht="25.15" customHeight="1" x14ac:dyDescent="0.2">
      <c r="A161" s="110"/>
      <c r="B161" s="186"/>
      <c r="C161" s="100"/>
      <c r="D161" s="110"/>
      <c r="E161" s="57"/>
      <c r="F161" s="109"/>
      <c r="G161" s="112"/>
      <c r="H161" s="112"/>
      <c r="I161" s="112"/>
      <c r="J161" s="67"/>
    </row>
    <row r="162" spans="1:10" ht="25.15" customHeight="1" x14ac:dyDescent="0.2">
      <c r="A162" s="110" t="s">
        <v>680</v>
      </c>
      <c r="B162" s="186"/>
      <c r="C162" s="100"/>
      <c r="D162" s="110"/>
      <c r="E162" s="57"/>
      <c r="F162" s="109"/>
      <c r="G162" s="112"/>
      <c r="H162" s="112"/>
      <c r="I162" s="112"/>
      <c r="J162" s="67"/>
    </row>
    <row r="163" spans="1:10" ht="25.15" customHeight="1" x14ac:dyDescent="0.2">
      <c r="A163" s="5" t="s">
        <v>1209</v>
      </c>
      <c r="B163" s="75" t="s">
        <v>1210</v>
      </c>
      <c r="C163" s="78" t="s">
        <v>1211</v>
      </c>
      <c r="D163" s="84">
        <v>580.43000000000006</v>
      </c>
      <c r="E163" s="58">
        <v>39.470000000000027</v>
      </c>
      <c r="F163" s="89">
        <v>4</v>
      </c>
      <c r="G163" s="78" t="s">
        <v>60</v>
      </c>
      <c r="H163" s="78" t="s">
        <v>116</v>
      </c>
      <c r="I163" s="78" t="s">
        <v>117</v>
      </c>
      <c r="J163" s="85" t="s">
        <v>1217</v>
      </c>
    </row>
    <row r="164" spans="1:10" ht="25.15" customHeight="1" x14ac:dyDescent="0.2">
      <c r="A164" s="5" t="s">
        <v>681</v>
      </c>
      <c r="B164" s="75" t="s">
        <v>682</v>
      </c>
      <c r="C164" s="78" t="s">
        <v>683</v>
      </c>
      <c r="D164" s="84">
        <v>1664.86</v>
      </c>
      <c r="E164" s="58">
        <v>20.380000000000337</v>
      </c>
      <c r="F164" s="89">
        <v>1</v>
      </c>
      <c r="G164" s="78" t="s">
        <v>460</v>
      </c>
      <c r="H164" s="78" t="s">
        <v>48</v>
      </c>
      <c r="I164" s="78" t="s">
        <v>125</v>
      </c>
      <c r="J164" s="85" t="s">
        <v>684</v>
      </c>
    </row>
    <row r="165" spans="1:10" ht="25.15" customHeight="1" x14ac:dyDescent="0.2">
      <c r="A165" s="5" t="s">
        <v>685</v>
      </c>
      <c r="B165" s="75">
        <v>41589</v>
      </c>
      <c r="C165" s="78" t="s">
        <v>686</v>
      </c>
      <c r="D165" s="84">
        <v>269.04000000000002</v>
      </c>
      <c r="E165" s="58">
        <v>5.2600000000000477</v>
      </c>
      <c r="F165" s="89">
        <v>0</v>
      </c>
      <c r="G165" s="78" t="s">
        <v>60</v>
      </c>
      <c r="H165" s="78" t="s">
        <v>63</v>
      </c>
      <c r="I165" s="78" t="s">
        <v>195</v>
      </c>
      <c r="J165" s="85" t="s">
        <v>687</v>
      </c>
    </row>
    <row r="166" spans="1:10" ht="25.15" customHeight="1" x14ac:dyDescent="0.2">
      <c r="A166" s="5" t="s">
        <v>688</v>
      </c>
      <c r="B166" s="75">
        <v>41596</v>
      </c>
      <c r="C166" s="82" t="s">
        <v>689</v>
      </c>
      <c r="D166" s="84">
        <v>965.39</v>
      </c>
      <c r="E166" s="58">
        <v>7.1499999999999773</v>
      </c>
      <c r="F166" s="89">
        <v>0</v>
      </c>
      <c r="G166" s="78" t="s">
        <v>60</v>
      </c>
      <c r="H166" s="78" t="s">
        <v>72</v>
      </c>
      <c r="I166" s="78" t="s">
        <v>254</v>
      </c>
      <c r="J166" s="85" t="s">
        <v>420</v>
      </c>
    </row>
    <row r="167" spans="1:10" ht="25.15" customHeight="1" x14ac:dyDescent="0.2">
      <c r="A167" s="5" t="s">
        <v>690</v>
      </c>
      <c r="B167" s="75" t="s">
        <v>691</v>
      </c>
      <c r="C167" s="88" t="s">
        <v>692</v>
      </c>
      <c r="D167" s="84">
        <v>1171.58</v>
      </c>
      <c r="E167" s="58">
        <v>62.115999999999531</v>
      </c>
      <c r="F167" s="89">
        <v>3</v>
      </c>
      <c r="G167" s="78" t="s">
        <v>60</v>
      </c>
      <c r="H167" s="78" t="s">
        <v>119</v>
      </c>
      <c r="I167" s="78" t="s">
        <v>169</v>
      </c>
      <c r="J167" s="85" t="s">
        <v>693</v>
      </c>
    </row>
    <row r="168" spans="1:10" ht="52.5" customHeight="1" x14ac:dyDescent="0.2">
      <c r="A168" s="5" t="s">
        <v>694</v>
      </c>
      <c r="B168" s="75" t="s">
        <v>12452</v>
      </c>
      <c r="C168" s="82" t="s">
        <v>12453</v>
      </c>
      <c r="D168" s="84">
        <v>3188.2002027699996</v>
      </c>
      <c r="E168" s="58">
        <v>323.16020277000098</v>
      </c>
      <c r="F168" s="89">
        <v>14</v>
      </c>
      <c r="G168" s="78" t="s">
        <v>460</v>
      </c>
      <c r="H168" s="78" t="s">
        <v>37</v>
      </c>
      <c r="I168" s="78" t="s">
        <v>79</v>
      </c>
      <c r="J168" s="85" t="s">
        <v>695</v>
      </c>
    </row>
    <row r="169" spans="1:10" ht="52.5" customHeight="1" x14ac:dyDescent="0.2">
      <c r="A169" s="5" t="s">
        <v>609</v>
      </c>
      <c r="B169" s="75" t="s">
        <v>1212</v>
      </c>
      <c r="C169" s="82" t="s">
        <v>1213</v>
      </c>
      <c r="D169" s="84">
        <v>261.16000000000003</v>
      </c>
      <c r="E169" s="58">
        <v>3.5400000000000773</v>
      </c>
      <c r="F169" s="89">
        <v>0</v>
      </c>
      <c r="G169" s="78" t="s">
        <v>60</v>
      </c>
      <c r="H169" s="78" t="s">
        <v>61</v>
      </c>
      <c r="I169" s="78" t="s">
        <v>62</v>
      </c>
      <c r="J169" s="85" t="s">
        <v>696</v>
      </c>
    </row>
    <row r="170" spans="1:10" ht="25.15" customHeight="1" x14ac:dyDescent="0.2">
      <c r="A170" s="5" t="s">
        <v>1214</v>
      </c>
      <c r="B170" s="75" t="s">
        <v>1215</v>
      </c>
      <c r="C170" s="88" t="s">
        <v>1216</v>
      </c>
      <c r="D170" s="84">
        <v>2408.81</v>
      </c>
      <c r="E170" s="58">
        <v>987.12000000000035</v>
      </c>
      <c r="F170" s="83">
        <v>43</v>
      </c>
      <c r="G170" s="78" t="s">
        <v>1218</v>
      </c>
      <c r="H170" s="78" t="s">
        <v>1094</v>
      </c>
      <c r="I170" s="78" t="s">
        <v>1219</v>
      </c>
      <c r="J170" s="85" t="s">
        <v>1220</v>
      </c>
    </row>
    <row r="171" spans="1:10" ht="25.15" customHeight="1" x14ac:dyDescent="0.2">
      <c r="A171" s="79" t="s">
        <v>697</v>
      </c>
      <c r="B171" s="182"/>
      <c r="C171" s="80"/>
      <c r="D171" s="98">
        <f>SUM(D163:D170)</f>
        <v>10509.470202769999</v>
      </c>
      <c r="E171" s="61">
        <f>SUM(E163:E170)</f>
        <v>1448.1962027700013</v>
      </c>
      <c r="F171" s="114">
        <f>SUM(F163:F170)</f>
        <v>65</v>
      </c>
      <c r="G171" s="85"/>
      <c r="H171" s="85"/>
      <c r="I171" s="85"/>
      <c r="J171" s="11"/>
    </row>
    <row r="172" spans="1:10" ht="25.15" customHeight="1" x14ac:dyDescent="0.2">
      <c r="A172" s="110"/>
      <c r="B172" s="186"/>
      <c r="C172" s="100"/>
      <c r="D172" s="116"/>
      <c r="E172" s="57"/>
      <c r="F172" s="109"/>
      <c r="G172" s="112"/>
      <c r="H172" s="112"/>
      <c r="I172" s="112"/>
      <c r="J172" s="112"/>
    </row>
    <row r="173" spans="1:10" ht="25.15" customHeight="1" x14ac:dyDescent="0.2">
      <c r="A173" s="110" t="s">
        <v>698</v>
      </c>
      <c r="B173" s="186"/>
      <c r="C173" s="100"/>
      <c r="D173" s="116"/>
      <c r="E173" s="57"/>
      <c r="F173" s="109"/>
      <c r="G173" s="112"/>
      <c r="H173" s="112"/>
      <c r="I173" s="112"/>
      <c r="J173" s="112"/>
    </row>
    <row r="174" spans="1:10" ht="25.15" customHeight="1" x14ac:dyDescent="0.2">
      <c r="A174" s="5" t="s">
        <v>699</v>
      </c>
      <c r="B174" s="75" t="s">
        <v>700</v>
      </c>
      <c r="C174" s="83" t="s">
        <v>701</v>
      </c>
      <c r="D174" s="84">
        <v>355.58</v>
      </c>
      <c r="E174" s="58">
        <v>22.31800000000004</v>
      </c>
      <c r="F174" s="89">
        <v>1</v>
      </c>
      <c r="G174" s="78" t="s">
        <v>445</v>
      </c>
      <c r="H174" s="78" t="s">
        <v>167</v>
      </c>
      <c r="I174" s="78" t="s">
        <v>514</v>
      </c>
      <c r="J174" s="85" t="s">
        <v>702</v>
      </c>
    </row>
    <row r="175" spans="1:10" ht="25.15" customHeight="1" x14ac:dyDescent="0.2">
      <c r="A175" s="5" t="s">
        <v>703</v>
      </c>
      <c r="B175" s="75">
        <v>40226</v>
      </c>
      <c r="C175" s="83" t="s">
        <v>704</v>
      </c>
      <c r="D175" s="84">
        <v>1803.11</v>
      </c>
      <c r="E175" s="58">
        <v>15.319999999999709</v>
      </c>
      <c r="F175" s="89">
        <v>1</v>
      </c>
      <c r="G175" s="78" t="s">
        <v>36</v>
      </c>
      <c r="H175" s="78" t="s">
        <v>186</v>
      </c>
      <c r="I175" s="78" t="s">
        <v>292</v>
      </c>
      <c r="J175" s="85" t="s">
        <v>705</v>
      </c>
    </row>
    <row r="176" spans="1:10" ht="25.15" customHeight="1" x14ac:dyDescent="0.2">
      <c r="A176" s="5" t="s">
        <v>1221</v>
      </c>
      <c r="B176" s="75" t="s">
        <v>1222</v>
      </c>
      <c r="C176" s="83" t="s">
        <v>1223</v>
      </c>
      <c r="D176" s="84">
        <v>568.70000000000005</v>
      </c>
      <c r="E176" s="58">
        <v>25.939999999999941</v>
      </c>
      <c r="F176" s="89">
        <v>2</v>
      </c>
      <c r="G176" s="78" t="s">
        <v>36</v>
      </c>
      <c r="H176" s="78" t="s">
        <v>40</v>
      </c>
      <c r="I176" s="78" t="s">
        <v>146</v>
      </c>
      <c r="J176" s="85" t="s">
        <v>1228</v>
      </c>
    </row>
    <row r="177" spans="1:10" ht="25.15" customHeight="1" x14ac:dyDescent="0.2">
      <c r="A177" s="5" t="s">
        <v>1224</v>
      </c>
      <c r="B177" s="75">
        <v>40686</v>
      </c>
      <c r="C177" s="83" t="s">
        <v>1225</v>
      </c>
      <c r="D177" s="84">
        <v>452.33</v>
      </c>
      <c r="E177" s="58">
        <v>107.25999999999993</v>
      </c>
      <c r="F177" s="89">
        <v>8</v>
      </c>
      <c r="G177" s="78" t="s">
        <v>60</v>
      </c>
      <c r="H177" s="78" t="s">
        <v>60</v>
      </c>
      <c r="I177" s="78" t="s">
        <v>322</v>
      </c>
      <c r="J177" s="85" t="s">
        <v>1101</v>
      </c>
    </row>
    <row r="178" spans="1:10" ht="25.15" customHeight="1" x14ac:dyDescent="0.2">
      <c r="A178" s="5" t="s">
        <v>706</v>
      </c>
      <c r="B178" s="75" t="s">
        <v>1226</v>
      </c>
      <c r="C178" s="83" t="s">
        <v>1227</v>
      </c>
      <c r="D178" s="84">
        <v>1544.52</v>
      </c>
      <c r="E178" s="58">
        <v>68.190000000000509</v>
      </c>
      <c r="F178" s="89">
        <v>2</v>
      </c>
      <c r="G178" s="78" t="s">
        <v>18</v>
      </c>
      <c r="H178" s="78" t="s">
        <v>281</v>
      </c>
      <c r="I178" s="78" t="s">
        <v>58</v>
      </c>
      <c r="J178" s="85" t="s">
        <v>707</v>
      </c>
    </row>
    <row r="179" spans="1:10" ht="25.15" customHeight="1" x14ac:dyDescent="0.2">
      <c r="A179" s="79" t="s">
        <v>708</v>
      </c>
      <c r="B179" s="182"/>
      <c r="C179" s="79"/>
      <c r="D179" s="98">
        <f>SUM(D174:D178)</f>
        <v>4724.24</v>
      </c>
      <c r="E179" s="61">
        <f>SUM(E174:E178)</f>
        <v>239.02800000000013</v>
      </c>
      <c r="F179" s="114">
        <f>SUM(F174:F178)</f>
        <v>14</v>
      </c>
      <c r="G179" s="85"/>
      <c r="H179" s="85"/>
      <c r="I179" s="85"/>
      <c r="J179" s="85"/>
    </row>
    <row r="180" spans="1:10" ht="25.15" customHeight="1" x14ac:dyDescent="0.2">
      <c r="A180" s="110"/>
      <c r="B180" s="186"/>
      <c r="C180" s="100"/>
      <c r="D180" s="108"/>
      <c r="E180" s="57"/>
      <c r="F180" s="109"/>
      <c r="G180" s="112"/>
      <c r="H180" s="112"/>
      <c r="I180" s="112"/>
      <c r="J180" s="112"/>
    </row>
    <row r="181" spans="1:10" ht="25.15" customHeight="1" x14ac:dyDescent="0.2">
      <c r="A181" s="110" t="s">
        <v>709</v>
      </c>
      <c r="B181" s="186"/>
      <c r="C181" s="100"/>
      <c r="D181" s="116"/>
      <c r="E181" s="57"/>
      <c r="F181" s="109"/>
      <c r="G181" s="112"/>
      <c r="H181" s="112"/>
      <c r="I181" s="112"/>
      <c r="J181" s="112"/>
    </row>
    <row r="182" spans="1:10" ht="25.15" customHeight="1" x14ac:dyDescent="0.2">
      <c r="A182" s="5" t="s">
        <v>710</v>
      </c>
      <c r="B182" s="75">
        <v>39846</v>
      </c>
      <c r="C182" s="117">
        <v>40057</v>
      </c>
      <c r="D182" s="84">
        <v>887.11</v>
      </c>
      <c r="E182" s="58">
        <v>355.59000000000003</v>
      </c>
      <c r="F182" s="89">
        <v>36</v>
      </c>
      <c r="G182" s="85" t="s">
        <v>461</v>
      </c>
      <c r="H182" s="85" t="s">
        <v>461</v>
      </c>
      <c r="I182" s="85" t="s">
        <v>461</v>
      </c>
      <c r="J182" s="85" t="s">
        <v>711</v>
      </c>
    </row>
    <row r="183" spans="1:10" ht="25.15" customHeight="1" x14ac:dyDescent="0.2">
      <c r="A183" s="79" t="s">
        <v>712</v>
      </c>
      <c r="B183" s="182"/>
      <c r="C183" s="79"/>
      <c r="D183" s="98">
        <f t="shared" ref="D183:E183" si="0">SUM(D182:D182)</f>
        <v>887.11</v>
      </c>
      <c r="E183" s="61">
        <f t="shared" si="0"/>
        <v>355.59000000000003</v>
      </c>
      <c r="F183" s="114">
        <f>SUM(F182:F182)</f>
        <v>36</v>
      </c>
      <c r="G183" s="85"/>
      <c r="H183" s="85"/>
      <c r="I183" s="85"/>
      <c r="J183" s="85"/>
    </row>
    <row r="184" spans="1:10" ht="25.15" customHeight="1" x14ac:dyDescent="0.2">
      <c r="A184" s="110"/>
      <c r="B184" s="186"/>
      <c r="C184" s="100"/>
      <c r="D184" s="108"/>
      <c r="E184" s="57"/>
      <c r="F184" s="109"/>
      <c r="G184" s="112"/>
      <c r="H184" s="112"/>
      <c r="I184" s="112"/>
      <c r="J184" s="112"/>
    </row>
    <row r="185" spans="1:10" ht="25.15" customHeight="1" x14ac:dyDescent="0.2">
      <c r="A185" s="110" t="s">
        <v>1229</v>
      </c>
      <c r="B185" s="186"/>
      <c r="C185" s="100"/>
      <c r="D185" s="116"/>
      <c r="E185" s="57"/>
      <c r="F185" s="109"/>
      <c r="G185" s="112"/>
      <c r="H185" s="112"/>
      <c r="I185" s="112"/>
      <c r="J185" s="112"/>
    </row>
    <row r="186" spans="1:10" ht="25.15" customHeight="1" x14ac:dyDescent="0.2">
      <c r="A186" s="5" t="s">
        <v>12454</v>
      </c>
      <c r="B186" s="75" t="s">
        <v>12428</v>
      </c>
      <c r="C186" s="117" t="s">
        <v>12455</v>
      </c>
      <c r="D186" s="84">
        <v>337.31190886000002</v>
      </c>
      <c r="E186" s="58">
        <v>337.31190886000002</v>
      </c>
      <c r="F186" s="89">
        <v>30</v>
      </c>
      <c r="G186" s="85" t="s">
        <v>13</v>
      </c>
      <c r="H186" s="85" t="s">
        <v>27</v>
      </c>
      <c r="I186" s="85" t="s">
        <v>12460</v>
      </c>
      <c r="J186" s="85" t="s">
        <v>12461</v>
      </c>
    </row>
    <row r="187" spans="1:10" ht="25.15" customHeight="1" x14ac:dyDescent="0.2">
      <c r="A187" s="5" t="s">
        <v>12456</v>
      </c>
      <c r="B187" s="75" t="s">
        <v>12428</v>
      </c>
      <c r="C187" s="117" t="s">
        <v>12457</v>
      </c>
      <c r="D187" s="84">
        <v>104.50028722</v>
      </c>
      <c r="E187" s="58">
        <v>104.50028722</v>
      </c>
      <c r="F187" s="89">
        <v>10</v>
      </c>
      <c r="G187" s="85" t="s">
        <v>13</v>
      </c>
      <c r="H187" s="85" t="s">
        <v>22</v>
      </c>
      <c r="I187" s="85" t="s">
        <v>31</v>
      </c>
      <c r="J187" s="85" t="s">
        <v>12462</v>
      </c>
    </row>
    <row r="188" spans="1:10" ht="25.15" customHeight="1" x14ac:dyDescent="0.2">
      <c r="A188" s="5" t="s">
        <v>12458</v>
      </c>
      <c r="B188" s="75" t="s">
        <v>12428</v>
      </c>
      <c r="C188" s="117" t="s">
        <v>12459</v>
      </c>
      <c r="D188" s="84">
        <v>78.720342560000006</v>
      </c>
      <c r="E188" s="58">
        <v>78.720342560000006</v>
      </c>
      <c r="F188" s="89">
        <v>8</v>
      </c>
      <c r="G188" s="85" t="s">
        <v>13</v>
      </c>
      <c r="H188" s="85" t="s">
        <v>17</v>
      </c>
      <c r="I188" s="85" t="s">
        <v>337</v>
      </c>
      <c r="J188" s="85" t="s">
        <v>12463</v>
      </c>
    </row>
    <row r="189" spans="1:10" ht="25.15" customHeight="1" x14ac:dyDescent="0.2">
      <c r="A189" s="79" t="s">
        <v>1229</v>
      </c>
      <c r="B189" s="182"/>
      <c r="C189" s="79"/>
      <c r="D189" s="98">
        <f>SUM(D186:D188)</f>
        <v>520.53253863999998</v>
      </c>
      <c r="E189" s="61">
        <f>SUM(E186:E188)</f>
        <v>520.53253863999998</v>
      </c>
      <c r="F189" s="114">
        <f>SUM(F186:F188)</f>
        <v>48</v>
      </c>
      <c r="G189" s="85"/>
      <c r="H189" s="85"/>
      <c r="I189" s="85"/>
      <c r="J189" s="85"/>
    </row>
    <row r="190" spans="1:10" ht="25.15" customHeight="1" x14ac:dyDescent="0.2">
      <c r="A190" s="110"/>
      <c r="B190" s="186"/>
      <c r="C190" s="100"/>
      <c r="D190" s="108"/>
      <c r="E190" s="57"/>
      <c r="F190" s="109"/>
      <c r="G190" s="112"/>
      <c r="H190" s="112"/>
      <c r="I190" s="112"/>
      <c r="J190" s="112"/>
    </row>
    <row r="191" spans="1:10" ht="25.15" customHeight="1" x14ac:dyDescent="0.2">
      <c r="A191" s="110" t="s">
        <v>713</v>
      </c>
      <c r="B191" s="186"/>
      <c r="C191" s="100"/>
      <c r="D191" s="116"/>
      <c r="E191" s="57"/>
      <c r="F191" s="109"/>
      <c r="G191" s="112"/>
      <c r="H191" s="112"/>
      <c r="I191" s="112"/>
      <c r="J191" s="112"/>
    </row>
    <row r="192" spans="1:10" ht="25.15" customHeight="1" x14ac:dyDescent="0.2">
      <c r="A192" s="5" t="s">
        <v>714</v>
      </c>
      <c r="B192" s="75">
        <v>41757</v>
      </c>
      <c r="C192" s="78" t="s">
        <v>715</v>
      </c>
      <c r="D192" s="84">
        <v>180.05</v>
      </c>
      <c r="E192" s="58">
        <v>124.81</v>
      </c>
      <c r="F192" s="89">
        <v>0</v>
      </c>
      <c r="G192" s="78" t="s">
        <v>461</v>
      </c>
      <c r="H192" s="78" t="s">
        <v>461</v>
      </c>
      <c r="I192" s="78" t="s">
        <v>461</v>
      </c>
      <c r="J192" s="85" t="s">
        <v>711</v>
      </c>
    </row>
    <row r="193" spans="1:10" ht="25.15" customHeight="1" x14ac:dyDescent="0.2">
      <c r="A193" s="79" t="s">
        <v>716</v>
      </c>
      <c r="B193" s="182"/>
      <c r="C193" s="79"/>
      <c r="D193" s="98">
        <f>SUM(D192:D192)</f>
        <v>180.05</v>
      </c>
      <c r="E193" s="61">
        <f>SUM(E192:E192)</f>
        <v>124.81</v>
      </c>
      <c r="F193" s="114">
        <f>SUM(F192:F192)</f>
        <v>0</v>
      </c>
      <c r="G193" s="85"/>
      <c r="H193" s="85"/>
      <c r="I193" s="85"/>
      <c r="J193" s="85"/>
    </row>
    <row r="194" spans="1:10" ht="25.15" customHeight="1" x14ac:dyDescent="0.2">
      <c r="A194" s="110"/>
      <c r="B194" s="186"/>
      <c r="C194" s="118"/>
      <c r="D194" s="116"/>
      <c r="E194" s="57"/>
      <c r="F194" s="109"/>
      <c r="G194" s="112"/>
      <c r="H194" s="112"/>
      <c r="I194" s="112"/>
      <c r="J194" s="112"/>
    </row>
    <row r="195" spans="1:10" ht="25.15" customHeight="1" x14ac:dyDescent="0.2">
      <c r="A195" s="110" t="s">
        <v>717</v>
      </c>
      <c r="B195" s="186"/>
      <c r="C195" s="100"/>
      <c r="D195" s="116"/>
      <c r="E195" s="57"/>
      <c r="F195" s="109"/>
      <c r="G195" s="112"/>
      <c r="H195" s="112"/>
      <c r="I195" s="112"/>
      <c r="J195" s="112"/>
    </row>
    <row r="196" spans="1:10" ht="25.15" customHeight="1" x14ac:dyDescent="0.2">
      <c r="A196" s="5" t="s">
        <v>1230</v>
      </c>
      <c r="B196" s="75">
        <v>43563</v>
      </c>
      <c r="C196" s="78" t="s">
        <v>1231</v>
      </c>
      <c r="D196" s="84">
        <v>660.45</v>
      </c>
      <c r="E196" s="58">
        <v>60.000000000000114</v>
      </c>
      <c r="F196" s="89">
        <v>3</v>
      </c>
      <c r="G196" s="85" t="s">
        <v>36</v>
      </c>
      <c r="H196" s="85" t="s">
        <v>1232</v>
      </c>
      <c r="I196" s="85" t="s">
        <v>1233</v>
      </c>
      <c r="J196" s="85" t="s">
        <v>1234</v>
      </c>
    </row>
    <row r="197" spans="1:10" ht="25.15" customHeight="1" x14ac:dyDescent="0.2">
      <c r="A197" s="79" t="s">
        <v>718</v>
      </c>
      <c r="B197" s="182"/>
      <c r="C197" s="79"/>
      <c r="D197" s="98">
        <f>SUM(D196:D196)</f>
        <v>660.45</v>
      </c>
      <c r="E197" s="61">
        <f>SUM(E196:E196)</f>
        <v>60.000000000000114</v>
      </c>
      <c r="F197" s="114">
        <f>SUM(F196:F196)</f>
        <v>3</v>
      </c>
      <c r="G197" s="85"/>
      <c r="H197" s="85"/>
      <c r="I197" s="85"/>
      <c r="J197" s="85"/>
    </row>
    <row r="198" spans="1:10" ht="25.15" customHeight="1" x14ac:dyDescent="0.2">
      <c r="A198" s="110"/>
      <c r="B198" s="186"/>
      <c r="C198" s="118"/>
      <c r="D198" s="116"/>
      <c r="E198" s="57"/>
      <c r="F198" s="109"/>
      <c r="G198" s="112"/>
      <c r="H198" s="112"/>
      <c r="I198" s="112"/>
      <c r="J198" s="112"/>
    </row>
    <row r="199" spans="1:10" ht="25.15" customHeight="1" x14ac:dyDescent="0.2">
      <c r="A199" s="110" t="s">
        <v>12464</v>
      </c>
      <c r="B199" s="186"/>
      <c r="C199" s="100"/>
      <c r="D199" s="116"/>
      <c r="E199" s="57"/>
      <c r="F199" s="109"/>
      <c r="G199" s="112"/>
      <c r="H199" s="112"/>
      <c r="I199" s="112"/>
      <c r="J199" s="112"/>
    </row>
    <row r="200" spans="1:10" ht="25.15" customHeight="1" x14ac:dyDescent="0.2">
      <c r="A200" s="5" t="s">
        <v>12465</v>
      </c>
      <c r="B200" s="75">
        <v>44172</v>
      </c>
      <c r="C200" s="78" t="s">
        <v>12467</v>
      </c>
      <c r="D200" s="84">
        <v>91.456220369999997</v>
      </c>
      <c r="E200" s="58">
        <v>91.456220369999997</v>
      </c>
      <c r="F200" s="89">
        <v>6</v>
      </c>
      <c r="G200" s="85" t="s">
        <v>60</v>
      </c>
      <c r="H200" s="85" t="s">
        <v>63</v>
      </c>
      <c r="I200" s="85" t="s">
        <v>138</v>
      </c>
      <c r="J200" s="85" t="s">
        <v>12468</v>
      </c>
    </row>
    <row r="201" spans="1:10" ht="25.15" customHeight="1" x14ac:dyDescent="0.2">
      <c r="A201" s="79" t="s">
        <v>12466</v>
      </c>
      <c r="B201" s="182"/>
      <c r="C201" s="79"/>
      <c r="D201" s="98">
        <f>SUM(D200:D200)</f>
        <v>91.456220369999997</v>
      </c>
      <c r="E201" s="61">
        <f>SUM(E200:E200)</f>
        <v>91.456220369999997</v>
      </c>
      <c r="F201" s="114">
        <f>SUM(F200:F200)</f>
        <v>6</v>
      </c>
      <c r="G201" s="85"/>
      <c r="H201" s="85"/>
      <c r="I201" s="85"/>
      <c r="J201" s="85"/>
    </row>
    <row r="202" spans="1:10" ht="19.899999999999999" customHeight="1" x14ac:dyDescent="0.2">
      <c r="A202" s="110"/>
      <c r="B202" s="186"/>
      <c r="C202" s="118"/>
      <c r="D202" s="108"/>
      <c r="E202" s="57"/>
      <c r="F202" s="109"/>
      <c r="G202" s="112"/>
      <c r="H202" s="112"/>
      <c r="I202" s="112"/>
      <c r="J202" s="112"/>
    </row>
    <row r="203" spans="1:10" ht="19.899999999999999" customHeight="1" thickBot="1" x14ac:dyDescent="0.25">
      <c r="A203" s="119" t="s">
        <v>379</v>
      </c>
      <c r="B203" s="188"/>
      <c r="C203" s="120"/>
      <c r="D203" s="121">
        <f>D43+D61+D102+D112+D119+D129+D153+D160+D171+D179+D183+D193+D197+D189+D201</f>
        <v>232771.93789140327</v>
      </c>
      <c r="E203" s="72">
        <f>E43+E61+E102+E112+E119+E129+E153+E160+E171+E179+E183+E193+E197+E189+E201</f>
        <v>37774.332342932197</v>
      </c>
      <c r="F203" s="122">
        <f>F43+F61+F102+F112+F119+F129+F153+F160+F171+F179+F183+F193+F197+F189+F201</f>
        <v>1955</v>
      </c>
      <c r="G203" s="123"/>
      <c r="H203" s="123"/>
      <c r="I203" s="123"/>
      <c r="J203" s="124"/>
    </row>
    <row r="204" spans="1:10" ht="19.899999999999999" customHeight="1" thickTop="1" x14ac:dyDescent="0.2">
      <c r="A204" s="66"/>
      <c r="B204" s="189"/>
      <c r="C204" s="100"/>
      <c r="D204" s="66"/>
      <c r="E204" s="65"/>
      <c r="F204" s="65"/>
      <c r="G204" s="65"/>
      <c r="H204" s="65"/>
      <c r="I204" s="65"/>
      <c r="J204" s="65"/>
    </row>
    <row r="205" spans="1:10" ht="19.899999999999999" customHeight="1" x14ac:dyDescent="0.2">
      <c r="A205" s="66"/>
      <c r="B205" s="189"/>
      <c r="C205" s="100"/>
      <c r="D205" s="108"/>
      <c r="E205" s="65"/>
      <c r="F205" s="66"/>
      <c r="G205" s="66"/>
      <c r="H205" s="66"/>
      <c r="I205" s="66"/>
      <c r="J205" s="66"/>
    </row>
    <row r="206" spans="1:10" ht="19.899999999999999" customHeight="1" x14ac:dyDescent="0.2">
      <c r="A206" s="66"/>
      <c r="B206" s="189"/>
      <c r="C206" s="100"/>
      <c r="D206" s="66"/>
      <c r="E206" s="65"/>
      <c r="F206" s="66"/>
      <c r="G206" s="66"/>
      <c r="H206" s="66"/>
      <c r="I206" s="66"/>
      <c r="J206" s="66"/>
    </row>
    <row r="207" spans="1:10" ht="19.899999999999999" customHeight="1" x14ac:dyDescent="0.2">
      <c r="A207" s="66"/>
      <c r="B207" s="189"/>
      <c r="C207" s="100"/>
      <c r="D207" s="66"/>
      <c r="E207" s="65"/>
      <c r="F207" s="66"/>
      <c r="G207" s="66"/>
      <c r="H207" s="66"/>
      <c r="I207" s="66"/>
      <c r="J207" s="66"/>
    </row>
    <row r="208" spans="1:10" ht="19.899999999999999" customHeight="1" x14ac:dyDescent="0.2">
      <c r="A208" s="66"/>
      <c r="B208" s="189"/>
      <c r="C208" s="100"/>
      <c r="D208" s="66"/>
      <c r="E208" s="65"/>
      <c r="F208" s="66"/>
      <c r="G208" s="66"/>
      <c r="H208" s="66"/>
      <c r="I208" s="66"/>
      <c r="J208" s="66"/>
    </row>
    <row r="209" spans="1:10" ht="19.899999999999999" customHeight="1" x14ac:dyDescent="0.2">
      <c r="A209" s="66"/>
      <c r="B209" s="189"/>
      <c r="C209" s="100"/>
      <c r="D209" s="66"/>
      <c r="E209" s="65"/>
      <c r="F209" s="66"/>
      <c r="G209" s="66"/>
      <c r="H209" s="66"/>
      <c r="I209" s="66"/>
      <c r="J209" s="66"/>
    </row>
    <row r="210" spans="1:10" ht="19.899999999999999" customHeight="1" x14ac:dyDescent="0.2">
      <c r="A210" s="66"/>
      <c r="B210" s="190"/>
      <c r="C210" s="66"/>
      <c r="D210" s="66"/>
      <c r="E210" s="66"/>
      <c r="F210" s="66"/>
      <c r="G210" s="66"/>
      <c r="H210" s="66"/>
      <c r="I210" s="66"/>
      <c r="J210" s="66"/>
    </row>
    <row r="211" spans="1:10" ht="19.899999999999999" customHeight="1" x14ac:dyDescent="0.2">
      <c r="A211" s="66"/>
      <c r="B211" s="189"/>
      <c r="C211" s="100"/>
      <c r="D211" s="66"/>
      <c r="E211" s="65"/>
      <c r="F211" s="66"/>
      <c r="G211" s="66"/>
      <c r="H211" s="66"/>
      <c r="I211" s="66"/>
      <c r="J211" s="66"/>
    </row>
    <row r="212" spans="1:10" ht="19.899999999999999" customHeight="1" x14ac:dyDescent="0.2">
      <c r="A212" s="66"/>
      <c r="B212" s="189"/>
      <c r="C212" s="100"/>
      <c r="D212" s="66"/>
      <c r="E212" s="65"/>
      <c r="F212" s="66"/>
      <c r="G212" s="66"/>
      <c r="H212" s="66"/>
      <c r="I212" s="66"/>
      <c r="J212" s="66"/>
    </row>
  </sheetData>
  <mergeCells count="9">
    <mergeCell ref="E4:E5"/>
    <mergeCell ref="F4:F5"/>
    <mergeCell ref="G4:I4"/>
    <mergeCell ref="J4:J5"/>
    <mergeCell ref="A43:C43"/>
    <mergeCell ref="A4:A5"/>
    <mergeCell ref="B4:B5"/>
    <mergeCell ref="C4:C5"/>
    <mergeCell ref="D4:D5"/>
  </mergeCells>
  <printOptions horizontalCentered="1"/>
  <pageMargins left="0.39370078740157483" right="0.39370078740157483" top="0.39370078740157483" bottom="0.59055118110236227" header="0" footer="0.39370078740157483"/>
  <pageSetup scale="53" fitToHeight="20" orientation="landscape" r:id="rId1"/>
  <headerFooter alignWithMargins="0">
    <oddFooter>&amp;RANEXO 3,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Anexo 1</vt:lpstr>
      <vt:lpstr>Anexo 2</vt:lpstr>
      <vt:lpstr>Anexo 3</vt:lpstr>
      <vt:lpstr>'Anexo 3'!Área_de_impresión</vt:lpstr>
      <vt:lpstr>'Anexo 1'!Títulos_a_imprimir</vt:lpstr>
      <vt:lpstr>'Anexo 2'!Títulos_a_imprimir</vt:lpstr>
      <vt:lpstr>'Anexo 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Chavarría Calderón Sugey</cp:lastModifiedBy>
  <cp:lastPrinted>2019-06-12T21:11:42Z</cp:lastPrinted>
  <dcterms:created xsi:type="dcterms:W3CDTF">2019-06-12T19:30:39Z</dcterms:created>
  <dcterms:modified xsi:type="dcterms:W3CDTF">2021-03-01T19:15:48Z</dcterms:modified>
</cp:coreProperties>
</file>