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PAR2021\Trabajos Lizeth\PND\"/>
    </mc:Choice>
  </mc:AlternateContent>
  <bookViews>
    <workbookView xWindow="-120" yWindow="-120" windowWidth="20730" windowHeight="11160"/>
  </bookViews>
  <sheets>
    <sheet name=" SDAPyR-Selección metas-Criteri" sheetId="6" r:id="rId1"/>
    <sheet name="Anexo 1.1 Mideplan" sheetId="3" r:id="rId2"/>
    <sheet name="Anexo2.1Mideplan-MAG" sheetId="4" r:id="rId3"/>
    <sheet name="Anexo2.1 Mideplan-Inder" sheetId="10" r:id="rId4"/>
    <sheet name="Anexo 2.1 Mideplan-SENASA" sheetId="7" r:id="rId5"/>
    <sheet name="Anexo2.1 Mideplan-SFE" sheetId="8" r:id="rId6"/>
    <sheet name="Anexo 2.1 Mideplan-CNP" sheetId="9" r:id="rId7"/>
  </sheets>
  <definedNames>
    <definedName name="_xlnm.Print_Area" localSheetId="1">'Anexo 1.1 Mideplan'!$A$1:$E$13</definedName>
    <definedName name="_xlnm.Print_Titles" localSheetId="2">'Anexo2.1Mideplan-MAG'!$3:$4</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 i="7" l="1"/>
  <c r="H7" i="4"/>
  <c r="G9" i="4" l="1"/>
  <c r="D5" i="9"/>
  <c r="H5" i="9" l="1"/>
  <c r="F7" i="4" l="1"/>
  <c r="G5" i="9" l="1"/>
  <c r="H5" i="10"/>
  <c r="G5" i="7"/>
  <c r="H5" i="4"/>
  <c r="H9" i="4"/>
  <c r="D5" i="4" l="1"/>
</calcChain>
</file>

<file path=xl/sharedStrings.xml><?xml version="1.0" encoding="utf-8"?>
<sst xmlns="http://schemas.openxmlformats.org/spreadsheetml/2006/main" count="259" uniqueCount="135">
  <si>
    <t>%</t>
  </si>
  <si>
    <t>Fechas</t>
  </si>
  <si>
    <t>Instructivo del Cronograma para el proceso de verificación 20xx de los indicadores del PNDIP</t>
  </si>
  <si>
    <t xml:space="preserve">Actividades
para la verificación
</t>
  </si>
  <si>
    <t xml:space="preserve">Personas o contactos
</t>
  </si>
  <si>
    <t xml:space="preserve">Apoyos Logísticos Requeridos
</t>
  </si>
  <si>
    <t>Instructivo de la Matriz de verificación del PNDIP</t>
  </si>
  <si>
    <t>(Anexo 2.1)</t>
  </si>
  <si>
    <t xml:space="preserve">Meta e Indicador  de Intervención Estratégica
</t>
  </si>
  <si>
    <t xml:space="preserve">Resultado
reportado a
Mideplan con
corte al 31 de
diciembre de
20xx
</t>
  </si>
  <si>
    <t xml:space="preserve">Resultado de 
 la verificación 
</t>
  </si>
  <si>
    <t xml:space="preserve">Resultado real
acumulado del
periodo
2019-2022
</t>
  </si>
  <si>
    <t xml:space="preserve">Técnica de
verificación
empleada
</t>
  </si>
  <si>
    <t xml:space="preserve">Fuente de verificación
</t>
  </si>
  <si>
    <t xml:space="preserve">Fecha verificación
</t>
  </si>
  <si>
    <t>Cantidad</t>
  </si>
  <si>
    <r>
      <t>Meta e Indicador de Intervención Estratégica:</t>
    </r>
    <r>
      <rPr>
        <sz val="11"/>
        <color theme="1"/>
        <rFont val="Calibri"/>
        <family val="2"/>
        <scheme val="minor"/>
      </rPr>
      <t xml:space="preserve"> Indique la meta anual y el indicador de intervención estratégica del PNDIP que se seleccionó según los criterios establecidos para ser sujeto de verificación.</t>
    </r>
  </si>
  <si>
    <r>
      <t>Resultado reportado a MIDEPLAN:</t>
    </r>
    <r>
      <rPr>
        <sz val="11"/>
        <color theme="1"/>
        <rFont val="Calibri"/>
        <family val="2"/>
        <scheme val="minor"/>
      </rPr>
      <t xml:space="preserve"> Anotar el mismo resultado reportado y aprobado mediante el software Delphos para el Informe de Seguimiento Anual.</t>
    </r>
  </si>
  <si>
    <r>
      <t>Resultado de la verificación:</t>
    </r>
    <r>
      <rPr>
        <sz val="11"/>
        <color theme="1"/>
        <rFont val="Calibri"/>
        <family val="2"/>
        <scheme val="minor"/>
      </rPr>
      <t xml:space="preserve"> Anotar el resultado de la verificación resultado de la verificación para el mismo indicador y periodicidad del Informe de Seguimiento de Metas.</t>
    </r>
  </si>
  <si>
    <r>
      <t>Hallazgos encontrados:</t>
    </r>
    <r>
      <rPr>
        <sz val="11"/>
        <color theme="1"/>
        <rFont val="Calibri"/>
        <family val="2"/>
        <scheme val="minor"/>
      </rPr>
      <t xml:space="preserve"> Anotar los hallazgos más relevantes descubiertos en las actividades para la verificación.</t>
    </r>
  </si>
  <si>
    <r>
      <t>Resultado real acumulado del periodo 2019-2022:</t>
    </r>
    <r>
      <rPr>
        <sz val="11"/>
        <color theme="1"/>
        <rFont val="Calibri"/>
        <family val="2"/>
        <scheme val="minor"/>
      </rPr>
      <t xml:space="preserve"> Anotar el resultado acumulado del periodo.</t>
    </r>
  </si>
  <si>
    <r>
      <t>Técnica de verificación empleada:</t>
    </r>
    <r>
      <rPr>
        <sz val="11"/>
        <color theme="1"/>
        <rFont val="Calibri"/>
        <family val="2"/>
        <scheme val="minor"/>
      </rPr>
      <t xml:space="preserve"> Anote la técnica de verificación empleada para realizar la verificación.</t>
    </r>
  </si>
  <si>
    <r>
      <t>Fuente de verificación:</t>
    </r>
    <r>
      <rPr>
        <sz val="11"/>
        <color theme="1"/>
        <rFont val="Calibri"/>
        <family val="2"/>
        <scheme val="minor"/>
      </rPr>
      <t xml:space="preserve"> Anote la fuente de verificación, ejemplo, base de datos, actas, software, etc.</t>
    </r>
  </si>
  <si>
    <r>
      <t>Representante del sector o institución que realizó la verificación:</t>
    </r>
    <r>
      <rPr>
        <sz val="11"/>
        <color theme="1"/>
        <rFont val="Calibri"/>
        <family val="2"/>
        <scheme val="minor"/>
      </rPr>
      <t xml:space="preserve"> Anote el nombre, Institución, Cargo, Teléfono, E-mail con quien se realizó la actividad para la verificación y que proporcionó la información</t>
    </r>
    <r>
      <rPr>
        <b/>
        <sz val="11"/>
        <color theme="1"/>
        <rFont val="Calibri"/>
        <family val="2"/>
        <scheme val="minor"/>
      </rPr>
      <t>.</t>
    </r>
    <r>
      <rPr>
        <sz val="11"/>
        <color theme="1"/>
        <rFont val="Calibri"/>
        <family val="2"/>
        <scheme val="minor"/>
      </rPr>
      <t xml:space="preserve"> Si existe algún cambio con respecto al cronograma indicar la razón.</t>
    </r>
  </si>
  <si>
    <r>
      <t>Fecha verificación:</t>
    </r>
    <r>
      <rPr>
        <sz val="11"/>
        <color theme="1"/>
        <rFont val="Calibri"/>
        <family val="2"/>
        <scheme val="minor"/>
      </rPr>
      <t xml:space="preserve"> Anote la fecha en que se realizó la verificación. Si existe algún cambio con respecto al cronograma indicar la razón.</t>
    </r>
  </si>
  <si>
    <t xml:space="preserve">                      Representante del sector o institución que realizó la verificación
</t>
  </si>
  <si>
    <t>Al 31   de diciembre de 2020</t>
  </si>
  <si>
    <t xml:space="preserve">Indicador de Intervenciones
Estratégicas
</t>
  </si>
  <si>
    <t>Metas seleccionadas para verfificacion PNDIP 2020</t>
  </si>
  <si>
    <t xml:space="preserve">Criterio de selección
</t>
  </si>
  <si>
    <t xml:space="preserve">Meta de Intervenciones
Estratégicas/Institución Ejecutora
</t>
  </si>
  <si>
    <t>Indicador del PNDIP que se identifican en la LPR.
Indicadores y unidad de medida cuyas metas sobrepasen su cumplimiento antes del período establecido en el PNDIP o tratándose de la LPR para el año establecido, según corresponda.</t>
  </si>
  <si>
    <t>*Indicador del PNDIP que se identifican en la LPR.
*Indicadores y unidad de medida cuyas metas sobrepasen su cumplimiento antes del período establecido en el PNDIP o tratándose de la LPR para el año establecido, según corresponda.</t>
  </si>
  <si>
    <t>Nº</t>
  </si>
  <si>
    <t>*Indicador del PNDIP que se identifican en la LPR.
*Indicador del PNDIP y además  unidad de medida cuyas meta sobrepasen su cumplimiento antes del período establecido en el PNDIP o tratándose de la LPR para el año establecido, según corresponda.</t>
  </si>
  <si>
    <t>Los indicadores asociados a proyectos de inversión aprobados y en ejecución que estén registrados en el Banco de Proyectos de Inversión Pública de Mideplan (BPIP) y vinculados al PNDIP.</t>
  </si>
  <si>
    <r>
      <t xml:space="preserve">84.98 % de avance de obra del Centro Regional de Valor Agregado Agropecuario Brunca.(CRVAA Brunca). </t>
    </r>
    <r>
      <rPr>
        <b/>
        <sz val="11"/>
        <color theme="1"/>
        <rFont val="Calibri"/>
        <family val="2"/>
        <scheme val="minor"/>
      </rPr>
      <t>CNP.</t>
    </r>
  </si>
  <si>
    <t xml:space="preserve"> indicadores relacionados con los Objetivos de Desarrollo Sostenible (ODS)
3.4.1:).  Objetivo 3: Garantizar una vida sana y promover el bienestar de todos a todas las edades. 
 </t>
  </si>
  <si>
    <t>Indicador asociado a proyectos de inversión aprobado y ejecutado (registrados en el Banco de Proyectos de Inversión Pública de Mideplan (BPIP) y vinculados al PNDIP.</t>
  </si>
  <si>
    <t>Lunes 15 de marzo 2021</t>
  </si>
  <si>
    <r>
      <t xml:space="preserve">10 establecimientos (fincas) de producción primaria certificadas que cumplen Buenas Prácticas de Uso de Medicamentos (incluidos los antimicrobianos) BPMV. </t>
    </r>
    <r>
      <rPr>
        <b/>
        <sz val="11"/>
        <color theme="1"/>
        <rFont val="Calibri"/>
        <family val="2"/>
        <scheme val="minor"/>
      </rPr>
      <t xml:space="preserve">SENASA </t>
    </r>
  </si>
  <si>
    <t>Reunión virtual - Técnica de verificación escrita propia.</t>
  </si>
  <si>
    <t>Reunión virtual -Técnica de verificación escrita propia</t>
  </si>
  <si>
    <t>15/03/2021</t>
  </si>
  <si>
    <t>Reunion Virtual
Escrita propia: Documentos aportados</t>
  </si>
  <si>
    <r>
      <t xml:space="preserve">                      Representante del sector o institución que realizó la verificación </t>
    </r>
    <r>
      <rPr>
        <b/>
        <sz val="11"/>
        <color theme="0"/>
        <rFont val="Calibri"/>
        <family val="2"/>
        <scheme val="minor"/>
      </rPr>
      <t>1/</t>
    </r>
    <r>
      <rPr>
        <sz val="11"/>
        <color theme="0"/>
        <rFont val="Calibri"/>
        <family val="2"/>
        <scheme val="minor"/>
      </rPr>
      <t xml:space="preserve">
</t>
    </r>
  </si>
  <si>
    <t>Fuente: SEPSA con base en   información de la matriz de seguimiento anual del PNDIP 2020 de  las instituciones seleccionadas del Sector,marzo 2021.</t>
  </si>
  <si>
    <t xml:space="preserve">MAG: Datos reportados al 31 de diciembre 2020 de tres metas seleccionadas para verificar </t>
  </si>
  <si>
    <r>
      <t xml:space="preserve"> </t>
    </r>
    <r>
      <rPr>
        <b/>
        <sz val="8"/>
        <color theme="1"/>
        <rFont val="Calibri"/>
        <family val="2"/>
        <scheme val="minor"/>
      </rPr>
      <t xml:space="preserve">Indicar el apoyo logístico </t>
    </r>
    <r>
      <rPr>
        <sz val="8"/>
        <color theme="1"/>
        <rFont val="Calibri"/>
        <family val="2"/>
        <scheme val="minor"/>
      </rPr>
      <t>que se estima se necesitara para realizar las actividades para la verificación. Entiéndase como apoyo logístico, todos los aspectos administrativos y técnicos involucrados en la verificación, estos pueden ser: transporte, viáticos, alimentación, tiempo, cámara de video, cámara fotográfica, grabadora o cualquier otra ayuda visual o audiovisual, los cuales deberán ser brindados por las distintas instituciones o rectorías.</t>
    </r>
  </si>
  <si>
    <r>
      <t>10 establecimientos (fincas) de producción primaria certificadas que cumplen Buenas Prácticas de Uso de Medicamentos (incluidos los antimicrobianos) BPMV.</t>
    </r>
    <r>
      <rPr>
        <b/>
        <sz val="11"/>
        <color theme="1"/>
        <rFont val="Calibri"/>
        <family val="2"/>
        <scheme val="minor"/>
      </rPr>
      <t xml:space="preserve"> SENASA </t>
    </r>
  </si>
  <si>
    <t xml:space="preserve">SENASA: Datos reportados al 31 de diciembre 2020 de una meta seleccionada para verificar </t>
  </si>
  <si>
    <t xml:space="preserve">SFE: Datos reportados al 31 de diciembre 2020 de una meta seleccionada para verificar </t>
  </si>
  <si>
    <t>84.98 % de avance de obra del Centro Regional de Valor Agregado Agropecuario Brunca.(CRVAA Brunca)</t>
  </si>
  <si>
    <t xml:space="preserve">CNP: Datos reportados al 31 de diciembre 2020 de una meta seleccionada para verificar </t>
  </si>
  <si>
    <t xml:space="preserve">Inder: Datos reportados al 31 de diciembre 2020 de una meta seleccionada para verificar </t>
  </si>
  <si>
    <t>Escrita propia (modalidad Virtual)</t>
  </si>
  <si>
    <t>Reunión virtual
Revisión evidencias digital</t>
  </si>
  <si>
    <t>Reunión virtual
Revisión evidneicas digital</t>
  </si>
  <si>
    <t>Computadora portátil
Conexión a internet para reunión virtual, llamadas telefónicas, videollamadas,  y correos electrónicos</t>
  </si>
  <si>
    <r>
      <t>Sector:</t>
    </r>
    <r>
      <rPr>
        <sz val="10"/>
        <color theme="1"/>
        <rFont val="Calibri"/>
        <family val="2"/>
        <scheme val="minor"/>
      </rPr>
      <t xml:space="preserve"> Anotar el nombre del sector.</t>
    </r>
  </si>
  <si>
    <r>
      <t>Secretario Sectorial:</t>
    </r>
    <r>
      <rPr>
        <sz val="10"/>
        <color theme="1"/>
        <rFont val="Calibri"/>
        <family val="2"/>
        <scheme val="minor"/>
      </rPr>
      <t xml:space="preserve"> Anotar el nombre de la persona funcionaria asignada como Secretario Sectorial</t>
    </r>
  </si>
  <si>
    <r>
      <t>Enlace Institucional:</t>
    </r>
    <r>
      <rPr>
        <sz val="10"/>
        <color theme="1"/>
        <rFont val="Calibri"/>
        <family val="2"/>
        <scheme val="minor"/>
      </rPr>
      <t xml:space="preserve"> Anotar el nombre de la persona funcionaria asignada como enlace institucional.</t>
    </r>
  </si>
  <si>
    <r>
      <t>Indicador de Intervenciones Estratégicas:</t>
    </r>
    <r>
      <rPr>
        <sz val="10"/>
        <color theme="1"/>
        <rFont val="Calibri"/>
        <family val="2"/>
        <scheme val="minor"/>
      </rPr>
      <t xml:space="preserve"> Anotar el indicador de intervención estratégica del PNDIP que se seleccionó según los criterios establecidos para ser sujeto de verificación.</t>
    </r>
  </si>
  <si>
    <r>
      <t>Actividades para la verificación:</t>
    </r>
    <r>
      <rPr>
        <sz val="10"/>
        <color theme="1"/>
        <rFont val="Calibri"/>
        <family val="2"/>
        <scheme val="minor"/>
      </rPr>
      <t xml:space="preserve"> Anotar las actividades que se programan para realizar la verificación, ejemplo, reuniones, visitas, etc.</t>
    </r>
  </si>
  <si>
    <r>
      <t>Fechas:</t>
    </r>
    <r>
      <rPr>
        <sz val="10"/>
        <color theme="1"/>
        <rFont val="Calibri"/>
        <family val="2"/>
        <scheme val="minor"/>
      </rPr>
      <t xml:space="preserve"> Anotar la fecha en que se programan las actividades para la verificación.</t>
    </r>
  </si>
  <si>
    <r>
      <t>Personas o contactos:</t>
    </r>
    <r>
      <rPr>
        <sz val="10"/>
        <color theme="1"/>
        <rFont val="Calibri"/>
        <family val="2"/>
        <scheme val="minor"/>
      </rPr>
      <t xml:space="preserve"> Anotar el nombre, Institución, Cargo, Teléfono, E-mail con quien se realizará la actividad para la verificación y que proporcionará la información</t>
    </r>
    <r>
      <rPr>
        <b/>
        <sz val="10"/>
        <color theme="1"/>
        <rFont val="Calibri"/>
        <family val="2"/>
        <scheme val="minor"/>
      </rPr>
      <t>.</t>
    </r>
  </si>
  <si>
    <t>Reunión virtual
Revisión evidencias digitales</t>
  </si>
  <si>
    <t>Cronograma para el proceso de verificación 2020 de los indicadores del PNDIP
Al 31   de diciembre de 2020</t>
  </si>
  <si>
    <r>
      <t>Secretario (a) Sectorial:</t>
    </r>
    <r>
      <rPr>
        <sz val="10"/>
        <color theme="1"/>
        <rFont val="Calibri"/>
        <family val="2"/>
        <scheme val="minor"/>
      </rPr>
      <t>Lizeth Jaén Barrantes-Enlace Sectorial PND-Sepsa</t>
    </r>
  </si>
  <si>
    <r>
      <t>Sector:</t>
    </r>
    <r>
      <rPr>
        <sz val="10"/>
        <color theme="1"/>
        <rFont val="Calibri"/>
        <family val="2"/>
        <scheme val="minor"/>
      </rPr>
      <t xml:space="preserve"> Desarrollo Agropecuario, Pesquero y Rural</t>
    </r>
  </si>
  <si>
    <t>Sesion virtual SEPSA-Mideplan-Enlaces institucionales del MAG,CNP,INDER, SFE y SENASA.
Computadora portátil
Conexión a internet para reunión virtual, llamadas telefónicas, videollamadas,  y correos electrónicos</t>
  </si>
  <si>
    <t>MAG: UPI-MAG
Informe del Gerente Nama Ganadería, Direcciones Regionales
Evidencia: Anexo 1- Listado de fincas ganaderas por región implementando NAMA.</t>
  </si>
  <si>
    <t>MAG:UPI-MAG
Informe Gerente Nama Ganadería
Evidencia: Anexo 2 Listado de fincas control por región del NAMA ganadería.</t>
  </si>
  <si>
    <t>MAG: UPI-MAG
Informes de las Regiones de desarrollo.
Evidencia: Anexo 3 Listado de productores orgánicos atendidos  por región.</t>
  </si>
  <si>
    <t xml:space="preserve">6 proyectos en encadenamientos productivos con generación de valoragregado. </t>
  </si>
  <si>
    <r>
      <rPr>
        <b/>
        <sz val="10"/>
        <color theme="1"/>
        <rFont val="Calibri"/>
        <family val="2"/>
        <scheme val="minor"/>
      </rPr>
      <t>Representante Sector:</t>
    </r>
    <r>
      <rPr>
        <sz val="10"/>
        <color theme="1"/>
        <rFont val="Calibri"/>
        <family val="2"/>
        <scheme val="minor"/>
      </rPr>
      <t xml:space="preserve">
Nombre: Lizeth Jaén Barrantes
Institución: SEPSA
Cargo: Enlace Sectorial PND
Teléfono:21056100ext 1356
E-mail:ljaen@mag.go.cr
</t>
    </r>
    <r>
      <rPr>
        <b/>
        <sz val="10"/>
        <color theme="1"/>
        <rFont val="Calibri"/>
        <family val="2"/>
        <scheme val="minor"/>
      </rPr>
      <t>Representantes institución:</t>
    </r>
    <r>
      <rPr>
        <sz val="10"/>
        <color theme="1"/>
        <rFont val="Calibri"/>
        <family val="2"/>
        <scheme val="minor"/>
      </rPr>
      <t xml:space="preserve">
*Nombre: Haydee Fernandez Barriocanal
Institución: Inder
Cargo: Enlace institucional PND
Teléfono:22477436
E-mail:hfernandez@inder..go.cr
*Nombre: Carlos Montero Granados 
Institución: Inder
Cargo: Funcionario Seteder-Inder
Telefono:22477436
E-mail:cmontero@inder..go.cr
</t>
    </r>
    <r>
      <rPr>
        <b/>
        <sz val="10"/>
        <color theme="1"/>
        <rFont val="Calibri"/>
        <family val="2"/>
        <scheme val="minor"/>
      </rPr>
      <t>Representante Mideplan que acompaño</t>
    </r>
    <r>
      <rPr>
        <sz val="10"/>
        <color theme="1"/>
        <rFont val="Calibri"/>
        <family val="2"/>
        <scheme val="minor"/>
      </rPr>
      <t xml:space="preserve"> </t>
    </r>
    <r>
      <rPr>
        <b/>
        <sz val="10"/>
        <color theme="1"/>
        <rFont val="Calibri"/>
        <family val="2"/>
        <scheme val="minor"/>
      </rPr>
      <t>en el proceso:</t>
    </r>
    <r>
      <rPr>
        <sz val="10"/>
        <color theme="1"/>
        <rFont val="Calibri"/>
        <family val="2"/>
        <scheme val="minor"/>
      </rPr>
      <t xml:space="preserve"> 
María Crisitna Coto Pérez, Analista Seguimiento.Correo:ccoto@mideplan.go.cr</t>
    </r>
  </si>
  <si>
    <t xml:space="preserve">Indicador relacionado con los Objetivos de Desarrollo Sostenible (ODS).Objetivo 8: Promover el crecimiento económico sostenible, inclusivo y sostenible, el empleo pleno y productivo y el trabajo decente para todos. </t>
  </si>
  <si>
    <r>
      <rPr>
        <b/>
        <sz val="8"/>
        <color theme="1"/>
        <rFont val="Calibri"/>
        <family val="2"/>
        <scheme val="minor"/>
      </rPr>
      <t>Inder</t>
    </r>
    <r>
      <rPr>
        <sz val="8"/>
        <color theme="1"/>
        <rFont val="Calibri"/>
        <family val="2"/>
        <scheme val="minor"/>
      </rPr>
      <t xml:space="preserve">
Comunicado de Prensa sobre el Proyecto La Urraca realizado mediante la cuenta de FaceBook Institucional.
https://www.facebook.com/InderCostaRica/posts/3106084339477149?__tn__=K-R
Comunicado de Prensa sobre Proyecto de Alevines en la Región del Pacífico Central. https://www.facebook.com/InderCostaRica/posts/3341774109241503
Publicación en Facebook, Planta Polivalente en nuevo Horizonte, en la región Huetar Caribe https://www.facebook.com/InderCostaRica/photos/a.391436110941999/1514175245334741
Publicación en Facebook, Micro beneficio, tostado y comercialización de café, en la región Central. https://www.facebook.com/InderCostaRica/posts/2065830893502504.
Anexo 1-Distribución Regional de proyectos PNDIP 2020.</t>
    </r>
  </si>
  <si>
    <r>
      <rPr>
        <b/>
        <sz val="9"/>
        <color theme="1"/>
        <rFont val="Calibri"/>
        <family val="2"/>
        <scheme val="minor"/>
      </rPr>
      <t>Representante Sector:</t>
    </r>
    <r>
      <rPr>
        <sz val="9"/>
        <color theme="1"/>
        <rFont val="Calibri"/>
        <family val="2"/>
        <scheme val="minor"/>
      </rPr>
      <t xml:space="preserve">
Nombre: Lizeth Jaén Barrantes
Institución: SEPSA
Cargo: Enlace Sectorial PND
Teléfono:21056100ext 1356
E-mail:ljaen@mag.go.cr
</t>
    </r>
    <r>
      <rPr>
        <b/>
        <sz val="9"/>
        <color theme="1"/>
        <rFont val="Calibri"/>
        <family val="2"/>
        <scheme val="minor"/>
      </rPr>
      <t xml:space="preserve">Representantes institución:
Nombre: </t>
    </r>
    <r>
      <rPr>
        <sz val="9"/>
        <color theme="1"/>
        <rFont val="Calibri"/>
        <family val="2"/>
        <scheme val="minor"/>
      </rPr>
      <t xml:space="preserve">Hannier Ramírez Rojas.
Institución:Senasa
Cargo: Enlace Institucional-Registrador y Jefe de la UPI.
Telefono:25871600
E-mail:hramirez.rojas@senasa.go.cr
</t>
    </r>
    <r>
      <rPr>
        <b/>
        <sz val="9"/>
        <color theme="1"/>
        <rFont val="Calibri"/>
        <family val="2"/>
        <scheme val="minor"/>
      </rPr>
      <t>Representante Mideplan que acompaño en el proceso:</t>
    </r>
    <r>
      <rPr>
        <sz val="9"/>
        <color theme="1"/>
        <rFont val="Calibri"/>
        <family val="2"/>
        <scheme val="minor"/>
      </rPr>
      <t xml:space="preserve"> María Crisitna Coto Pérez, Analista de Seguimiento. Correo:ccoto@mideplan.go.cr
</t>
    </r>
  </si>
  <si>
    <r>
      <rPr>
        <b/>
        <sz val="11"/>
        <color theme="1"/>
        <rFont val="Calibri"/>
        <family val="2"/>
        <scheme val="minor"/>
      </rPr>
      <t>Hallazgos encontrados:</t>
    </r>
    <r>
      <rPr>
        <sz val="11"/>
        <color theme="1"/>
        <rFont val="Calibri"/>
        <family val="2"/>
        <scheme val="minor"/>
      </rPr>
      <t xml:space="preserve"> Se mantienen los datos reportados por el SFE,  de la meta al 31/12/2020, a SEPSA,  a la Rectoría Agropecuaria y a Mideplan. Estos datos fueron previamente verificados por el Enlace Sectorial PND-Sepsa en el mes de enero 2021 antes de su registro en el Delphos, de tal forma que se validó el dato correspondiente. En esta reunión virtual de verificación conjunta SEPSA-Mideplan, se corrobora que el dato reportado se mantiene, es confiabe y valido,coincidente con las evidencias que demuestran la existencia de los reportado, ya que el Centro de Inspección Remoto de Imagenes (CIR) esta implementado y funcionando, tal y como consta en las evidencias subidas al Delphos y que se adjuntan de nuevo y son fotos del CIR  remodelado, equipado y en operación desde el 16 Set 2020. 
En el BPIP se encuentra actualizada la información del proyecto que consistió en la remodelación y equipamiento de la infraestructura física existente en las instalaciones del antiguo INBIO, propiedad del SFE, para que ahí funcione el Centro de Interpretación Remoto de Imágenes (CIR), mismo que es un componente del proyecto país denominado Sistema Nacional de Inspección no Intrusiva. Asimimso,el CIR esta implementado en un 100%.</t>
    </r>
  </si>
  <si>
    <t xml:space="preserve">Escrita propia (modalidad reunión  Virtual) </t>
  </si>
  <si>
    <t xml:space="preserve">Escrita propia
(Modalidad Reunion Virtual) </t>
  </si>
  <si>
    <t>Escrita propia (modalidad  reunión Virtual)</t>
  </si>
  <si>
    <t>Reunion Virtual
Escrita propia(Modalidad reunión virtual)</t>
  </si>
  <si>
    <r>
      <rPr>
        <b/>
        <sz val="11"/>
        <color theme="1"/>
        <rFont val="Calibri"/>
        <family val="2"/>
        <scheme val="minor"/>
      </rPr>
      <t>Senasa: UPI</t>
    </r>
    <r>
      <rPr>
        <sz val="11"/>
        <color theme="1"/>
        <rFont val="Calibri"/>
        <family val="2"/>
        <scheme val="minor"/>
      </rPr>
      <t xml:space="preserve">
Certificado de la granja, minutas de reunión, fotos de visita, verificación insitu, acompañamiento de la UPI y Control Interno del SENASA, hoja de visita. Listas de capacitaciones realizadas </t>
    </r>
  </si>
  <si>
    <r>
      <rPr>
        <b/>
        <sz val="11"/>
        <color theme="1"/>
        <rFont val="Calibri"/>
        <family val="2"/>
        <scheme val="minor"/>
      </rPr>
      <t>SFE</t>
    </r>
    <r>
      <rPr>
        <sz val="11"/>
        <color theme="1"/>
        <rFont val="Calibri"/>
        <family val="2"/>
        <scheme val="minor"/>
      </rPr>
      <t xml:space="preserve">
Departamento de Control Fitosanitario y  unidad de Planificación, Area de Proyectos, Informes de seguimiento.
*Fotos del CIR remodelado, equipado  y en operación.</t>
    </r>
  </si>
  <si>
    <r>
      <rPr>
        <b/>
        <sz val="10"/>
        <color theme="1"/>
        <rFont val="Calibri"/>
        <family val="2"/>
        <scheme val="minor"/>
      </rPr>
      <t>CNP</t>
    </r>
    <r>
      <rPr>
        <sz val="10"/>
        <color theme="1"/>
        <rFont val="Calibri"/>
        <family val="2"/>
        <scheme val="minor"/>
      </rPr>
      <t xml:space="preserve">
</t>
    </r>
    <r>
      <rPr>
        <b/>
        <sz val="10"/>
        <color theme="1"/>
        <rFont val="Calibri"/>
        <family val="2"/>
        <scheme val="minor"/>
      </rPr>
      <t>a</t>
    </r>
    <r>
      <rPr>
        <sz val="10"/>
        <color theme="1"/>
        <rFont val="Calibri"/>
        <family val="2"/>
        <scheme val="minor"/>
      </rPr>
      <t xml:space="preserve">) Adjudicación de empresa. Acuerdo de Junta Directiva 39609 sesión 3036 del 2 de marzo del 2020 
</t>
    </r>
    <r>
      <rPr>
        <b/>
        <sz val="10"/>
        <color theme="1"/>
        <rFont val="Calibri"/>
        <family val="2"/>
        <scheme val="minor"/>
      </rPr>
      <t>b)</t>
    </r>
    <r>
      <rPr>
        <sz val="10"/>
        <color theme="1"/>
        <rFont val="Calibri"/>
        <family val="2"/>
        <scheme val="minor"/>
      </rPr>
      <t xml:space="preserve"> Oficio PE 297-2020, Solicitud de refrendo a la Contraloría General de la República del contrato para la construcción de la Planta de  Valor Agregado entre el CNP y la empresa Vidalco S. A.
</t>
    </r>
    <r>
      <rPr>
        <b/>
        <sz val="10"/>
        <color theme="1"/>
        <rFont val="Calibri"/>
        <family val="2"/>
        <scheme val="minor"/>
      </rPr>
      <t>c)</t>
    </r>
    <r>
      <rPr>
        <sz val="10"/>
        <color theme="1"/>
        <rFont val="Calibri"/>
        <family val="2"/>
        <scheme val="minor"/>
      </rPr>
      <t xml:space="preserve"> Ratificación de adjudicación por parte de la Junta Directiva . acuerdo 39687, sesión 3050
</t>
    </r>
    <r>
      <rPr>
        <b/>
        <sz val="10"/>
        <color theme="1"/>
        <rFont val="Calibri"/>
        <family val="2"/>
        <scheme val="minor"/>
      </rPr>
      <t>d)</t>
    </r>
    <r>
      <rPr>
        <sz val="10"/>
        <color theme="1"/>
        <rFont val="Calibri"/>
        <family val="2"/>
        <scheme val="minor"/>
      </rPr>
      <t xml:space="preserve"> Refrendo del Contrato por parte de la CGR oficio DCA-3353-2020
</t>
    </r>
    <r>
      <rPr>
        <b/>
        <sz val="10"/>
        <color theme="1"/>
        <rFont val="Calibri"/>
        <family val="2"/>
        <scheme val="minor"/>
      </rPr>
      <t xml:space="preserve">e) </t>
    </r>
    <r>
      <rPr>
        <sz val="10"/>
        <color theme="1"/>
        <rFont val="Calibri"/>
        <family val="2"/>
        <scheme val="minor"/>
      </rPr>
      <t>Reporte de Ejecución presupuestaria de Área de Estudios Financieros del CNP</t>
    </r>
  </si>
  <si>
    <r>
      <rPr>
        <b/>
        <sz val="10"/>
        <color theme="1"/>
        <rFont val="Calibri"/>
        <family val="2"/>
        <scheme val="minor"/>
      </rPr>
      <t>Representante Sector:</t>
    </r>
    <r>
      <rPr>
        <sz val="10"/>
        <color theme="1"/>
        <rFont val="Calibri"/>
        <family val="2"/>
        <scheme val="minor"/>
      </rPr>
      <t xml:space="preserve">
Nombre: Lizeth Jaén Barrantes
Institución: SEPSA
Cargo: Enlace Sectorial PND
Teléfono:21056100ext 1356
E-mail:ljaen@mag.go.cr
</t>
    </r>
    <r>
      <rPr>
        <b/>
        <sz val="10"/>
        <color theme="1"/>
        <rFont val="Calibri"/>
        <family val="2"/>
        <scheme val="minor"/>
      </rPr>
      <t>Representante institución</t>
    </r>
    <r>
      <rPr>
        <sz val="10"/>
        <color theme="1"/>
        <rFont val="Calibri"/>
        <family val="2"/>
        <scheme val="minor"/>
      </rPr>
      <t xml:space="preserve">:
Nombre: Omar Wong iL.
Institución: CNP
Cargo: Enlace institucional PND
Teléfono:22579949 ext.284
E-mail:orwong@cnp..go.cr
</t>
    </r>
    <r>
      <rPr>
        <b/>
        <sz val="10"/>
        <color theme="1"/>
        <rFont val="Calibri"/>
        <family val="2"/>
        <scheme val="minor"/>
      </rPr>
      <t>Representante Mideplan que acompaño en el proceso:</t>
    </r>
    <r>
      <rPr>
        <sz val="10"/>
        <color theme="1"/>
        <rFont val="Calibri"/>
        <family val="2"/>
        <scheme val="minor"/>
      </rPr>
      <t xml:space="preserve"> María Crisitna Coto Pérez, Analista de Seguimiento. Correo:ccoto@mideplan.go.cr</t>
    </r>
  </si>
  <si>
    <r>
      <rPr>
        <b/>
        <sz val="11"/>
        <color theme="1"/>
        <rFont val="Calibri"/>
        <family val="2"/>
        <scheme val="minor"/>
      </rPr>
      <t xml:space="preserve">Fuente: </t>
    </r>
    <r>
      <rPr>
        <sz val="11"/>
        <color theme="1"/>
        <rFont val="Calibri"/>
        <family val="2"/>
        <scheme val="minor"/>
      </rPr>
      <t>SEPSA, Enlace Sectorial PNDIP,con base en la reunión virtual de verificación conjunta SEPSA-Mideplan y evidencias digitales probatorias suministradas por elCNP,marzo 2021.</t>
    </r>
  </si>
  <si>
    <r>
      <rPr>
        <b/>
        <sz val="11"/>
        <color theme="1"/>
        <rFont val="Calibri"/>
        <family val="2"/>
        <scheme val="minor"/>
      </rPr>
      <t xml:space="preserve">Fuente: </t>
    </r>
    <r>
      <rPr>
        <sz val="11"/>
        <color theme="1"/>
        <rFont val="Calibri"/>
        <family val="2"/>
        <scheme val="minor"/>
      </rPr>
      <t>SEPSA, Enlace Sectorial PNDIP,con base en la reunión virtual de verificación conjunta SEPSA-Mideplan y evidencias digitales probatorias suministradas por el MAG,marzo 2021.</t>
    </r>
  </si>
  <si>
    <r>
      <rPr>
        <b/>
        <sz val="11"/>
        <color theme="1"/>
        <rFont val="Calibri"/>
        <family val="2"/>
        <scheme val="minor"/>
      </rPr>
      <t xml:space="preserve">Fuente: </t>
    </r>
    <r>
      <rPr>
        <sz val="11"/>
        <color theme="1"/>
        <rFont val="Calibri"/>
        <family val="2"/>
        <scheme val="minor"/>
      </rPr>
      <t>SEPSA, Enlace Sectorial PNDIP,con base en la reunión virtual de verificación conjunta SEPSA-Mideplan y evidencias digitales probatorias suministradas por el Inder,marzo 2021.</t>
    </r>
  </si>
  <si>
    <r>
      <rPr>
        <b/>
        <sz val="11"/>
        <color theme="1"/>
        <rFont val="Calibri"/>
        <family val="2"/>
        <scheme val="minor"/>
      </rPr>
      <t xml:space="preserve">Fuente: </t>
    </r>
    <r>
      <rPr>
        <sz val="11"/>
        <color theme="1"/>
        <rFont val="Calibri"/>
        <family val="2"/>
        <scheme val="minor"/>
      </rPr>
      <t>SEPSA, Enlace Sectorial PNDIP,con base en la reunión virtual de verificación conjunta SEPSA-Mideplan y evidencias digitales probatorias suministradas por el Senasa,marzo 2021.</t>
    </r>
  </si>
  <si>
    <r>
      <rPr>
        <b/>
        <sz val="11"/>
        <color theme="1"/>
        <rFont val="Calibri"/>
        <family val="2"/>
        <scheme val="minor"/>
      </rPr>
      <t xml:space="preserve">Fuente: </t>
    </r>
    <r>
      <rPr>
        <sz val="11"/>
        <color theme="1"/>
        <rFont val="Calibri"/>
        <family val="2"/>
        <scheme val="minor"/>
      </rPr>
      <t>SEPSA, Enlace Sectorial PNDIP,con base en la reunión virtual de verificación conjunta SEPSA-Mideplan y evidencias digitales probatorias suministradas por el SFE,marzo 2021.</t>
    </r>
  </si>
  <si>
    <t>Anexo 2.1 Mideplan: Sector Desarrollo Agropecuario, Pesquero y Rural - Matriz de Resultados de la Verificación del PNDIP 2020</t>
  </si>
  <si>
    <t>Anexo 2.1 Mideplan: Matriz de Resultados de la Verificación del PNDIP 2020</t>
  </si>
  <si>
    <t>Anexo 2.1 Mideplan:  Sector Desarrollo Agropecuario, Pesquero y Rural - Matriz de Resultados de la  Verificación del PNDIP 2020</t>
  </si>
  <si>
    <r>
      <rPr>
        <b/>
        <sz val="11"/>
        <color theme="1"/>
        <rFont val="Calibri"/>
        <family val="2"/>
        <scheme val="minor"/>
      </rPr>
      <t>Representante delsector o institución que relaizó la verificación:</t>
    </r>
    <r>
      <rPr>
        <sz val="11"/>
        <color theme="1"/>
        <rFont val="Calibri"/>
        <family val="2"/>
        <scheme val="minor"/>
      </rPr>
      <t xml:space="preserve"> Anote el nombre, institución, cargo, telefono, E-mail con quien se realizó la actividad para la verificación y que proporciono la información. Si existe algún cambio con respecto al cronograma indicar la razón.</t>
    </r>
  </si>
  <si>
    <r>
      <rPr>
        <b/>
        <sz val="11"/>
        <color theme="1"/>
        <rFont val="Calibri"/>
        <family val="2"/>
        <scheme val="minor"/>
      </rPr>
      <t>Representante Sector:</t>
    </r>
    <r>
      <rPr>
        <sz val="11"/>
        <color theme="1"/>
        <rFont val="Calibri"/>
        <family val="2"/>
        <scheme val="minor"/>
      </rPr>
      <t xml:space="preserve">
Nombre: Lizeth Jaén Barrantes
Institución: SEPSA
Cargo: Enlace Sectorial PND
Teléfono:21056100ext 1356
E-mail:ljaen@mag.go.cr
</t>
    </r>
    <r>
      <rPr>
        <b/>
        <sz val="11"/>
        <color theme="1"/>
        <rFont val="Calibri"/>
        <family val="2"/>
        <scheme val="minor"/>
      </rPr>
      <t>Representante institución:</t>
    </r>
    <r>
      <rPr>
        <sz val="11"/>
        <color theme="1"/>
        <rFont val="Calibri"/>
        <family val="2"/>
        <scheme val="minor"/>
      </rPr>
      <t xml:space="preserve">
Nombre: Marianela Umanzor Vargas
Institución: UPI-SFE
Cargo: Enlace institucional PND
Teléfono:25493571
E-mail:mumanzor@sfe..go.cr
</t>
    </r>
    <r>
      <rPr>
        <b/>
        <sz val="11"/>
        <color theme="1"/>
        <rFont val="Calibri"/>
        <family val="2"/>
        <scheme val="minor"/>
      </rPr>
      <t xml:space="preserve">Representante Mideplan que acompaño en el proceso: </t>
    </r>
    <r>
      <rPr>
        <sz val="11"/>
        <color theme="1"/>
        <rFont val="Calibri"/>
        <family val="2"/>
        <scheme val="minor"/>
      </rPr>
      <t>María Crisitna Coto Pérez, Analista de Seguimiento. Correo:ccoto@mideplan.go.cr</t>
    </r>
  </si>
  <si>
    <r>
      <rPr>
        <b/>
        <sz val="10"/>
        <color theme="1"/>
        <rFont val="Calibri"/>
        <family val="2"/>
        <scheme val="minor"/>
      </rPr>
      <t>Representante Sector:</t>
    </r>
    <r>
      <rPr>
        <sz val="10"/>
        <color theme="1"/>
        <rFont val="Calibri"/>
        <family val="2"/>
        <scheme val="minor"/>
      </rPr>
      <t xml:space="preserve">
Nombre: Lizeth Jaén Barrantes
Institución: SEPSA
Cargo: Enlace Sectorial PND
Teléfono:22962041
E-mail:ljaen@mag.go.cr
</t>
    </r>
    <r>
      <rPr>
        <b/>
        <sz val="10"/>
        <color theme="1"/>
        <rFont val="Calibri"/>
        <family val="2"/>
        <scheme val="minor"/>
      </rPr>
      <t xml:space="preserve">Representante institución:
</t>
    </r>
    <r>
      <rPr>
        <sz val="10"/>
        <color theme="1"/>
        <rFont val="Calibri"/>
        <family val="2"/>
        <scheme val="minor"/>
      </rPr>
      <t xml:space="preserve">Nombre: William Chinchilla Jimenez
Institución: UPI-MAG
Cargo: Enlace institucional 
Teléfono:
E-mail:wchinchilla@mag.go.cr
</t>
    </r>
    <r>
      <rPr>
        <b/>
        <sz val="10"/>
        <color theme="1"/>
        <rFont val="Calibri"/>
        <family val="2"/>
        <scheme val="minor"/>
      </rPr>
      <t>Representante Mideplan que acompaño en el proceso:</t>
    </r>
    <r>
      <rPr>
        <sz val="10"/>
        <color theme="1"/>
        <rFont val="Calibri"/>
        <family val="2"/>
        <scheme val="minor"/>
      </rPr>
      <t xml:space="preserve">
Nombre: María Crisitna Coto
Institución: Mideplan
Cargo: Analista Seguimiento
Teléfono:
E-mail:ccoto@mideplan.go.cr</t>
    </r>
  </si>
  <si>
    <t>Anexo 1.1</t>
  </si>
  <si>
    <t xml:space="preserve">Reunión virtual -Técnica de verificación escrita propia </t>
  </si>
  <si>
    <r>
      <t xml:space="preserve">Secretario (a) Sectorial: </t>
    </r>
    <r>
      <rPr>
        <sz val="12"/>
        <color theme="1"/>
        <rFont val="Calibri"/>
        <family val="2"/>
        <scheme val="minor"/>
      </rPr>
      <t>Lizeth Jaén Barrantes-Enlace Sectorial PND-Sepsa</t>
    </r>
  </si>
  <si>
    <r>
      <t xml:space="preserve">Sector: </t>
    </r>
    <r>
      <rPr>
        <sz val="12"/>
        <color theme="1"/>
        <rFont val="Calibri"/>
        <family val="2"/>
        <scheme val="minor"/>
      </rPr>
      <t>Desarrollo Agropecuario, Pesquero y Rural</t>
    </r>
  </si>
  <si>
    <t>Cuadro 1</t>
  </si>
  <si>
    <t xml:space="preserve">Cuadro 1
Sector Desarrollo Agropecuario, Pesquero y Rural: Listado de metas seleccionadas y cfriterios para verificación PNDIP 2020
</t>
  </si>
  <si>
    <t>tecnciade verificación</t>
  </si>
  <si>
    <r>
      <t xml:space="preserve">Número de fincas ganaderas aplicando el modelo NAMA.
</t>
    </r>
    <r>
      <rPr>
        <b/>
        <sz val="10"/>
        <color theme="1"/>
        <rFont val="Calibri"/>
        <family val="2"/>
        <scheme val="minor"/>
      </rPr>
      <t>MAG</t>
    </r>
  </si>
  <si>
    <r>
      <t xml:space="preserve">84.98 % de avance de obra del Centro Regional de Valor Agregado Agropecuario Brunca.(CRVAA Brunca). </t>
    </r>
    <r>
      <rPr>
        <b/>
        <sz val="10"/>
        <color theme="1"/>
        <rFont val="Calibri"/>
        <family val="2"/>
        <scheme val="minor"/>
      </rPr>
      <t>CNP.</t>
    </r>
  </si>
  <si>
    <t>Nombre:William Chinchilla Jimenez
Institución:UPI-MAG
Cargo:Enlace institucional PND-Registrador
Teléfono:22962041
E-mail:wchinchilla@mag.go.cr</t>
  </si>
  <si>
    <t>Nombre:Omar Wong Li.
Institución:CNP
Cargo:Enlace institucional PND-Registrador
Teléfono:22599949 ext.284
E-mail:orwong@cnp.go.cr</t>
  </si>
  <si>
    <r>
      <rPr>
        <b/>
        <sz val="11"/>
        <color theme="1"/>
        <rFont val="Calibri"/>
        <family val="2"/>
        <scheme val="minor"/>
      </rPr>
      <t xml:space="preserve">Hallazgos encontrados: </t>
    </r>
    <r>
      <rPr>
        <sz val="11"/>
        <color theme="1"/>
        <rFont val="Calibri"/>
        <family val="2"/>
        <scheme val="minor"/>
      </rPr>
      <t xml:space="preserve">Se mantienen los datos reportados por el MAG de la meta al 31/12/2020, a SEPSA,  a la Rectoría Agropecuaria y a Mideplan. Estos datos fueron previamente verificados por el Enlace Sectorial PND-Sepsa en el mes de enero 2021 antes de su registro en el Delphos, de tal forma que se validó el dato correspondiente, el cual proviene de los informes regionales MAG y del coordinador del NAMA . En esta reunión virtual de verificación conjunta SEPSA-Mideplan, se mantiene y se constata el dato reportado, el cual  coincide con lo incluido en el Sistema Informático Delphos y se subieron al sistema las evidencias respectivas, que demuestran el dato logrado en la ejecución de la meta. La institución dispone de documentación de respaldo del dato reportado,por lo que se aporta nuevamente como evidencia digital el cuadro excel con el listado de productores de fincas ganaderas por región, que estan implemementando el modelo NAMA, es decir son fincas que adoptan tecnologías de producción sostenible.  </t>
    </r>
  </si>
  <si>
    <r>
      <rPr>
        <b/>
        <sz val="11"/>
        <color theme="1"/>
        <rFont val="Calibri"/>
        <family val="2"/>
        <scheme val="minor"/>
      </rPr>
      <t>Representante Sector:</t>
    </r>
    <r>
      <rPr>
        <sz val="11"/>
        <color theme="1"/>
        <rFont val="Calibri"/>
        <family val="2"/>
        <scheme val="minor"/>
      </rPr>
      <t xml:space="preserve">
Nombre: Lizeth Jaén Barrantes
Institución: SEPSA
Cargo: Enlace Sectorial PND
Teléfono:
E-mail:ljaen@mag.go.cr
</t>
    </r>
    <r>
      <rPr>
        <b/>
        <sz val="11"/>
        <color theme="1"/>
        <rFont val="Calibri"/>
        <family val="2"/>
        <scheme val="minor"/>
      </rPr>
      <t>Representante institución:</t>
    </r>
    <r>
      <rPr>
        <sz val="11"/>
        <color theme="1"/>
        <rFont val="Calibri"/>
        <family val="2"/>
        <scheme val="minor"/>
      </rPr>
      <t xml:space="preserve">
Nombre: William Chinchilla Jimenez
Institución: UPI-MAG
Cargo: Enlace institucional 
Teléfono:22962041
E-mail:wchinchilla@mag.go.cr
</t>
    </r>
    <r>
      <rPr>
        <b/>
        <sz val="11"/>
        <color theme="1"/>
        <rFont val="Calibri"/>
        <family val="2"/>
        <scheme val="minor"/>
      </rPr>
      <t>Representante Mideplan:</t>
    </r>
    <r>
      <rPr>
        <sz val="11"/>
        <color theme="1"/>
        <rFont val="Calibri"/>
        <family val="2"/>
        <scheme val="minor"/>
      </rPr>
      <t xml:space="preserve">
Nombre: María Crisitna Coto
Institución: Mideplan
Cargo: Analista Seguimiento
Teléfono:
E-mail:ccoto@mideplan.go.cr</t>
    </r>
  </si>
  <si>
    <t>Representante Sector:
Nombre: Lizeth Jaén Barrantes
Institución: SEPSA
Cargo: Enlace Sectorial PND
Teléfono:21056100  ext.1356
E-mail:ljaen@mag.go.cr
Representanteinstitución:
Nombre: William Chinchilla Jimenez
Institución: UPI-MAG
Cargo: Enlace institucional 
Teléfono:22962041
E-mail:wchinchilla@mag.go.cr
Representante Mideplan:
Nombre: María Crisitna Coto
Institución: Mideplan
Cargo: Analista Seguimiento
Teléfono:
E-mail:ccoto@mideplan.go.cr</t>
  </si>
  <si>
    <r>
      <rPr>
        <b/>
        <sz val="11"/>
        <color theme="1"/>
        <rFont val="Calibri"/>
        <family val="2"/>
        <scheme val="minor"/>
      </rPr>
      <t xml:space="preserve">Hallazgos encontrados: </t>
    </r>
    <r>
      <rPr>
        <sz val="11"/>
        <color theme="1"/>
        <rFont val="Calibri"/>
        <family val="2"/>
        <scheme val="minor"/>
      </rPr>
      <t>Se mantienen los datos reportados por el MAG de la meta al 31 de diciembre 2020, a SEPSA,  a la Rectoría Agropecuaria y a Mideplan. Estos datos fueron previamente verificados por el Enlace Sectorial PND-Sepsa en el mes de enero 2021 antes de su registro en el Delphos, de tal forma que se validó el dato correspondiente. En esta reunión virtual de verificación conjunta SEPSA-Mideplan, se mantiene el dato y se constata que el dato reportado coincide con lo incluido en el Sistema Informático Delphos, así como las evidencias respectivas subidas a este sistema, que demuestran la existenica del dato logrado en la ejecución de la meta. Se aporta nuevamente como evidencia digital el cuadro excel con el listado de productores orgánicos atendidos por región, productos que trabajan y si son certificados o en transición y la agencia de extensión agropecuaria que los atiende.</t>
    </r>
  </si>
  <si>
    <r>
      <rPr>
        <b/>
        <sz val="11"/>
        <color theme="1"/>
        <rFont val="Calibri"/>
        <family val="2"/>
        <scheme val="minor"/>
      </rPr>
      <t>Hallazgos encontrados</t>
    </r>
    <r>
      <rPr>
        <sz val="11"/>
        <color theme="1"/>
        <rFont val="Calibri"/>
        <family val="2"/>
        <scheme val="minor"/>
      </rPr>
      <t>:  Se mantienen los datos reportados por el Inder,  de la meta al 31/12/2020, a SEPSA,  a la Rectoría Agropecuaria y a Mideplan. Estos datos fueron previamente verificados por el Enlace Sectorial PND-Sepsa en el mes de enero 2021 antes de su registro en el Delphos, de tal forma que se validó el dato correspondiente. En esta reunión virtual de verificación conjunta SEPSA-Mideplan, se mantienen los datos reportados,por tanto, son válidos y se cuenta con evidencia del cumplimiento de la misma,tales como cuadro con distribución regional de los proyectos, comunicados de prensa que se encuentran disponibles en la página web del Inder y publicaciones en el facebook live sobre los proyectos. Estas evidencias de respaldo, se encuentran en el software Delphos.Net,y además se adjuntan nuevamente a esta matriz de verificación, la cual se refiere a comunicados de prensa y de facebook live sobre los seis proyectos en encadenamientos productivos 2020 en las regiones Central (2 proyectos), Chorotega (1 proyecto), Huetar Caribe ( 2 proyectos) y Pacifico Central (un proyecto), por lo que se adjunta el cuadro anexo 1, con la distribución regional de los proyectos 2020.</t>
    </r>
  </si>
  <si>
    <r>
      <rPr>
        <b/>
        <sz val="11"/>
        <color theme="1"/>
        <rFont val="Calibri"/>
        <family val="2"/>
        <scheme val="minor"/>
      </rPr>
      <t>Hallazgos encontrados:</t>
    </r>
    <r>
      <rPr>
        <sz val="11"/>
        <color theme="1"/>
        <rFont val="Calibri"/>
        <family val="2"/>
        <scheme val="minor"/>
      </rPr>
      <t xml:space="preserve"> Se mantienen los datos reportados por el Senasa,  de la meta al 31/12/2020, a SEPSA,  a la Rectoría Agropecuaria y a Mideplan. Estos datos fueron previamente verificados por el Enlace Sectorial PND-Sepsa en el mes de enero 2021 antes de su registro en el Delphos, de tal forma que se validó el dato correspondiente. En esta reunión virtual de verificación conjunta SEPSA-Mideplan, se mantiene  y se confirma el dato reportado de una finca porcina certificada. Esta meta se compone de dos partes, en el primer semestre se deben preparar los documentos para realizar las inspecciones y establecer las granjas a certificar, la segunda parte es realizar las inspecciones a los establecimientos, por medio de visitas y  por efectos de la pandemia COVID y las medidas sanitarias no se pudieron hacer más inspecciones de fincas  in situ; por lo que el dato reportado  se mantiene, es valido, confiable  y congruente con el cumplimiento, cuyas evidencias se subieron al Delphos; por lo que se adjuntan de nuevo las siguientes evidencias que demuetran el dato logrado de la meta de un establecimiento (finca) certificada y son los siguientes:
 a) Certificado a la granja porcina "María Elida";b) Registro de establecimientos certificados vigente a dic 2020 y c) Fotografía de verificación por parte de la Unidad de Planificación y Control Interno del SENASA. Cabe destacar que el SENASA verifica in situ la aplicación de la evaluación del establecimiento, por esta razón se adjunta la fotografía como evidencia de ello.</t>
    </r>
  </si>
  <si>
    <r>
      <rPr>
        <b/>
        <sz val="9"/>
        <color theme="1"/>
        <rFont val="Calibri"/>
        <family val="2"/>
        <scheme val="minor"/>
      </rPr>
      <t xml:space="preserve">Fuente: </t>
    </r>
    <r>
      <rPr>
        <sz val="9"/>
        <color theme="1"/>
        <rFont val="Calibri"/>
        <family val="2"/>
        <scheme val="minor"/>
      </rPr>
      <t>SEPSA con base en información  de las instituciones del Sector, marzo 2021.</t>
    </r>
  </si>
  <si>
    <r>
      <rPr>
        <b/>
        <sz val="11"/>
        <color theme="1"/>
        <rFont val="Calibri"/>
        <family val="2"/>
        <scheme val="minor"/>
      </rPr>
      <t xml:space="preserve">Hallazgos encontrados: </t>
    </r>
    <r>
      <rPr>
        <sz val="11"/>
        <color theme="1"/>
        <rFont val="Calibri"/>
        <family val="2"/>
        <scheme val="minor"/>
      </rPr>
      <t xml:space="preserve">Se mantienen los datos reportados porel MAG de la meta al 31/12/2020, a SEPSA,  a la Rectoría Agropecuaria y a Mideplan. Estos datos fueron previamente verificados por el Enlace Sectoiral PND-Sepsa en el mes de enero 2021 antes de su registro en el Delphos, de tal forma que se validó el dato correspondiente, el cual proviene de los informes regionales MAG y del coordinador del NAMA. En esta reunión virtual de verificación conjunta SEPSA-Mideplan, se constata que el dato reportado coincide con lo incluido en el Sistema Informático Delphos así como las evidencias subidas a este sistema informático, que demuestran el dato logrado en la ejecución de la meta. Un aspecto importangte a destacares que esta meta no solo cumplió con su programación anual sino que se cumplió de período. Se aporta nuevamente como evidencia digital el cuadro excel con el listado de fincas control (Medición, reporte y verificación MRV) por región, que fueron seleccionadas y que permiten el registro,monitoreo y verifición de datos  para  medir anualmente la reducción de emisiones. </t>
    </r>
  </si>
  <si>
    <r>
      <rPr>
        <b/>
        <sz val="11"/>
        <color theme="1"/>
        <rFont val="Calibri"/>
        <family val="2"/>
        <scheme val="minor"/>
      </rPr>
      <t xml:space="preserve">Hallazgos encontrados: </t>
    </r>
    <r>
      <rPr>
        <sz val="11"/>
        <color theme="1"/>
        <rFont val="Calibri"/>
        <family val="2"/>
        <scheme val="minor"/>
      </rPr>
      <t xml:space="preserve">Se mantienen los datos reportados por el CNP de la meta al 31/12/2020, a SEPSA,  a la Rectoría Agropecuaria y a Mideplan. Estos datos fueron previamente verificados por el Enlace Sectorial PND-Sepsa en el mes de enero 2021 antes de su registro en el Delphos, de tal forma que se validó el dato correspondiente. En esta reunión virtual de verificación conjunta SEPSA-Mideplan, se mantiene el dato reportado del 10,51% de avance en la ejecución de obra del CRVAA Brunca, donde no se avanzó  de acuerdo con lo esperado en la construcción, debido a que un oferente apeló la adjudicación,se consulto a la CGR ,la cual se pronunció positivamente a la adjudicación realizada por el CNP y el contrato se firmo en junio 2020 ,el cual fue refrendado por la  CGR en setiembre2020, iniciandose así la construcción de obras, que fueron afectaciónes por fenomenos naturales (Huracan ETA e IOTA);por lo que existen evidencias suficientes que demuestran la veracidad del dato reportado, las cuales se subieron al Delphos y se adjuntan a esta matriz de veriifcación y son las siguientes:
 </t>
    </r>
    <r>
      <rPr>
        <b/>
        <sz val="11"/>
        <color theme="1"/>
        <rFont val="Calibri"/>
        <family val="2"/>
        <scheme val="minor"/>
      </rPr>
      <t xml:space="preserve">a) </t>
    </r>
    <r>
      <rPr>
        <sz val="11"/>
        <color theme="1"/>
        <rFont val="Calibri"/>
        <family val="2"/>
        <scheme val="minor"/>
      </rPr>
      <t>Adjudicación de empresa. Acuerdo de Junta Directiva 39609 sesión 3036 del 2 de marzo del 2020 ,</t>
    </r>
    <r>
      <rPr>
        <b/>
        <sz val="11"/>
        <color theme="1"/>
        <rFont val="Calibri"/>
        <family val="2"/>
        <scheme val="minor"/>
      </rPr>
      <t>b)</t>
    </r>
    <r>
      <rPr>
        <sz val="11"/>
        <color theme="1"/>
        <rFont val="Calibri"/>
        <family val="2"/>
        <scheme val="minor"/>
      </rPr>
      <t xml:space="preserve">Oficio PE 297-2020, Solicitud de refrendo a la Contraloría General de la República del contrato para la construcción de la Planta de  Valor Agregado entre el CNP y la empresa Vidalco S. A; </t>
    </r>
    <r>
      <rPr>
        <b/>
        <sz val="11"/>
        <color theme="1"/>
        <rFont val="Calibri"/>
        <family val="2"/>
        <scheme val="minor"/>
      </rPr>
      <t>c)</t>
    </r>
    <r>
      <rPr>
        <sz val="11"/>
        <color theme="1"/>
        <rFont val="Calibri"/>
        <family val="2"/>
        <scheme val="minor"/>
      </rPr>
      <t xml:space="preserve">Ratificación de adjudicación por parte de la Junta Directiva . acuerdo 39687, sesión 3050; </t>
    </r>
    <r>
      <rPr>
        <b/>
        <sz val="11"/>
        <color theme="1"/>
        <rFont val="Calibri"/>
        <family val="2"/>
        <scheme val="minor"/>
      </rPr>
      <t>d)</t>
    </r>
    <r>
      <rPr>
        <sz val="11"/>
        <color theme="1"/>
        <rFont val="Calibri"/>
        <family val="2"/>
        <scheme val="minor"/>
      </rPr>
      <t xml:space="preserve">Refrendo del Contrato por parte de la CGR oficio DCA-3353-2020; </t>
    </r>
    <r>
      <rPr>
        <b/>
        <sz val="11"/>
        <color theme="1"/>
        <rFont val="Calibri"/>
        <family val="2"/>
        <scheme val="minor"/>
      </rPr>
      <t>e)</t>
    </r>
    <r>
      <rPr>
        <sz val="11"/>
        <color theme="1"/>
        <rFont val="Calibri"/>
        <family val="2"/>
        <scheme val="minor"/>
      </rPr>
      <t xml:space="preserve">Reporte de Ejecución presupuestaria de Área de Estudios Financieros del CNP y </t>
    </r>
    <r>
      <rPr>
        <b/>
        <sz val="11"/>
        <color theme="1"/>
        <rFont val="Calibri"/>
        <family val="2"/>
        <scheme val="minor"/>
      </rPr>
      <t>f)</t>
    </r>
    <r>
      <rPr>
        <sz val="11"/>
        <color theme="1"/>
        <rFont val="Calibri"/>
        <family val="2"/>
        <scheme val="minor"/>
      </rPr>
      <t xml:space="preserve"> Oficio CNP-PE006-21 de remisión Informe PNDIP2020 a SEPSA.
 En cuanto a la actualización de la información  del proyecto CRVAA Brunca en el </t>
    </r>
    <r>
      <rPr>
        <b/>
        <sz val="11"/>
        <color theme="1"/>
        <rFont val="Calibri"/>
        <family val="2"/>
        <scheme val="minor"/>
      </rPr>
      <t>BPIP</t>
    </r>
    <r>
      <rPr>
        <sz val="11"/>
        <color theme="1"/>
        <rFont val="Calibri"/>
        <family val="2"/>
        <scheme val="minor"/>
      </rPr>
      <t>, se llevará a cabo en el I trimestre 2021 con corte al 31 de marzo del 2021.</t>
    </r>
  </si>
  <si>
    <r>
      <t xml:space="preserve">Enlace institucional:  </t>
    </r>
    <r>
      <rPr>
        <sz val="10"/>
        <color theme="1"/>
        <rFont val="Calibri"/>
        <family val="2"/>
        <scheme val="minor"/>
      </rPr>
      <t xml:space="preserve">William Chinchilla Jimdenez (MAG), Hannier Ramirez Rojas (Senasa), Marianela Umanzor Vargas(SFE), Haydee Fernández Barriocanal (Inder) y Omar Wong Li.(CNP). </t>
    </r>
  </si>
  <si>
    <t>Nombre:Marianela Umanzor Vargas
Institución:SFE
Cargo: Enlace institucional PND-Registrador y Jefe a.i Planificación
Teléfono:25493571
E-mail:mumanzor@sfe.go.cr</t>
  </si>
  <si>
    <r>
      <t xml:space="preserve">6 proyectos en encadenamientos productivos con generación de valor agregado. </t>
    </r>
    <r>
      <rPr>
        <b/>
        <sz val="10"/>
        <color theme="1"/>
        <rFont val="Calibri"/>
        <family val="2"/>
        <scheme val="minor"/>
      </rPr>
      <t>INDER</t>
    </r>
  </si>
  <si>
    <t xml:space="preserve">100% de avance de implementación del Centro de Inspección Remoto de Imágenes (CIR). </t>
  </si>
  <si>
    <r>
      <t xml:space="preserve">Enlace institucional: </t>
    </r>
    <r>
      <rPr>
        <sz val="11"/>
        <color theme="1"/>
        <rFont val="Calibri"/>
        <family val="2"/>
        <scheme val="minor"/>
      </rPr>
      <t xml:space="preserve">William Chinchilla Jimenez (MAG), Hannier Ramirez Rojas (Senasa), </t>
    </r>
    <r>
      <rPr>
        <sz val="12"/>
        <color theme="1"/>
        <rFont val="Calibri"/>
        <family val="2"/>
        <scheme val="minor"/>
      </rPr>
      <t>Haydee Fernández Barriocanal (Inder), Marianela Umanzor Vargas (SFE) y Omar Wong Li.(CNP).</t>
    </r>
  </si>
  <si>
    <r>
      <t>12 596 tm de reducción de emisiones de CO</t>
    </r>
    <r>
      <rPr>
        <vertAlign val="subscript"/>
        <sz val="11"/>
        <color theme="1"/>
        <rFont val="Calibri"/>
        <family val="2"/>
        <scheme val="minor"/>
      </rPr>
      <t xml:space="preserve">2 </t>
    </r>
    <r>
      <rPr>
        <sz val="11"/>
        <color theme="1"/>
        <rFont val="Calibri"/>
        <family val="2"/>
        <scheme val="minor"/>
      </rPr>
      <t xml:space="preserve">aplicando modelo NAMA ganadería. </t>
    </r>
    <r>
      <rPr>
        <b/>
        <sz val="11"/>
        <color theme="1"/>
        <rFont val="Calibri"/>
        <family val="2"/>
        <scheme val="minor"/>
      </rPr>
      <t>MAG.</t>
    </r>
  </si>
  <si>
    <r>
      <t xml:space="preserve">80 sistemas  de producción con actividad agropecuaria, bajo el modelo de produción orgánica sostenible. </t>
    </r>
    <r>
      <rPr>
        <b/>
        <sz val="11"/>
        <color theme="1"/>
        <rFont val="Calibri"/>
        <family val="2"/>
        <scheme val="minor"/>
      </rPr>
      <t>MAG.</t>
    </r>
  </si>
  <si>
    <r>
      <t xml:space="preserve">100% de avance de implementación del Centro de Inspección Remoto de Imágenes. </t>
    </r>
    <r>
      <rPr>
        <b/>
        <sz val="11"/>
        <color theme="1"/>
        <rFont val="Calibri"/>
        <family val="2"/>
        <scheme val="minor"/>
      </rPr>
      <t>SFE.</t>
    </r>
  </si>
  <si>
    <r>
      <t>6 proyectos en encadenamientos productivos con generación de valor agregado.</t>
    </r>
    <r>
      <rPr>
        <b/>
        <sz val="11"/>
        <color theme="1"/>
        <rFont val="Calibri"/>
        <family val="2"/>
        <scheme val="minor"/>
      </rPr>
      <t xml:space="preserve"> INDER</t>
    </r>
  </si>
  <si>
    <r>
      <t xml:space="preserve">573 fincas ganaderas aplicando el modelo Nama. </t>
    </r>
    <r>
      <rPr>
        <b/>
        <sz val="11"/>
        <color theme="1"/>
        <rFont val="Calibri"/>
        <family val="2"/>
        <scheme val="minor"/>
      </rPr>
      <t>MAG</t>
    </r>
  </si>
  <si>
    <r>
      <t>Reducción de emisiones de CO</t>
    </r>
    <r>
      <rPr>
        <vertAlign val="subscript"/>
        <sz val="10"/>
        <color theme="1"/>
        <rFont val="Calibri"/>
        <family val="2"/>
        <scheme val="minor"/>
      </rPr>
      <t>2</t>
    </r>
    <r>
      <rPr>
        <sz val="10"/>
        <color theme="1"/>
        <rFont val="Calibri"/>
        <family val="2"/>
        <scheme val="minor"/>
      </rPr>
      <t xml:space="preserve">, equivalente a tm aplicando modelo NAMA ganadería. 
</t>
    </r>
    <r>
      <rPr>
        <b/>
        <sz val="10"/>
        <color theme="1"/>
        <rFont val="Calibri"/>
        <family val="2"/>
        <scheme val="minor"/>
      </rPr>
      <t>MAG</t>
    </r>
  </si>
  <si>
    <r>
      <t xml:space="preserve">Número de  sistemas  de producción con actividad agropecuaria, bajo el modelo de produción orgánica sostenible. 
</t>
    </r>
    <r>
      <rPr>
        <b/>
        <sz val="10"/>
        <color theme="1"/>
        <rFont val="Calibri"/>
        <family val="2"/>
        <scheme val="minor"/>
      </rPr>
      <t>MAG</t>
    </r>
  </si>
  <si>
    <r>
      <t>100% de avance de implementación del Centro de Inspección Remoto de Imágenes.</t>
    </r>
    <r>
      <rPr>
        <b/>
        <sz val="10"/>
        <color theme="1"/>
        <rFont val="Calibri"/>
        <family val="2"/>
        <scheme val="minor"/>
      </rPr>
      <t xml:space="preserve"> SFE</t>
    </r>
  </si>
  <si>
    <t>Nombre:Haydee Fernández Barriocanal.
Institución:Seteder-Inder
Cargo:Enlace institucional PND-Registrador
Teléfono:22477436
E-mail:hfernandez@inder.go.cr
Nombre: Carlos Montero Granados
Institución:Inder
Cargo:Funcionario Seteder-Inder
Telefono:22477436
E-Mail:cmontero@inder.go.cr</t>
  </si>
  <si>
    <t>80 Número de  sistemas  de producción con actividad agropecuaria, bajo el modelo de produción orgánica sostenible</t>
  </si>
  <si>
    <r>
      <t>12596 tm de reducción de emisiones de CO</t>
    </r>
    <r>
      <rPr>
        <vertAlign val="subscript"/>
        <sz val="11"/>
        <color theme="1"/>
        <rFont val="Calibri"/>
        <family val="2"/>
        <scheme val="minor"/>
      </rPr>
      <t>2</t>
    </r>
    <r>
      <rPr>
        <sz val="11"/>
        <color theme="1"/>
        <rFont val="Calibri"/>
        <family val="2"/>
        <scheme val="minor"/>
      </rPr>
      <t xml:space="preserve"> aplicando modelo NAMA ganadería. MAG</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</si>
</sst>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Red]#,##0"/>
    <numFmt numFmtId="165" formatCode="#,##0.0_);\(#,##0.0\)"/>
    <numFmt numFmtId="166" formatCode="#,##0.00;[Red]#,##0.00"/>
    <numFmt numFmtId="167" formatCode="#,##0.0;[Red]#,##0.0"/>
  </numFmts>
  <fonts count="18" x14ac:knownFonts="1">
    <font>
      <sz val="11"/>
      <color theme="1"/>
      <name val="Calibri"/>
      <family val="2"/>
      <scheme val="minor"/>
    </font>
    <font>
      <b/>
      <sz val="11"/>
      <color theme="1"/>
      <name val="Calibri"/>
      <family val="2"/>
      <scheme val="minor"/>
    </font>
    <font>
      <b/>
      <sz val="14"/>
      <color theme="1"/>
      <name val="Calibri"/>
      <family val="2"/>
      <scheme val="minor"/>
    </font>
    <font>
      <sz val="12"/>
      <color theme="1"/>
      <name val="Calibri"/>
      <family val="2"/>
      <scheme val="minor"/>
    </font>
    <font>
      <b/>
      <sz val="12"/>
      <color theme="0"/>
      <name val="Calibri"/>
      <family val="2"/>
      <scheme val="minor"/>
    </font>
    <font>
      <sz val="11"/>
      <color theme="0"/>
      <name val="Calibri"/>
      <family val="2"/>
      <scheme val="minor"/>
    </font>
    <font>
      <sz val="11"/>
      <color rgb="FF000001"/>
      <name val="Calibri"/>
      <family val="2"/>
      <scheme val="minor"/>
    </font>
    <font>
      <vertAlign val="subscript"/>
      <sz val="11"/>
      <color theme="1"/>
      <name val="Calibri"/>
      <family val="2"/>
      <scheme val="minor"/>
    </font>
    <font>
      <b/>
      <sz val="11"/>
      <color theme="0"/>
      <name val="Calibri"/>
      <family val="2"/>
      <scheme val="minor"/>
    </font>
    <font>
      <b/>
      <sz val="10"/>
      <color theme="1"/>
      <name val="Calibri"/>
      <family val="2"/>
      <scheme val="minor"/>
    </font>
    <font>
      <sz val="10"/>
      <color theme="1"/>
      <name val="Calibri"/>
      <family val="2"/>
      <scheme val="minor"/>
    </font>
    <font>
      <sz val="8"/>
      <color theme="1"/>
      <name val="Calibri"/>
      <family val="2"/>
      <scheme val="minor"/>
    </font>
    <font>
      <b/>
      <sz val="8"/>
      <color theme="1"/>
      <name val="Calibri"/>
      <family val="2"/>
      <scheme val="minor"/>
    </font>
    <font>
      <b/>
      <sz val="10"/>
      <color theme="0"/>
      <name val="Calibri"/>
      <family val="2"/>
      <scheme val="minor"/>
    </font>
    <font>
      <b/>
      <u/>
      <sz val="10"/>
      <color rgb="FF000001"/>
      <name val="Calibri"/>
      <family val="2"/>
      <scheme val="minor"/>
    </font>
    <font>
      <sz val="9"/>
      <color theme="1"/>
      <name val="Calibri"/>
      <family val="2"/>
      <scheme val="minor"/>
    </font>
    <font>
      <b/>
      <sz val="9"/>
      <color theme="1"/>
      <name val="Calibri"/>
      <family val="2"/>
      <scheme val="minor"/>
    </font>
    <font>
      <vertAlign val="subscript"/>
      <sz val="10"/>
      <color theme="1"/>
      <name val="Calibri"/>
      <family val="2"/>
      <scheme val="minor"/>
    </font>
  </fonts>
  <fills count="6">
    <fill>
      <patternFill patternType="none"/>
    </fill>
    <fill>
      <patternFill patternType="gray125"/>
    </fill>
    <fill>
      <patternFill patternType="solid">
        <fgColor rgb="FF002060"/>
        <bgColor indexed="64"/>
      </patternFill>
    </fill>
    <fill>
      <patternFill patternType="solid">
        <fgColor rgb="FFEEEEEA"/>
        <bgColor indexed="64"/>
      </patternFill>
    </fill>
    <fill>
      <patternFill patternType="solid">
        <fgColor theme="0" tint="-0.14999847407452621"/>
        <bgColor indexed="64"/>
      </patternFill>
    </fill>
    <fill>
      <patternFill patternType="solid">
        <fgColor theme="0" tint="-0.34998626667073579"/>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thin">
        <color indexed="64"/>
      </left>
      <right style="thin">
        <color indexed="64"/>
      </right>
      <top/>
      <bottom style="thin">
        <color indexed="64"/>
      </bottom>
      <diagonal/>
    </border>
    <border>
      <left style="medium">
        <color theme="0" tint="-4.9989318521683403E-2"/>
      </left>
      <right style="medium">
        <color theme="0" tint="-4.9989318521683403E-2"/>
      </right>
      <top style="medium">
        <color theme="0" tint="-4.9989318521683403E-2"/>
      </top>
      <bottom style="medium">
        <color theme="0" tint="-4.9989318521683403E-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right/>
      <top/>
      <bottom style="medium">
        <color theme="0" tint="-4.9989318521683403E-2"/>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medium">
        <color theme="0" tint="-4.9989318521683403E-2"/>
      </right>
      <top style="medium">
        <color theme="0" tint="-4.9989318521683403E-2"/>
      </top>
      <bottom/>
      <diagonal/>
    </border>
    <border>
      <left style="thin">
        <color indexed="64"/>
      </left>
      <right style="thin">
        <color indexed="64"/>
      </right>
      <top style="medium">
        <color theme="0" tint="-4.9989318521683403E-2"/>
      </top>
      <bottom/>
      <diagonal/>
    </border>
    <border>
      <left/>
      <right/>
      <top style="thin">
        <color indexed="64"/>
      </top>
      <bottom/>
      <diagonal/>
    </border>
    <border>
      <left/>
      <right/>
      <top style="thin">
        <color theme="0" tint="-4.9989318521683403E-2"/>
      </top>
      <bottom style="medium">
        <color auto="1"/>
      </bottom>
      <diagonal/>
    </border>
    <border>
      <left style="thin">
        <color indexed="64"/>
      </left>
      <right style="thin">
        <color indexed="64"/>
      </right>
      <top style="medium">
        <color indexed="64"/>
      </top>
      <bottom style="medium">
        <color indexed="64"/>
      </bottom>
      <diagonal/>
    </border>
    <border>
      <left style="medium">
        <color theme="0" tint="-4.9989318521683403E-2"/>
      </left>
      <right/>
      <top/>
      <bottom style="thin">
        <color theme="0" tint="-4.9989318521683403E-2"/>
      </bottom>
      <diagonal/>
    </border>
    <border>
      <left/>
      <right/>
      <top/>
      <bottom style="thin">
        <color theme="0" tint="-4.9989318521683403E-2"/>
      </bottom>
      <diagonal/>
    </border>
    <border>
      <left style="medium">
        <color auto="1"/>
      </left>
      <right style="medium">
        <color theme="0" tint="-4.9989318521683403E-2"/>
      </right>
      <top style="medium">
        <color auto="1"/>
      </top>
      <bottom style="medium">
        <color theme="0" tint="-4.9989318521683403E-2"/>
      </bottom>
      <diagonal/>
    </border>
    <border>
      <left style="medium">
        <color theme="0" tint="-4.9989318521683403E-2"/>
      </left>
      <right/>
      <top style="medium">
        <color auto="1"/>
      </top>
      <bottom style="medium">
        <color theme="0" tint="-4.9989318521683403E-2"/>
      </bottom>
      <diagonal/>
    </border>
    <border>
      <left/>
      <right style="medium">
        <color theme="0" tint="-4.9989318521683403E-2"/>
      </right>
      <top style="medium">
        <color auto="1"/>
      </top>
      <bottom style="medium">
        <color theme="0" tint="-4.9989318521683403E-2"/>
      </bottom>
      <diagonal/>
    </border>
    <border>
      <left style="medium">
        <color theme="0" tint="-4.9989318521683403E-2"/>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style="thin">
        <color theme="0" tint="-4.9989318521683403E-2"/>
      </bottom>
      <diagonal/>
    </border>
    <border>
      <left style="medium">
        <color auto="1"/>
      </left>
      <right/>
      <top style="thin">
        <color theme="0" tint="-4.9989318521683403E-2"/>
      </top>
      <bottom/>
      <diagonal/>
    </border>
    <border>
      <left style="thin">
        <color theme="0" tint="-4.9989318521683403E-2"/>
      </left>
      <right style="medium">
        <color auto="1"/>
      </right>
      <top style="thin">
        <color theme="0" tint="-4.9989318521683403E-2"/>
      </top>
      <bottom style="thin">
        <color theme="0" tint="-4.9989318521683403E-2"/>
      </bottom>
      <diagonal/>
    </border>
    <border>
      <left style="medium">
        <color auto="1"/>
      </left>
      <right/>
      <top/>
      <bottom style="medium">
        <color auto="1"/>
      </bottom>
      <diagonal/>
    </border>
    <border>
      <left/>
      <right style="medium">
        <color auto="1"/>
      </right>
      <top style="thin">
        <color theme="0" tint="-4.9989318521683403E-2"/>
      </top>
      <bottom style="medium">
        <color auto="1"/>
      </bottom>
      <diagonal/>
    </border>
    <border>
      <left style="medium">
        <color auto="1"/>
      </left>
      <right style="medium">
        <color theme="0" tint="-4.9989318521683403E-2"/>
      </right>
      <top style="medium">
        <color auto="1"/>
      </top>
      <bottom/>
      <diagonal/>
    </border>
    <border>
      <left style="medium">
        <color auto="1"/>
      </left>
      <right style="medium">
        <color theme="0" tint="-4.9989318521683403E-2"/>
      </right>
      <top/>
      <bottom style="thin">
        <color theme="0" tint="-4.9989318521683403E-2"/>
      </bottom>
      <diagonal/>
    </border>
    <border>
      <left style="medium">
        <color auto="1"/>
      </left>
      <right/>
      <top style="medium">
        <color auto="1"/>
      </top>
      <bottom/>
      <diagonal/>
    </border>
    <border>
      <left style="thin">
        <color theme="0" tint="-4.9989318521683403E-2"/>
      </left>
      <right style="thin">
        <color theme="0" tint="-4.9989318521683403E-2"/>
      </right>
      <top style="medium">
        <color auto="1"/>
      </top>
      <bottom style="thin">
        <color theme="0" tint="-4.9989318521683403E-2"/>
      </bottom>
      <diagonal/>
    </border>
    <border>
      <left style="thin">
        <color theme="0" tint="-4.9989318521683403E-2"/>
      </left>
      <right style="medium">
        <color auto="1"/>
      </right>
      <top style="medium">
        <color auto="1"/>
      </top>
      <bottom style="thin">
        <color theme="0" tint="-4.9989318521683403E-2"/>
      </bottom>
      <diagonal/>
    </border>
    <border>
      <left style="medium">
        <color theme="0" tint="-4.9989318521683403E-2"/>
      </left>
      <right style="medium">
        <color theme="0" tint="-4.9989318521683403E-2"/>
      </right>
      <top style="medium">
        <color auto="1"/>
      </top>
      <bottom style="medium">
        <color theme="0" tint="-4.9989318521683403E-2"/>
      </bottom>
      <diagonal/>
    </border>
    <border>
      <left style="medium">
        <color theme="0" tint="-4.9989318521683403E-2"/>
      </left>
      <right style="medium">
        <color auto="1"/>
      </right>
      <top style="medium">
        <color auto="1"/>
      </top>
      <bottom style="medium">
        <color theme="0" tint="-4.9989318521683403E-2"/>
      </bottom>
      <diagonal/>
    </border>
    <border>
      <left/>
      <right style="medium">
        <color auto="1"/>
      </right>
      <top/>
      <bottom/>
      <diagonal/>
    </border>
    <border>
      <left style="thin">
        <color indexed="64"/>
      </left>
      <right style="thin">
        <color indexed="64"/>
      </right>
      <top/>
      <bottom style="medium">
        <color indexed="64"/>
      </bottom>
      <diagonal/>
    </border>
    <border>
      <left style="medium">
        <color auto="1"/>
      </left>
      <right style="thin">
        <color indexed="64"/>
      </right>
      <top style="medium">
        <color theme="0" tint="-4.9989318521683403E-2"/>
      </top>
      <bottom style="thin">
        <color indexed="64"/>
      </bottom>
      <diagonal/>
    </border>
    <border>
      <left style="thin">
        <color indexed="64"/>
      </left>
      <right style="medium">
        <color auto="1"/>
      </right>
      <top style="medium">
        <color theme="0" tint="-4.9989318521683403E-2"/>
      </top>
      <bottom/>
      <diagonal/>
    </border>
    <border>
      <left style="medium">
        <color auto="1"/>
      </left>
      <right style="thin">
        <color indexed="64"/>
      </right>
      <top style="thin">
        <color indexed="64"/>
      </top>
      <bottom style="thin">
        <color indexed="64"/>
      </bottom>
      <diagonal/>
    </border>
    <border>
      <left style="thin">
        <color indexed="64"/>
      </left>
      <right style="medium">
        <color auto="1"/>
      </right>
      <top/>
      <bottom/>
      <diagonal/>
    </border>
    <border>
      <left style="medium">
        <color auto="1"/>
      </left>
      <right/>
      <top style="thin">
        <color indexed="64"/>
      </top>
      <bottom/>
      <diagonal/>
    </border>
    <border>
      <left style="medium">
        <color auto="1"/>
      </left>
      <right style="thin">
        <color indexed="64"/>
      </right>
      <top style="medium">
        <color indexed="64"/>
      </top>
      <bottom style="medium">
        <color indexed="64"/>
      </bottom>
      <diagonal/>
    </border>
    <border>
      <left style="thin">
        <color indexed="64"/>
      </left>
      <right style="medium">
        <color auto="1"/>
      </right>
      <top style="medium">
        <color indexed="64"/>
      </top>
      <bottom style="medium">
        <color indexed="64"/>
      </bottom>
      <diagonal/>
    </border>
    <border>
      <left style="medium">
        <color auto="1"/>
      </left>
      <right style="thin">
        <color indexed="64"/>
      </right>
      <top/>
      <bottom style="thin">
        <color indexed="64"/>
      </bottom>
      <diagonal/>
    </border>
    <border>
      <left/>
      <right/>
      <top/>
      <bottom style="medium">
        <color auto="1"/>
      </bottom>
      <diagonal/>
    </border>
    <border>
      <left/>
      <right style="medium">
        <color auto="1"/>
      </right>
      <top/>
      <bottom style="medium">
        <color auto="1"/>
      </bottom>
      <diagonal/>
    </border>
  </borders>
  <cellStyleXfs count="1">
    <xf numFmtId="0" fontId="0" fillId="0" borderId="0"/>
  </cellStyleXfs>
  <cellXfs count="134">
    <xf numFmtId="0" fontId="0" fillId="0" borderId="0" xfId="0"/>
    <xf numFmtId="0" fontId="4" fillId="2" borderId="5" xfId="0" applyFont="1" applyFill="1" applyBorder="1" applyAlignment="1">
      <alignment horizontal="center" vertical="center" wrapText="1"/>
    </xf>
    <xf numFmtId="0" fontId="0" fillId="0" borderId="0" xfId="0" applyFont="1"/>
    <xf numFmtId="0" fontId="6" fillId="0" borderId="0" xfId="0" applyFont="1" applyAlignment="1">
      <alignment horizontal="center" vertical="center"/>
    </xf>
    <xf numFmtId="0" fontId="1" fillId="0" borderId="0" xfId="0" applyFont="1" applyAlignment="1">
      <alignment horizontal="left" vertical="center" indent="4"/>
    </xf>
    <xf numFmtId="0" fontId="0" fillId="0" borderId="0" xfId="0" applyFont="1" applyAlignment="1"/>
    <xf numFmtId="0" fontId="5" fillId="2" borderId="5" xfId="0" applyFont="1" applyFill="1" applyBorder="1" applyAlignment="1">
      <alignment horizontal="center" vertical="center" wrapText="1"/>
    </xf>
    <xf numFmtId="0" fontId="5" fillId="2" borderId="5" xfId="0" applyFont="1" applyFill="1" applyBorder="1"/>
    <xf numFmtId="0" fontId="2" fillId="0" borderId="0" xfId="0" applyFont="1" applyAlignment="1">
      <alignment horizontal="center"/>
    </xf>
    <xf numFmtId="0" fontId="0" fillId="0" borderId="9" xfId="0" applyBorder="1" applyAlignment="1">
      <alignment horizontal="justify" vertical="top" wrapText="1"/>
    </xf>
    <xf numFmtId="0" fontId="0" fillId="0" borderId="2" xfId="0" applyBorder="1" applyAlignment="1">
      <alignment horizontal="justify" vertical="top" wrapText="1"/>
    </xf>
    <xf numFmtId="0" fontId="0" fillId="0" borderId="4" xfId="0" applyBorder="1" applyAlignment="1">
      <alignment horizontal="justify" vertical="top" wrapText="1"/>
    </xf>
    <xf numFmtId="0" fontId="0" fillId="0" borderId="1" xfId="0" applyBorder="1" applyAlignment="1">
      <alignment horizontal="justify" vertical="top" wrapText="1"/>
    </xf>
    <xf numFmtId="0" fontId="4" fillId="2" borderId="11" xfId="0" applyFont="1" applyFill="1" applyBorder="1" applyAlignment="1">
      <alignment horizontal="center" vertical="top" wrapText="1"/>
    </xf>
    <xf numFmtId="0" fontId="1" fillId="0" borderId="0" xfId="0" applyFont="1" applyAlignment="1">
      <alignment horizontal="center" vertical="top" wrapText="1"/>
    </xf>
    <xf numFmtId="0" fontId="1" fillId="0" borderId="1" xfId="0" applyFont="1" applyBorder="1" applyAlignment="1">
      <alignment horizontal="center" vertical="top" wrapText="1"/>
    </xf>
    <xf numFmtId="0" fontId="1" fillId="0" borderId="1" xfId="0" applyFont="1" applyFill="1" applyBorder="1" applyAlignment="1">
      <alignment horizontal="center" vertical="top" wrapText="1"/>
    </xf>
    <xf numFmtId="0" fontId="0" fillId="0" borderId="2" xfId="0" applyFill="1" applyBorder="1" applyAlignment="1">
      <alignment horizontal="justify" vertical="top" wrapText="1"/>
    </xf>
    <xf numFmtId="0" fontId="0" fillId="0" borderId="9" xfId="0" applyFill="1" applyBorder="1" applyAlignment="1">
      <alignment horizontal="justify" vertical="top" wrapText="1"/>
    </xf>
    <xf numFmtId="0" fontId="0" fillId="4" borderId="6" xfId="0" applyFont="1" applyFill="1" applyBorder="1" applyAlignment="1">
      <alignment horizontal="justify" vertical="top" wrapText="1"/>
    </xf>
    <xf numFmtId="164" fontId="0" fillId="4" borderId="7" xfId="0" applyNumberFormat="1" applyFont="1" applyFill="1" applyBorder="1" applyAlignment="1">
      <alignment horizontal="center" vertical="top" wrapText="1"/>
    </xf>
    <xf numFmtId="0" fontId="0" fillId="4" borderId="7" xfId="0" applyFont="1" applyFill="1" applyBorder="1" applyAlignment="1">
      <alignment horizontal="center" vertical="top" wrapText="1"/>
    </xf>
    <xf numFmtId="3" fontId="0" fillId="4" borderId="7" xfId="0" applyNumberFormat="1" applyFont="1" applyFill="1" applyBorder="1" applyAlignment="1">
      <alignment horizontal="center" vertical="top" wrapText="1"/>
    </xf>
    <xf numFmtId="0" fontId="11" fillId="4" borderId="6" xfId="0" applyFont="1" applyFill="1" applyBorder="1" applyAlignment="1">
      <alignment horizontal="justify" vertical="top" wrapText="1"/>
    </xf>
    <xf numFmtId="0" fontId="10" fillId="4" borderId="6" xfId="0" applyFont="1" applyFill="1" applyBorder="1" applyAlignment="1">
      <alignment horizontal="justify" vertical="top" wrapText="1"/>
    </xf>
    <xf numFmtId="0" fontId="10" fillId="0" borderId="0" xfId="0" applyFont="1"/>
    <xf numFmtId="0" fontId="9" fillId="0" borderId="0" xfId="0" applyFont="1" applyAlignment="1"/>
    <xf numFmtId="0" fontId="11" fillId="0" borderId="0" xfId="0" applyFont="1"/>
    <xf numFmtId="9" fontId="0" fillId="4" borderId="7" xfId="0" applyNumberFormat="1" applyFont="1" applyFill="1" applyBorder="1" applyAlignment="1">
      <alignment horizontal="center" vertical="top" wrapText="1"/>
    </xf>
    <xf numFmtId="10" fontId="0" fillId="4" borderId="7" xfId="0" applyNumberFormat="1" applyFont="1" applyFill="1" applyBorder="1" applyAlignment="1">
      <alignment horizontal="center" vertical="top" wrapText="1"/>
    </xf>
    <xf numFmtId="0" fontId="10" fillId="0" borderId="4" xfId="0" applyFont="1" applyBorder="1" applyAlignment="1">
      <alignment horizontal="justify" vertical="top" wrapText="1"/>
    </xf>
    <xf numFmtId="0" fontId="10" fillId="0" borderId="0" xfId="0" applyFont="1" applyAlignment="1">
      <alignment horizontal="justify" vertical="top" wrapText="1"/>
    </xf>
    <xf numFmtId="0" fontId="10" fillId="0" borderId="15" xfId="0" applyFont="1" applyBorder="1" applyAlignment="1">
      <alignment horizontal="justify" vertical="top" wrapText="1"/>
    </xf>
    <xf numFmtId="0" fontId="11" fillId="0" borderId="0" xfId="0" applyFont="1" applyAlignment="1">
      <alignment horizontal="justify" vertical="top" wrapText="1"/>
    </xf>
    <xf numFmtId="0" fontId="10" fillId="3" borderId="15" xfId="0" applyFont="1" applyFill="1" applyBorder="1" applyAlignment="1">
      <alignment horizontal="justify" vertical="top" wrapText="1"/>
    </xf>
    <xf numFmtId="0" fontId="10" fillId="3" borderId="4" xfId="0" applyFont="1" applyFill="1" applyBorder="1" applyAlignment="1">
      <alignment horizontal="justify" vertical="top" wrapText="1"/>
    </xf>
    <xf numFmtId="0" fontId="14" fillId="0" borderId="0" xfId="0" applyFont="1" applyAlignment="1">
      <alignment horizontal="left" vertical="center"/>
    </xf>
    <xf numFmtId="0" fontId="9" fillId="0" borderId="0" xfId="0" applyFont="1" applyAlignment="1">
      <alignment horizontal="left" vertical="center" indent="1"/>
    </xf>
    <xf numFmtId="0" fontId="9" fillId="0" borderId="0" xfId="0" applyFont="1" applyFill="1" applyAlignment="1">
      <alignment horizontal="center"/>
    </xf>
    <xf numFmtId="0" fontId="0" fillId="0" borderId="0" xfId="0" applyAlignment="1">
      <alignment horizontal="justify" vertical="top" wrapText="1"/>
    </xf>
    <xf numFmtId="0" fontId="15" fillId="4" borderId="6" xfId="0" applyFont="1" applyFill="1" applyBorder="1" applyAlignment="1">
      <alignment horizontal="justify" vertical="top" wrapText="1"/>
    </xf>
    <xf numFmtId="0" fontId="5" fillId="2" borderId="18" xfId="0" applyFont="1" applyFill="1" applyBorder="1" applyAlignment="1">
      <alignment horizontal="center" vertical="center" wrapText="1"/>
    </xf>
    <xf numFmtId="0" fontId="5" fillId="2" borderId="23" xfId="0" applyFont="1" applyFill="1" applyBorder="1"/>
    <xf numFmtId="0" fontId="0" fillId="4" borderId="26" xfId="0" applyFont="1" applyFill="1" applyBorder="1" applyAlignment="1">
      <alignment horizontal="justify" vertical="top" wrapText="1"/>
    </xf>
    <xf numFmtId="166" fontId="0" fillId="4" borderId="7" xfId="0" applyNumberFormat="1" applyFont="1" applyFill="1" applyBorder="1" applyAlignment="1">
      <alignment horizontal="center" vertical="top" wrapText="1"/>
    </xf>
    <xf numFmtId="4" fontId="0" fillId="4" borderId="7" xfId="0" applyNumberFormat="1" applyFont="1" applyFill="1" applyBorder="1" applyAlignment="1">
      <alignment horizontal="center" vertical="top" wrapText="1"/>
    </xf>
    <xf numFmtId="2" fontId="0" fillId="4" borderId="7" xfId="0" applyNumberFormat="1" applyFont="1" applyFill="1" applyBorder="1" applyAlignment="1">
      <alignment horizontal="center" vertical="top" wrapText="1"/>
    </xf>
    <xf numFmtId="165" fontId="0" fillId="4" borderId="7" xfId="0" applyNumberFormat="1" applyFont="1" applyFill="1" applyBorder="1" applyAlignment="1">
      <alignment horizontal="center" vertical="top" wrapText="1"/>
    </xf>
    <xf numFmtId="0" fontId="0" fillId="4" borderId="32" xfId="0" applyFont="1" applyFill="1" applyBorder="1" applyAlignment="1">
      <alignment horizontal="center" vertical="top" wrapText="1"/>
    </xf>
    <xf numFmtId="0" fontId="0" fillId="4" borderId="32" xfId="0" applyFont="1" applyFill="1" applyBorder="1" applyAlignment="1">
      <alignment horizontal="justify" vertical="top" wrapText="1"/>
    </xf>
    <xf numFmtId="0" fontId="0" fillId="4" borderId="33" xfId="0" applyFont="1" applyFill="1" applyBorder="1" applyAlignment="1">
      <alignment horizontal="justify" vertical="top" wrapText="1"/>
    </xf>
    <xf numFmtId="0" fontId="5" fillId="2" borderId="34"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2" borderId="0" xfId="0" applyFont="1" applyFill="1" applyBorder="1"/>
    <xf numFmtId="0" fontId="5" fillId="2" borderId="36" xfId="0" applyFont="1" applyFill="1" applyBorder="1"/>
    <xf numFmtId="0" fontId="10" fillId="0" borderId="37" xfId="0" applyFont="1" applyBorder="1" applyAlignment="1">
      <alignment horizontal="justify" vertical="top" wrapText="1"/>
    </xf>
    <xf numFmtId="0" fontId="13" fillId="2" borderId="18" xfId="0" applyFont="1" applyFill="1" applyBorder="1" applyAlignment="1">
      <alignment horizontal="center" vertical="center" wrapText="1"/>
    </xf>
    <xf numFmtId="0" fontId="13" fillId="2" borderId="34" xfId="0" applyFont="1" applyFill="1" applyBorder="1" applyAlignment="1">
      <alignment horizontal="center" vertical="center" wrapText="1"/>
    </xf>
    <xf numFmtId="0" fontId="10" fillId="0" borderId="38" xfId="0" applyFont="1" applyBorder="1" applyAlignment="1">
      <alignment horizontal="justify" vertical="top" wrapText="1"/>
    </xf>
    <xf numFmtId="0" fontId="10" fillId="0" borderId="40" xfId="0" applyFont="1" applyBorder="1" applyAlignment="1">
      <alignment horizontal="justify" vertical="top" wrapText="1"/>
    </xf>
    <xf numFmtId="0" fontId="10" fillId="0" borderId="42" xfId="0" applyFont="1" applyBorder="1" applyAlignment="1">
      <alignment horizontal="justify" vertical="top" wrapText="1"/>
    </xf>
    <xf numFmtId="0" fontId="10" fillId="0" borderId="43" xfId="0" applyFont="1" applyBorder="1" applyAlignment="1">
      <alignment horizontal="justify" vertical="top" wrapText="1"/>
    </xf>
    <xf numFmtId="0" fontId="10" fillId="0" borderId="44" xfId="0" applyFont="1" applyBorder="1" applyAlignment="1">
      <alignment horizontal="justify" vertical="top" wrapText="1"/>
    </xf>
    <xf numFmtId="0" fontId="10" fillId="0" borderId="45" xfId="0" applyFont="1" applyBorder="1" applyAlignment="1">
      <alignment horizontal="justify" vertical="top" wrapText="1"/>
    </xf>
    <xf numFmtId="0" fontId="13" fillId="2" borderId="35" xfId="0" applyFont="1" applyFill="1" applyBorder="1" applyAlignment="1">
      <alignment horizontal="center" vertical="center" wrapText="1"/>
    </xf>
    <xf numFmtId="166" fontId="0" fillId="4" borderId="32" xfId="0" applyNumberFormat="1" applyFont="1" applyFill="1" applyBorder="1" applyAlignment="1">
      <alignment horizontal="left" vertical="top" wrapText="1" indent="2"/>
    </xf>
    <xf numFmtId="167" fontId="0" fillId="4" borderId="32" xfId="0" applyNumberFormat="1" applyFont="1" applyFill="1" applyBorder="1" applyAlignment="1">
      <alignment horizontal="center" vertical="top" wrapText="1"/>
    </xf>
    <xf numFmtId="0" fontId="0" fillId="4" borderId="0" xfId="0" applyFont="1" applyFill="1" applyBorder="1" applyAlignment="1">
      <alignment horizontal="justify" vertical="top" wrapText="1"/>
    </xf>
    <xf numFmtId="0" fontId="5" fillId="2" borderId="5" xfId="0" applyFont="1" applyFill="1" applyBorder="1" applyAlignment="1">
      <alignment horizontal="center"/>
    </xf>
    <xf numFmtId="0" fontId="10" fillId="0" borderId="13" xfId="0" applyFont="1" applyBorder="1" applyAlignment="1">
      <alignment horizontal="justify" vertical="top" wrapText="1"/>
    </xf>
    <xf numFmtId="0" fontId="1" fillId="0" borderId="8" xfId="0" applyFont="1" applyBorder="1" applyAlignment="1">
      <alignment horizontal="center" vertical="top" wrapText="1"/>
    </xf>
    <xf numFmtId="0" fontId="0" fillId="0" borderId="8" xfId="0" applyBorder="1" applyAlignment="1">
      <alignment horizontal="center" vertical="top" wrapText="1"/>
    </xf>
    <xf numFmtId="0" fontId="0" fillId="0" borderId="12" xfId="0" applyBorder="1" applyAlignment="1">
      <alignment horizontal="justify" vertical="top" wrapText="1"/>
    </xf>
    <xf numFmtId="0" fontId="0" fillId="0" borderId="10" xfId="0" applyBorder="1" applyAlignment="1">
      <alignment horizontal="justify" vertical="top" wrapText="1"/>
    </xf>
    <xf numFmtId="0" fontId="0" fillId="0" borderId="4" xfId="0" applyBorder="1" applyAlignment="1">
      <alignment horizontal="justify" vertical="top" wrapText="1"/>
    </xf>
    <xf numFmtId="0" fontId="2" fillId="0" borderId="0" xfId="0" applyFont="1" applyFill="1" applyAlignment="1">
      <alignment horizontal="center"/>
    </xf>
    <xf numFmtId="0" fontId="2" fillId="0" borderId="0" xfId="0" applyFont="1" applyAlignment="1">
      <alignment horizontal="center" vertical="top" wrapText="1"/>
    </xf>
    <xf numFmtId="0" fontId="2" fillId="0" borderId="0" xfId="0" applyFont="1" applyAlignment="1">
      <alignment horizontal="center"/>
    </xf>
    <xf numFmtId="0" fontId="1" fillId="0" borderId="31" xfId="0" applyFont="1" applyBorder="1" applyAlignment="1">
      <alignment horizontal="justify" vertical="top" wrapText="1"/>
    </xf>
    <xf numFmtId="0" fontId="0" fillId="0" borderId="3" xfId="0" applyBorder="1" applyAlignment="1">
      <alignment horizontal="justify" vertical="top" wrapText="1"/>
    </xf>
    <xf numFmtId="0" fontId="0" fillId="0" borderId="22" xfId="0" applyBorder="1" applyAlignment="1">
      <alignment horizontal="justify" vertical="top" wrapText="1"/>
    </xf>
    <xf numFmtId="0" fontId="1" fillId="0" borderId="23" xfId="0" applyFont="1" applyBorder="1" applyAlignment="1">
      <alignment horizontal="justify" vertical="top" wrapText="1"/>
    </xf>
    <xf numFmtId="0" fontId="0" fillId="0" borderId="0" xfId="0" applyBorder="1" applyAlignment="1">
      <alignment horizontal="justify" vertical="top" wrapText="1"/>
    </xf>
    <xf numFmtId="0" fontId="0" fillId="0" borderId="36" xfId="0" applyBorder="1" applyAlignment="1">
      <alignment horizontal="justify" vertical="top" wrapText="1"/>
    </xf>
    <xf numFmtId="0" fontId="1" fillId="0" borderId="27" xfId="0" applyFont="1" applyBorder="1" applyAlignment="1">
      <alignment horizontal="justify" vertical="top" wrapText="1"/>
    </xf>
    <xf numFmtId="0" fontId="0" fillId="0" borderId="46" xfId="0" applyBorder="1" applyAlignment="1">
      <alignment horizontal="justify" vertical="top" wrapText="1"/>
    </xf>
    <xf numFmtId="0" fontId="0" fillId="0" borderId="47" xfId="0" applyBorder="1" applyAlignment="1">
      <alignment horizontal="justify" vertical="top" wrapText="1"/>
    </xf>
    <xf numFmtId="0" fontId="9" fillId="0" borderId="0" xfId="0" applyFont="1" applyFill="1" applyAlignment="1">
      <alignment horizontal="center" vertical="top" wrapText="1"/>
    </xf>
    <xf numFmtId="0" fontId="0" fillId="0" borderId="0" xfId="0" applyAlignment="1">
      <alignment horizontal="center" vertical="top" wrapText="1"/>
    </xf>
    <xf numFmtId="0" fontId="15" fillId="0" borderId="3" xfId="0" applyFont="1" applyBorder="1" applyAlignment="1">
      <alignment horizontal="justify" vertical="top" wrapText="1"/>
    </xf>
    <xf numFmtId="0" fontId="10" fillId="0" borderId="39" xfId="0" applyFont="1" applyBorder="1" applyAlignment="1">
      <alignment horizontal="justify" vertical="top" wrapText="1"/>
    </xf>
    <xf numFmtId="0" fontId="10" fillId="0" borderId="41" xfId="0" applyFont="1" applyBorder="1" applyAlignment="1">
      <alignment horizontal="justify" vertical="top" wrapText="1"/>
    </xf>
    <xf numFmtId="0" fontId="9" fillId="0" borderId="0" xfId="0" applyFont="1" applyAlignment="1">
      <alignment horizontal="center" vertical="top" wrapText="1"/>
    </xf>
    <xf numFmtId="0" fontId="9" fillId="0" borderId="0" xfId="0" applyFont="1" applyAlignment="1">
      <alignment horizontal="justify" vertical="top" wrapText="1"/>
    </xf>
    <xf numFmtId="0" fontId="10" fillId="0" borderId="0" xfId="0" applyFont="1" applyAlignment="1">
      <alignment horizontal="justify" vertical="top" wrapText="1"/>
    </xf>
    <xf numFmtId="0" fontId="9" fillId="0" borderId="0" xfId="0" applyFont="1" applyBorder="1" applyAlignment="1">
      <alignment horizontal="justify" vertical="top" wrapText="1"/>
    </xf>
    <xf numFmtId="0" fontId="10" fillId="0" borderId="0" xfId="0" applyFont="1" applyBorder="1" applyAlignment="1">
      <alignment horizontal="justify" vertical="top" wrapText="1"/>
    </xf>
    <xf numFmtId="0" fontId="10" fillId="0" borderId="12" xfId="0" applyFont="1" applyBorder="1" applyAlignment="1">
      <alignment horizontal="justify" vertical="top" wrapText="1"/>
    </xf>
    <xf numFmtId="0" fontId="10" fillId="0" borderId="10" xfId="0" applyFont="1" applyBorder="1" applyAlignment="1">
      <alignment horizontal="justify" vertical="top" wrapText="1"/>
    </xf>
    <xf numFmtId="0" fontId="10" fillId="0" borderId="37" xfId="0" applyFont="1" applyBorder="1" applyAlignment="1">
      <alignment horizontal="justify" vertical="top" wrapText="1"/>
    </xf>
    <xf numFmtId="0" fontId="10" fillId="3" borderId="12" xfId="0" applyFont="1" applyFill="1" applyBorder="1" applyAlignment="1">
      <alignment horizontal="justify" vertical="top" wrapText="1"/>
    </xf>
    <xf numFmtId="0" fontId="0" fillId="0" borderId="10" xfId="0" applyFont="1" applyBorder="1" applyAlignment="1">
      <alignment horizontal="justify" vertical="top" wrapText="1"/>
    </xf>
    <xf numFmtId="0" fontId="1" fillId="0" borderId="0" xfId="0" applyFont="1" applyAlignment="1">
      <alignment horizontal="center" vertical="top" wrapText="1"/>
    </xf>
    <xf numFmtId="0" fontId="1" fillId="0" borderId="0" xfId="0" applyFont="1" applyBorder="1" applyAlignment="1">
      <alignment horizontal="center" vertical="top" wrapText="1"/>
    </xf>
    <xf numFmtId="0" fontId="5" fillId="2" borderId="19" xfId="0" applyFont="1" applyFill="1" applyBorder="1" applyAlignment="1">
      <alignment horizontal="center" vertical="top" wrapText="1"/>
    </xf>
    <xf numFmtId="0" fontId="5" fillId="2" borderId="20" xfId="0" applyFont="1" applyFill="1" applyBorder="1" applyAlignment="1">
      <alignment horizontal="center" vertical="top" wrapText="1"/>
    </xf>
    <xf numFmtId="0" fontId="5" fillId="2" borderId="19"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0" fillId="0" borderId="30" xfId="0" applyBorder="1" applyAlignment="1">
      <alignment wrapText="1"/>
    </xf>
    <xf numFmtId="0" fontId="5" fillId="2" borderId="21" xfId="0" applyFont="1" applyFill="1" applyBorder="1" applyAlignment="1">
      <alignment horizontal="center" vertical="center" wrapText="1"/>
    </xf>
    <xf numFmtId="0" fontId="0" fillId="0" borderId="16" xfId="0" applyBorder="1" applyAlignment="1">
      <alignment wrapText="1"/>
    </xf>
    <xf numFmtId="0" fontId="5" fillId="2" borderId="3" xfId="0" applyFont="1" applyFill="1" applyBorder="1" applyAlignment="1">
      <alignment horizontal="center" vertical="center" wrapText="1"/>
    </xf>
    <xf numFmtId="0" fontId="0" fillId="0" borderId="17" xfId="0" applyBorder="1" applyAlignment="1">
      <alignment wrapText="1"/>
    </xf>
    <xf numFmtId="0" fontId="0" fillId="0" borderId="17" xfId="0" applyBorder="1" applyAlignment="1">
      <alignment horizontal="center" vertical="center" wrapText="1"/>
    </xf>
    <xf numFmtId="0" fontId="5" fillId="2" borderId="22" xfId="0" applyFont="1" applyFill="1" applyBorder="1" applyAlignment="1">
      <alignment horizontal="center" vertical="center" wrapText="1"/>
    </xf>
    <xf numFmtId="0" fontId="0" fillId="0" borderId="24" xfId="0" applyBorder="1" applyAlignment="1">
      <alignment wrapText="1"/>
    </xf>
    <xf numFmtId="0" fontId="0" fillId="5" borderId="14" xfId="0" applyFont="1" applyFill="1" applyBorder="1" applyAlignment="1">
      <alignment horizontal="justify" vertical="top" wrapText="1"/>
    </xf>
    <xf numFmtId="0" fontId="0" fillId="5" borderId="14" xfId="0" applyFont="1" applyFill="1" applyBorder="1" applyAlignment="1">
      <alignment horizontal="justify" vertical="top"/>
    </xf>
    <xf numFmtId="0" fontId="0" fillId="5" borderId="28" xfId="0" applyFont="1" applyFill="1" applyBorder="1" applyAlignment="1">
      <alignment horizontal="justify" vertical="top"/>
    </xf>
    <xf numFmtId="0" fontId="0" fillId="0" borderId="0" xfId="0" applyAlignment="1">
      <alignment horizontal="justify" vertical="top" wrapText="1"/>
    </xf>
    <xf numFmtId="0" fontId="0" fillId="0" borderId="3" xfId="0" applyFont="1" applyBorder="1" applyAlignment="1">
      <alignment horizontal="justify" vertical="top" wrapText="1"/>
    </xf>
    <xf numFmtId="0" fontId="0" fillId="4" borderId="25" xfId="0" applyFont="1" applyFill="1" applyBorder="1" applyAlignment="1">
      <alignment horizontal="justify" vertical="top" wrapText="1"/>
    </xf>
    <xf numFmtId="0" fontId="0" fillId="4" borderId="27" xfId="0" applyFont="1" applyFill="1" applyBorder="1" applyAlignment="1">
      <alignment horizontal="justify" vertical="top" wrapText="1"/>
    </xf>
    <xf numFmtId="0" fontId="0" fillId="4" borderId="31" xfId="0" applyFont="1" applyFill="1" applyBorder="1" applyAlignment="1">
      <alignment horizontal="justify" vertical="top" wrapText="1"/>
    </xf>
    <xf numFmtId="0" fontId="0" fillId="0" borderId="0" xfId="0" applyFont="1" applyAlignment="1">
      <alignment horizontal="justify" vertical="top" wrapText="1"/>
    </xf>
    <xf numFmtId="0" fontId="5" fillId="2" borderId="21" xfId="0" applyFont="1" applyFill="1" applyBorder="1" applyAlignment="1">
      <alignment horizontal="center" vertical="top" wrapText="1"/>
    </xf>
    <xf numFmtId="0" fontId="0" fillId="0" borderId="16" xfId="0" applyBorder="1" applyAlignment="1">
      <alignment vertical="top" wrapText="1"/>
    </xf>
    <xf numFmtId="0" fontId="0" fillId="0" borderId="17" xfId="0" applyBorder="1" applyAlignment="1">
      <alignment vertical="center" wrapText="1"/>
    </xf>
    <xf numFmtId="0" fontId="0" fillId="0" borderId="24" xfId="0" applyBorder="1" applyAlignment="1">
      <alignment horizontal="center" vertical="center" wrapText="1"/>
    </xf>
    <xf numFmtId="0" fontId="0" fillId="0" borderId="16" xfId="0" applyBorder="1" applyAlignment="1">
      <alignment horizontal="center" vertical="center" wrapText="1"/>
    </xf>
    <xf numFmtId="0" fontId="0" fillId="0" borderId="0" xfId="0" applyFont="1" applyAlignment="1">
      <alignment wrapText="1"/>
    </xf>
    <xf numFmtId="0" fontId="0" fillId="0" borderId="0" xfId="0" applyAlignment="1">
      <alignment wrapText="1"/>
    </xf>
    <xf numFmtId="0" fontId="0" fillId="0" borderId="30" xfId="0"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565150</xdr:colOff>
      <xdr:row>0</xdr:row>
      <xdr:rowOff>0</xdr:rowOff>
    </xdr:from>
    <xdr:to>
      <xdr:col>5</xdr:col>
      <xdr:colOff>565150</xdr:colOff>
      <xdr:row>11</xdr:row>
      <xdr:rowOff>0</xdr:rowOff>
    </xdr:to>
    <xdr:cxnSp macro="">
      <xdr:nvCxnSpPr>
        <xdr:cNvPr id="2" name="Shape 25">
          <a:extLst>
            <a:ext uri="{FF2B5EF4-FFF2-40B4-BE49-F238E27FC236}">
              <a16:creationId xmlns:a16="http://schemas.microsoft.com/office/drawing/2014/main" xmlns="" id="{E5FCCF7A-73E9-4DA3-89BE-2D9A68083E5D}"/>
            </a:ext>
          </a:extLst>
        </xdr:cNvPr>
        <xdr:cNvCxnSpPr>
          <a:cxnSpLocks/>
        </xdr:cNvCxnSpPr>
      </xdr:nvCxnSpPr>
      <xdr:spPr>
        <a:xfrm>
          <a:off x="14004925" y="0"/>
          <a:ext cx="0" cy="4514215"/>
        </a:xfrm>
        <a:prstGeom prst="line">
          <a:avLst/>
        </a:prstGeom>
        <a:solidFill>
          <a:srgbClr val="FFFFFF"/>
        </a:solidFill>
        <a:ln w="12179">
          <a:solidFill>
            <a:srgbClr val="FFFFFF"/>
          </a:solidFill>
          <a:miter lim="800000"/>
          <a:headEnd/>
          <a:tailEnd/>
        </a:ln>
      </xdr:spPr>
    </xdr:cxn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565150</xdr:colOff>
      <xdr:row>0</xdr:row>
      <xdr:rowOff>0</xdr:rowOff>
    </xdr:from>
    <xdr:to>
      <xdr:col>12</xdr:col>
      <xdr:colOff>565150</xdr:colOff>
      <xdr:row>8</xdr:row>
      <xdr:rowOff>0</xdr:rowOff>
    </xdr:to>
    <xdr:cxnSp macro="">
      <xdr:nvCxnSpPr>
        <xdr:cNvPr id="3" name="Shape 25">
          <a:extLst>
            <a:ext uri="{FF2B5EF4-FFF2-40B4-BE49-F238E27FC236}">
              <a16:creationId xmlns:a16="http://schemas.microsoft.com/office/drawing/2014/main" xmlns="" id="{00000000-0008-0000-0000-000003000000}"/>
            </a:ext>
          </a:extLst>
        </xdr:cNvPr>
        <xdr:cNvCxnSpPr>
          <a:cxnSpLocks/>
        </xdr:cNvCxnSpPr>
      </xdr:nvCxnSpPr>
      <xdr:spPr>
        <a:xfrm>
          <a:off x="6684010" y="1837055"/>
          <a:ext cx="0" cy="2690495"/>
        </a:xfrm>
        <a:prstGeom prst="line">
          <a:avLst/>
        </a:prstGeom>
        <a:solidFill>
          <a:srgbClr val="FFFFFF"/>
        </a:solidFill>
        <a:ln w="12179">
          <a:solidFill>
            <a:srgbClr val="FFFFFF"/>
          </a:solidFill>
          <a:miter lim="800000"/>
          <a:headEnd/>
          <a:tailEnd/>
        </a:ln>
      </xdr:spPr>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17"/>
  <sheetViews>
    <sheetView tabSelected="1" topLeftCell="A7" workbookViewId="0">
      <selection activeCell="B10" sqref="B10"/>
    </sheetView>
  </sheetViews>
  <sheetFormatPr baseColWidth="10" defaultRowHeight="15" x14ac:dyDescent="0.25"/>
  <cols>
    <col min="1" max="1" width="11.42578125" style="14"/>
    <col min="2" max="2" width="29.5703125" customWidth="1"/>
    <col min="3" max="3" width="44" customWidth="1"/>
    <col min="4" max="4" width="22.7109375" customWidth="1"/>
    <col min="5" max="5" width="21.7109375" customWidth="1"/>
    <col min="7" max="7" width="23.5703125" customWidth="1"/>
  </cols>
  <sheetData>
    <row r="1" spans="1:7" ht="18.75" x14ac:dyDescent="0.3">
      <c r="B1" s="75" t="s">
        <v>103</v>
      </c>
      <c r="C1" s="75"/>
      <c r="D1" s="75"/>
      <c r="E1" s="75"/>
    </row>
    <row r="2" spans="1:7" ht="23.25" customHeight="1" x14ac:dyDescent="0.25">
      <c r="B2" s="76" t="s">
        <v>28</v>
      </c>
      <c r="C2" s="76"/>
      <c r="D2" s="76"/>
      <c r="E2" s="76"/>
    </row>
    <row r="3" spans="1:7" ht="18.75" x14ac:dyDescent="0.3">
      <c r="B3" s="77" t="s">
        <v>26</v>
      </c>
      <c r="C3" s="77"/>
      <c r="D3" s="77"/>
      <c r="E3" s="77"/>
    </row>
    <row r="4" spans="1:7" ht="19.5" thickBot="1" x14ac:dyDescent="0.35">
      <c r="B4" s="8"/>
      <c r="C4" s="8"/>
      <c r="D4" s="8"/>
      <c r="E4" s="8"/>
    </row>
    <row r="5" spans="1:7" ht="15.75" customHeight="1" x14ac:dyDescent="0.25">
      <c r="A5" s="78" t="s">
        <v>102</v>
      </c>
      <c r="B5" s="79"/>
      <c r="C5" s="79"/>
      <c r="D5" s="79"/>
      <c r="E5" s="80"/>
    </row>
    <row r="6" spans="1:7" ht="15.75" customHeight="1" x14ac:dyDescent="0.25">
      <c r="A6" s="81" t="s">
        <v>101</v>
      </c>
      <c r="B6" s="82"/>
      <c r="C6" s="82"/>
      <c r="D6" s="82"/>
      <c r="E6" s="83"/>
    </row>
    <row r="7" spans="1:7" ht="36.75" customHeight="1" thickBot="1" x14ac:dyDescent="0.3">
      <c r="A7" s="84" t="s">
        <v>123</v>
      </c>
      <c r="B7" s="85"/>
      <c r="C7" s="85"/>
      <c r="D7" s="85"/>
      <c r="E7" s="86"/>
    </row>
    <row r="8" spans="1:7" ht="36" customHeight="1" thickBot="1" x14ac:dyDescent="0.3">
      <c r="A8" s="70" t="s">
        <v>104</v>
      </c>
      <c r="B8" s="71"/>
      <c r="C8" s="71"/>
      <c r="D8" s="71"/>
      <c r="E8" s="71"/>
    </row>
    <row r="9" spans="1:7" ht="63.75" thickBot="1" x14ac:dyDescent="0.3">
      <c r="A9" s="13" t="s">
        <v>33</v>
      </c>
      <c r="B9" s="1" t="s">
        <v>30</v>
      </c>
      <c r="C9" s="1" t="s">
        <v>29</v>
      </c>
      <c r="D9" s="1" t="s">
        <v>105</v>
      </c>
      <c r="E9" s="1" t="s">
        <v>5</v>
      </c>
    </row>
    <row r="10" spans="1:7" ht="84" customHeight="1" x14ac:dyDescent="0.25">
      <c r="A10" s="15">
        <v>1</v>
      </c>
      <c r="B10" s="11" t="s">
        <v>128</v>
      </c>
      <c r="C10" s="11" t="s">
        <v>31</v>
      </c>
      <c r="D10" s="10" t="s">
        <v>41</v>
      </c>
      <c r="E10" s="72" t="s">
        <v>70</v>
      </c>
    </row>
    <row r="11" spans="1:7" ht="98.25" customHeight="1" x14ac:dyDescent="0.25">
      <c r="A11" s="15">
        <v>2</v>
      </c>
      <c r="B11" s="12" t="s">
        <v>124</v>
      </c>
      <c r="C11" s="11" t="s">
        <v>32</v>
      </c>
      <c r="D11" s="10" t="s">
        <v>42</v>
      </c>
      <c r="E11" s="73"/>
    </row>
    <row r="12" spans="1:7" ht="108.75" customHeight="1" x14ac:dyDescent="0.25">
      <c r="A12" s="15">
        <v>3</v>
      </c>
      <c r="B12" s="9" t="s">
        <v>125</v>
      </c>
      <c r="C12" s="11" t="s">
        <v>34</v>
      </c>
      <c r="D12" s="10" t="s">
        <v>42</v>
      </c>
      <c r="E12" s="73"/>
    </row>
    <row r="13" spans="1:7" ht="98.25" customHeight="1" x14ac:dyDescent="0.25">
      <c r="A13" s="16">
        <v>4</v>
      </c>
      <c r="B13" s="17" t="s">
        <v>40</v>
      </c>
      <c r="C13" s="17" t="s">
        <v>37</v>
      </c>
      <c r="D13" s="18" t="s">
        <v>42</v>
      </c>
      <c r="E13" s="73"/>
    </row>
    <row r="14" spans="1:7" ht="71.25" customHeight="1" x14ac:dyDescent="0.25">
      <c r="A14" s="15">
        <v>5</v>
      </c>
      <c r="B14" s="12" t="s">
        <v>126</v>
      </c>
      <c r="C14" s="10" t="s">
        <v>38</v>
      </c>
      <c r="D14" s="9" t="s">
        <v>42</v>
      </c>
      <c r="E14" s="73"/>
      <c r="G14" s="39"/>
    </row>
    <row r="15" spans="1:7" ht="84" customHeight="1" x14ac:dyDescent="0.25">
      <c r="A15" s="15">
        <v>6</v>
      </c>
      <c r="B15" s="12" t="s">
        <v>127</v>
      </c>
      <c r="C15" s="12" t="s">
        <v>76</v>
      </c>
      <c r="D15" s="12" t="s">
        <v>100</v>
      </c>
      <c r="E15" s="74"/>
    </row>
    <row r="16" spans="1:7" ht="84" customHeight="1" x14ac:dyDescent="0.25">
      <c r="A16" s="15">
        <v>7</v>
      </c>
      <c r="B16" s="10" t="s">
        <v>36</v>
      </c>
      <c r="C16" s="10" t="s">
        <v>35</v>
      </c>
      <c r="D16" s="10" t="s">
        <v>42</v>
      </c>
      <c r="E16" s="12"/>
    </row>
    <row r="17" spans="1:5" s="2" customFormat="1" x14ac:dyDescent="0.25">
      <c r="A17" s="69" t="s">
        <v>46</v>
      </c>
      <c r="B17" s="69"/>
      <c r="C17" s="69"/>
      <c r="D17" s="69"/>
      <c r="E17" s="69"/>
    </row>
  </sheetData>
  <mergeCells count="9">
    <mergeCell ref="A17:E17"/>
    <mergeCell ref="A8:E8"/>
    <mergeCell ref="E10:E15"/>
    <mergeCell ref="B1:E1"/>
    <mergeCell ref="B2:E2"/>
    <mergeCell ref="B3:E3"/>
    <mergeCell ref="A5:E5"/>
    <mergeCell ref="A6:E6"/>
    <mergeCell ref="A7:E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22"/>
  <sheetViews>
    <sheetView topLeftCell="A11" zoomScale="136" zoomScaleNormal="136" workbookViewId="0">
      <selection activeCell="E11" sqref="E11"/>
    </sheetView>
  </sheetViews>
  <sheetFormatPr baseColWidth="10" defaultRowHeight="12.75" x14ac:dyDescent="0.2"/>
  <cols>
    <col min="1" max="1" width="29.28515625" style="25" customWidth="1"/>
    <col min="2" max="2" width="16.7109375" style="31" customWidth="1"/>
    <col min="3" max="3" width="15.42578125" style="25" customWidth="1"/>
    <col min="4" max="4" width="31.7109375" style="25" customWidth="1"/>
    <col min="5" max="5" width="25.5703125" style="31" customWidth="1"/>
    <col min="6" max="16384" width="11.42578125" style="25"/>
  </cols>
  <sheetData>
    <row r="1" spans="1:7" ht="15" x14ac:dyDescent="0.2">
      <c r="A1" s="87" t="s">
        <v>99</v>
      </c>
      <c r="B1" s="88"/>
      <c r="C1" s="88"/>
      <c r="D1" s="88"/>
      <c r="E1" s="88"/>
      <c r="F1" s="38"/>
      <c r="G1" s="38"/>
    </row>
    <row r="2" spans="1:7" ht="25.5" customHeight="1" x14ac:dyDescent="0.2">
      <c r="A2" s="92" t="s">
        <v>67</v>
      </c>
      <c r="B2" s="92"/>
      <c r="C2" s="92"/>
      <c r="D2" s="92"/>
      <c r="E2" s="92"/>
      <c r="F2" s="26"/>
      <c r="G2" s="26"/>
    </row>
    <row r="3" spans="1:7" x14ac:dyDescent="0.2">
      <c r="A3" s="93" t="s">
        <v>69</v>
      </c>
      <c r="B3" s="94"/>
      <c r="C3" s="94"/>
      <c r="D3" s="94"/>
      <c r="E3" s="94"/>
      <c r="F3" s="26"/>
      <c r="G3" s="26"/>
    </row>
    <row r="4" spans="1:7" x14ac:dyDescent="0.2">
      <c r="A4" s="93" t="s">
        <v>68</v>
      </c>
      <c r="B4" s="94"/>
      <c r="C4" s="94"/>
      <c r="D4" s="94"/>
      <c r="E4" s="94"/>
      <c r="F4" s="26"/>
      <c r="G4" s="26"/>
    </row>
    <row r="5" spans="1:7" ht="29.25" customHeight="1" thickBot="1" x14ac:dyDescent="0.25">
      <c r="A5" s="95" t="s">
        <v>119</v>
      </c>
      <c r="B5" s="96"/>
      <c r="C5" s="96"/>
      <c r="D5" s="96"/>
      <c r="E5" s="96"/>
    </row>
    <row r="6" spans="1:7" ht="39" thickBot="1" x14ac:dyDescent="0.25">
      <c r="A6" s="56" t="s">
        <v>27</v>
      </c>
      <c r="B6" s="57" t="s">
        <v>3</v>
      </c>
      <c r="C6" s="57" t="s">
        <v>1</v>
      </c>
      <c r="D6" s="57" t="s">
        <v>4</v>
      </c>
      <c r="E6" s="64" t="s">
        <v>5</v>
      </c>
    </row>
    <row r="7" spans="1:7" ht="39.75" customHeight="1" x14ac:dyDescent="0.2">
      <c r="A7" s="58" t="s">
        <v>106</v>
      </c>
      <c r="B7" s="97" t="s">
        <v>66</v>
      </c>
      <c r="C7" s="97" t="s">
        <v>39</v>
      </c>
      <c r="D7" s="100" t="s">
        <v>108</v>
      </c>
      <c r="E7" s="90" t="s">
        <v>58</v>
      </c>
    </row>
    <row r="8" spans="1:7" ht="51.75" customHeight="1" x14ac:dyDescent="0.2">
      <c r="A8" s="59" t="s">
        <v>129</v>
      </c>
      <c r="B8" s="98"/>
      <c r="C8" s="98"/>
      <c r="D8" s="101"/>
      <c r="E8" s="91"/>
    </row>
    <row r="9" spans="1:7" ht="79.5" customHeight="1" thickBot="1" x14ac:dyDescent="0.25">
      <c r="A9" s="60" t="s">
        <v>130</v>
      </c>
      <c r="B9" s="99"/>
      <c r="C9" s="98"/>
      <c r="D9" s="101"/>
      <c r="E9" s="91"/>
    </row>
    <row r="10" spans="1:7" ht="87" customHeight="1" thickBot="1" x14ac:dyDescent="0.25">
      <c r="A10" s="61" t="s">
        <v>131</v>
      </c>
      <c r="B10" s="32" t="s">
        <v>56</v>
      </c>
      <c r="C10" s="32" t="s">
        <v>39</v>
      </c>
      <c r="D10" s="34" t="s">
        <v>120</v>
      </c>
      <c r="E10" s="62" t="s">
        <v>58</v>
      </c>
    </row>
    <row r="11" spans="1:7" ht="158.25" customHeight="1" thickBot="1" x14ac:dyDescent="0.25">
      <c r="A11" s="63" t="s">
        <v>121</v>
      </c>
      <c r="B11" s="30" t="s">
        <v>57</v>
      </c>
      <c r="C11" s="55" t="s">
        <v>39</v>
      </c>
      <c r="D11" s="35" t="s">
        <v>132</v>
      </c>
      <c r="E11" s="62" t="s">
        <v>58</v>
      </c>
    </row>
    <row r="12" spans="1:7" ht="81" customHeight="1" thickBot="1" x14ac:dyDescent="0.25">
      <c r="A12" s="61" t="s">
        <v>107</v>
      </c>
      <c r="B12" s="32" t="s">
        <v>56</v>
      </c>
      <c r="C12" s="55" t="s">
        <v>39</v>
      </c>
      <c r="D12" s="34" t="s">
        <v>109</v>
      </c>
      <c r="E12" s="62" t="s">
        <v>58</v>
      </c>
    </row>
    <row r="13" spans="1:7" ht="17.25" customHeight="1" x14ac:dyDescent="0.2">
      <c r="A13" s="89" t="s">
        <v>116</v>
      </c>
      <c r="B13" s="89"/>
      <c r="C13" s="89"/>
      <c r="D13" s="89"/>
      <c r="E13" s="89"/>
    </row>
    <row r="14" spans="1:7" x14ac:dyDescent="0.2">
      <c r="A14" s="36" t="s">
        <v>2</v>
      </c>
    </row>
    <row r="15" spans="1:7" x14ac:dyDescent="0.2">
      <c r="A15" s="37" t="s">
        <v>59</v>
      </c>
    </row>
    <row r="16" spans="1:7" x14ac:dyDescent="0.2">
      <c r="A16" s="37" t="s">
        <v>60</v>
      </c>
    </row>
    <row r="17" spans="1:5" x14ac:dyDescent="0.2">
      <c r="A17" s="37" t="s">
        <v>61</v>
      </c>
    </row>
    <row r="18" spans="1:5" x14ac:dyDescent="0.2">
      <c r="A18" s="37" t="s">
        <v>62</v>
      </c>
    </row>
    <row r="19" spans="1:5" x14ac:dyDescent="0.2">
      <c r="A19" s="37" t="s">
        <v>63</v>
      </c>
    </row>
    <row r="20" spans="1:5" x14ac:dyDescent="0.2">
      <c r="A20" s="37" t="s">
        <v>64</v>
      </c>
    </row>
    <row r="21" spans="1:5" x14ac:dyDescent="0.2">
      <c r="A21" s="37" t="s">
        <v>65</v>
      </c>
    </row>
    <row r="22" spans="1:5" s="27" customFormat="1" ht="11.25" x14ac:dyDescent="0.2">
      <c r="A22" s="27" t="s">
        <v>48</v>
      </c>
      <c r="B22" s="33"/>
      <c r="E22" s="33"/>
    </row>
  </sheetData>
  <mergeCells count="10">
    <mergeCell ref="A1:E1"/>
    <mergeCell ref="A13:E13"/>
    <mergeCell ref="E7:E9"/>
    <mergeCell ref="A2:E2"/>
    <mergeCell ref="A3:E3"/>
    <mergeCell ref="A5:E5"/>
    <mergeCell ref="C7:C9"/>
    <mergeCell ref="B7:B9"/>
    <mergeCell ref="A4:E4"/>
    <mergeCell ref="D7:D9"/>
  </mergeCells>
  <pageMargins left="0.7" right="0.7" top="0.75" bottom="0.75" header="0.3" footer="0.3"/>
  <pageSetup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23"/>
  <sheetViews>
    <sheetView topLeftCell="A10" zoomScale="89" zoomScaleNormal="89" workbookViewId="0">
      <selection activeCell="B13" sqref="B13"/>
    </sheetView>
  </sheetViews>
  <sheetFormatPr baseColWidth="10" defaultRowHeight="15" x14ac:dyDescent="0.25"/>
  <cols>
    <col min="1" max="1" width="4.140625" customWidth="1"/>
    <col min="2" max="2" width="19" customWidth="1"/>
    <col min="3" max="3" width="11.42578125" customWidth="1"/>
    <col min="4" max="4" width="8.5703125" customWidth="1"/>
    <col min="5" max="5" width="9.42578125" customWidth="1"/>
    <col min="6" max="6" width="7.42578125" customWidth="1"/>
    <col min="7" max="7" width="10" customWidth="1"/>
    <col min="8" max="8" width="10.7109375" customWidth="1"/>
    <col min="9" max="9" width="18.28515625" customWidth="1"/>
    <col min="10" max="10" width="20.42578125" customWidth="1"/>
    <col min="11" max="11" width="31.85546875" customWidth="1"/>
    <col min="12" max="12" width="12.28515625" customWidth="1"/>
  </cols>
  <sheetData>
    <row r="1" spans="1:14" s="2" customFormat="1" x14ac:dyDescent="0.25">
      <c r="B1" s="102" t="s">
        <v>95</v>
      </c>
      <c r="C1" s="102"/>
      <c r="D1" s="102"/>
      <c r="E1" s="102"/>
      <c r="F1" s="102"/>
      <c r="G1" s="102"/>
      <c r="H1" s="102"/>
      <c r="I1" s="102"/>
      <c r="J1" s="102"/>
      <c r="K1" s="102"/>
      <c r="L1" s="102"/>
    </row>
    <row r="2" spans="1:14" s="2" customFormat="1" ht="15.75" thickBot="1" x14ac:dyDescent="0.3">
      <c r="B2" s="103" t="s">
        <v>47</v>
      </c>
      <c r="C2" s="103"/>
      <c r="D2" s="103"/>
      <c r="E2" s="103"/>
      <c r="F2" s="103"/>
      <c r="G2" s="103"/>
      <c r="H2" s="103"/>
      <c r="I2" s="103"/>
      <c r="J2" s="103"/>
      <c r="K2" s="103"/>
      <c r="L2" s="103"/>
    </row>
    <row r="3" spans="1:14" s="2" customFormat="1" ht="89.45" customHeight="1" thickBot="1" x14ac:dyDescent="0.3">
      <c r="B3" s="108" t="s">
        <v>8</v>
      </c>
      <c r="C3" s="104" t="s">
        <v>9</v>
      </c>
      <c r="D3" s="105"/>
      <c r="E3" s="106" t="s">
        <v>10</v>
      </c>
      <c r="F3" s="107"/>
      <c r="G3" s="106" t="s">
        <v>11</v>
      </c>
      <c r="H3" s="107"/>
      <c r="I3" s="110" t="s">
        <v>12</v>
      </c>
      <c r="J3" s="112" t="s">
        <v>13</v>
      </c>
      <c r="K3" s="112" t="s">
        <v>45</v>
      </c>
      <c r="L3" s="115" t="s">
        <v>14</v>
      </c>
    </row>
    <row r="4" spans="1:14" s="2" customFormat="1" ht="15.75" thickBot="1" x14ac:dyDescent="0.3">
      <c r="B4" s="109"/>
      <c r="C4" s="68" t="s">
        <v>15</v>
      </c>
      <c r="D4" s="68" t="s">
        <v>0</v>
      </c>
      <c r="E4" s="68" t="s">
        <v>15</v>
      </c>
      <c r="F4" s="68" t="s">
        <v>0</v>
      </c>
      <c r="G4" s="68" t="s">
        <v>15</v>
      </c>
      <c r="H4" s="68" t="s">
        <v>0</v>
      </c>
      <c r="I4" s="111"/>
      <c r="J4" s="113"/>
      <c r="K4" s="114"/>
      <c r="L4" s="116"/>
    </row>
    <row r="5" spans="1:14" s="2" customFormat="1" ht="273" customHeight="1" x14ac:dyDescent="0.25">
      <c r="B5" s="122" t="s">
        <v>128</v>
      </c>
      <c r="C5" s="21">
        <v>860</v>
      </c>
      <c r="D5" s="47">
        <f>860/573*100</f>
        <v>150.08726003490403</v>
      </c>
      <c r="E5" s="21">
        <v>860</v>
      </c>
      <c r="F5" s="46">
        <v>150.1</v>
      </c>
      <c r="G5" s="21">
        <v>860</v>
      </c>
      <c r="H5" s="44">
        <f>860/1773*100</f>
        <v>48.505358150028201</v>
      </c>
      <c r="I5" s="19" t="s">
        <v>82</v>
      </c>
      <c r="J5" s="19" t="s">
        <v>71</v>
      </c>
      <c r="K5" s="24" t="s">
        <v>98</v>
      </c>
      <c r="L5" s="43" t="s">
        <v>43</v>
      </c>
    </row>
    <row r="6" spans="1:14" s="2" customFormat="1" ht="125.25" customHeight="1" thickBot="1" x14ac:dyDescent="0.3">
      <c r="B6" s="123"/>
      <c r="C6" s="117" t="s">
        <v>110</v>
      </c>
      <c r="D6" s="118"/>
      <c r="E6" s="118"/>
      <c r="F6" s="118"/>
      <c r="G6" s="118"/>
      <c r="H6" s="118"/>
      <c r="I6" s="118"/>
      <c r="J6" s="118"/>
      <c r="K6" s="118"/>
      <c r="L6" s="119"/>
    </row>
    <row r="7" spans="1:14" s="2" customFormat="1" ht="293.25" customHeight="1" x14ac:dyDescent="0.25">
      <c r="B7" s="124" t="s">
        <v>134</v>
      </c>
      <c r="C7" s="48">
        <v>73800</v>
      </c>
      <c r="D7" s="66">
        <v>585.9</v>
      </c>
      <c r="E7" s="48">
        <v>73800</v>
      </c>
      <c r="F7" s="66">
        <f>+E7/12596*100</f>
        <v>585.90028580501746</v>
      </c>
      <c r="G7" s="48">
        <v>73800</v>
      </c>
      <c r="H7" s="65">
        <f>73800/38999*100</f>
        <v>189.23562142619042</v>
      </c>
      <c r="I7" s="49" t="s">
        <v>55</v>
      </c>
      <c r="J7" s="49" t="s">
        <v>72</v>
      </c>
      <c r="K7" s="49" t="s">
        <v>111</v>
      </c>
      <c r="L7" s="50" t="s">
        <v>43</v>
      </c>
      <c r="N7" s="67"/>
    </row>
    <row r="8" spans="1:14" s="2" customFormat="1" ht="130.5" customHeight="1" thickBot="1" x14ac:dyDescent="0.3">
      <c r="B8" s="123"/>
      <c r="C8" s="117" t="s">
        <v>117</v>
      </c>
      <c r="D8" s="118"/>
      <c r="E8" s="118"/>
      <c r="F8" s="118"/>
      <c r="G8" s="118"/>
      <c r="H8" s="118"/>
      <c r="I8" s="118"/>
      <c r="J8" s="118"/>
      <c r="K8" s="118"/>
      <c r="L8" s="119"/>
    </row>
    <row r="9" spans="1:14" s="2" customFormat="1" ht="300" x14ac:dyDescent="0.25">
      <c r="B9" s="122" t="s">
        <v>133</v>
      </c>
      <c r="C9" s="21">
        <v>189</v>
      </c>
      <c r="D9" s="20">
        <v>236</v>
      </c>
      <c r="E9" s="21">
        <v>189</v>
      </c>
      <c r="F9" s="20">
        <v>236</v>
      </c>
      <c r="G9" s="21">
        <f>71+189</f>
        <v>260</v>
      </c>
      <c r="H9" s="44">
        <f>0.8125*100</f>
        <v>81.25</v>
      </c>
      <c r="I9" s="19" t="s">
        <v>55</v>
      </c>
      <c r="J9" s="19" t="s">
        <v>73</v>
      </c>
      <c r="K9" s="19" t="s">
        <v>112</v>
      </c>
      <c r="L9" s="43" t="s">
        <v>43</v>
      </c>
    </row>
    <row r="10" spans="1:14" s="2" customFormat="1" ht="128.25" customHeight="1" thickBot="1" x14ac:dyDescent="0.3">
      <c r="B10" s="123"/>
      <c r="C10" s="117" t="s">
        <v>113</v>
      </c>
      <c r="D10" s="118"/>
      <c r="E10" s="118"/>
      <c r="F10" s="118"/>
      <c r="G10" s="118"/>
      <c r="H10" s="118"/>
      <c r="I10" s="118"/>
      <c r="J10" s="118"/>
      <c r="K10" s="118"/>
      <c r="L10" s="119"/>
    </row>
    <row r="11" spans="1:14" s="5" customFormat="1" ht="28.5" customHeight="1" x14ac:dyDescent="0.25">
      <c r="A11" s="4"/>
      <c r="B11" s="121" t="s">
        <v>89</v>
      </c>
      <c r="C11" s="79"/>
      <c r="D11" s="79"/>
      <c r="E11" s="79"/>
      <c r="F11" s="79"/>
      <c r="G11" s="79"/>
      <c r="H11" s="79"/>
      <c r="I11" s="79"/>
      <c r="J11" s="79"/>
      <c r="K11" s="79"/>
      <c r="L11" s="79"/>
      <c r="N11" s="2"/>
    </row>
    <row r="12" spans="1:14" s="2" customFormat="1" x14ac:dyDescent="0.25">
      <c r="A12" s="4"/>
    </row>
    <row r="13" spans="1:14" x14ac:dyDescent="0.25">
      <c r="B13" t="s">
        <v>6</v>
      </c>
    </row>
    <row r="14" spans="1:14" x14ac:dyDescent="0.25">
      <c r="B14" s="3" t="s">
        <v>7</v>
      </c>
      <c r="C14" s="3"/>
    </row>
    <row r="15" spans="1:14" x14ac:dyDescent="0.25">
      <c r="A15" s="4" t="s">
        <v>16</v>
      </c>
    </row>
    <row r="16" spans="1:14" x14ac:dyDescent="0.25">
      <c r="A16" s="4" t="s">
        <v>17</v>
      </c>
    </row>
    <row r="17" spans="1:12" x14ac:dyDescent="0.25">
      <c r="A17" s="4" t="s">
        <v>18</v>
      </c>
    </row>
    <row r="18" spans="1:12" x14ac:dyDescent="0.25">
      <c r="A18" s="4" t="s">
        <v>19</v>
      </c>
    </row>
    <row r="19" spans="1:12" x14ac:dyDescent="0.25">
      <c r="A19" s="4" t="s">
        <v>20</v>
      </c>
    </row>
    <row r="20" spans="1:12" x14ac:dyDescent="0.25">
      <c r="A20" s="4" t="s">
        <v>21</v>
      </c>
    </row>
    <row r="21" spans="1:12" x14ac:dyDescent="0.25">
      <c r="A21" s="4" t="s">
        <v>22</v>
      </c>
    </row>
    <row r="22" spans="1:12" ht="39.75" customHeight="1" x14ac:dyDescent="0.25">
      <c r="B22" s="120" t="s">
        <v>96</v>
      </c>
      <c r="C22" s="120"/>
      <c r="D22" s="120"/>
      <c r="E22" s="120"/>
      <c r="F22" s="120"/>
      <c r="G22" s="120"/>
      <c r="H22" s="120"/>
      <c r="I22" s="120"/>
      <c r="J22" s="120"/>
      <c r="K22" s="120"/>
      <c r="L22" s="120"/>
    </row>
    <row r="23" spans="1:12" x14ac:dyDescent="0.25">
      <c r="A23" s="4" t="s">
        <v>24</v>
      </c>
    </row>
  </sheetData>
  <mergeCells count="18">
    <mergeCell ref="C10:L10"/>
    <mergeCell ref="B22:L22"/>
    <mergeCell ref="B11:L11"/>
    <mergeCell ref="B5:B6"/>
    <mergeCell ref="C6:L6"/>
    <mergeCell ref="B7:B8"/>
    <mergeCell ref="C8:L8"/>
    <mergeCell ref="B9:B10"/>
    <mergeCell ref="B1:L1"/>
    <mergeCell ref="B2:L2"/>
    <mergeCell ref="C3:D3"/>
    <mergeCell ref="E3:F3"/>
    <mergeCell ref="G3:H3"/>
    <mergeCell ref="B3:B4"/>
    <mergeCell ref="I3:I4"/>
    <mergeCell ref="J3:J4"/>
    <mergeCell ref="K3:K4"/>
    <mergeCell ref="L3:L4"/>
  </mergeCells>
  <pageMargins left="0.7" right="0.7" top="0.75" bottom="0.75" header="0.3" footer="0.3"/>
  <pageSetup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19"/>
  <sheetViews>
    <sheetView zoomScale="90" zoomScaleNormal="90" workbookViewId="0">
      <selection activeCell="L20" sqref="L20"/>
    </sheetView>
  </sheetViews>
  <sheetFormatPr baseColWidth="10" defaultRowHeight="15" x14ac:dyDescent="0.25"/>
  <cols>
    <col min="1" max="1" width="4.140625" customWidth="1"/>
    <col min="2" max="2" width="17.7109375" customWidth="1"/>
    <col min="4" max="4" width="8.5703125" customWidth="1"/>
    <col min="5" max="5" width="9.42578125" customWidth="1"/>
    <col min="6" max="6" width="4.5703125" customWidth="1"/>
    <col min="7" max="7" width="10" customWidth="1"/>
    <col min="8" max="8" width="6.85546875" customWidth="1"/>
    <col min="9" max="9" width="16.85546875" customWidth="1"/>
    <col min="10" max="10" width="32.7109375" customWidth="1"/>
    <col min="11" max="11" width="37" customWidth="1"/>
    <col min="12" max="12" width="16" customWidth="1"/>
  </cols>
  <sheetData>
    <row r="1" spans="1:17" s="2" customFormat="1" x14ac:dyDescent="0.25">
      <c r="B1" s="102" t="s">
        <v>93</v>
      </c>
      <c r="C1" s="102"/>
      <c r="D1" s="102"/>
      <c r="E1" s="102"/>
      <c r="F1" s="102"/>
      <c r="G1" s="102"/>
      <c r="H1" s="102"/>
      <c r="I1" s="102"/>
      <c r="J1" s="102"/>
      <c r="K1" s="102"/>
      <c r="L1" s="102"/>
    </row>
    <row r="2" spans="1:17" s="2" customFormat="1" ht="15.75" thickBot="1" x14ac:dyDescent="0.3">
      <c r="B2" s="103" t="s">
        <v>54</v>
      </c>
      <c r="C2" s="103"/>
      <c r="D2" s="103"/>
      <c r="E2" s="103"/>
      <c r="F2" s="103"/>
      <c r="G2" s="103"/>
      <c r="H2" s="103"/>
      <c r="I2" s="103"/>
      <c r="J2" s="103"/>
      <c r="K2" s="103"/>
      <c r="L2" s="103"/>
    </row>
    <row r="3" spans="1:17" s="2" customFormat="1" ht="89.45" customHeight="1" thickBot="1" x14ac:dyDescent="0.3">
      <c r="B3" s="41" t="s">
        <v>8</v>
      </c>
      <c r="C3" s="104" t="s">
        <v>9</v>
      </c>
      <c r="D3" s="105"/>
      <c r="E3" s="106" t="s">
        <v>10</v>
      </c>
      <c r="F3" s="107"/>
      <c r="G3" s="106" t="s">
        <v>11</v>
      </c>
      <c r="H3" s="107"/>
      <c r="I3" s="51" t="s">
        <v>12</v>
      </c>
      <c r="J3" s="51" t="s">
        <v>13</v>
      </c>
      <c r="K3" s="51" t="s">
        <v>25</v>
      </c>
      <c r="L3" s="52" t="s">
        <v>14</v>
      </c>
    </row>
    <row r="4" spans="1:17" s="2" customFormat="1" ht="15.75" thickBot="1" x14ac:dyDescent="0.3">
      <c r="B4" s="42"/>
      <c r="C4" s="68" t="s">
        <v>15</v>
      </c>
      <c r="D4" s="68" t="s">
        <v>0</v>
      </c>
      <c r="E4" s="68" t="s">
        <v>15</v>
      </c>
      <c r="F4" s="68" t="s">
        <v>0</v>
      </c>
      <c r="G4" s="68" t="s">
        <v>15</v>
      </c>
      <c r="H4" s="68" t="s">
        <v>0</v>
      </c>
      <c r="I4" s="53"/>
      <c r="J4" s="53"/>
      <c r="K4" s="53"/>
      <c r="L4" s="54"/>
    </row>
    <row r="5" spans="1:17" s="2" customFormat="1" ht="289.5" customHeight="1" x14ac:dyDescent="0.25">
      <c r="B5" s="122" t="s">
        <v>74</v>
      </c>
      <c r="C5" s="21">
        <v>6</v>
      </c>
      <c r="D5" s="22">
        <v>100</v>
      </c>
      <c r="E5" s="21">
        <v>6</v>
      </c>
      <c r="F5" s="21">
        <v>100</v>
      </c>
      <c r="G5" s="21">
        <v>10</v>
      </c>
      <c r="H5" s="44">
        <f>0.37037037037037*100</f>
        <v>37.037037037037003</v>
      </c>
      <c r="I5" s="19" t="s">
        <v>80</v>
      </c>
      <c r="J5" s="23" t="s">
        <v>77</v>
      </c>
      <c r="K5" s="24" t="s">
        <v>75</v>
      </c>
      <c r="L5" s="43" t="s">
        <v>43</v>
      </c>
    </row>
    <row r="6" spans="1:17" s="2" customFormat="1" ht="129" customHeight="1" thickBot="1" x14ac:dyDescent="0.3">
      <c r="B6" s="123"/>
      <c r="C6" s="117" t="s">
        <v>114</v>
      </c>
      <c r="D6" s="118"/>
      <c r="E6" s="118"/>
      <c r="F6" s="118"/>
      <c r="G6" s="118"/>
      <c r="H6" s="118"/>
      <c r="I6" s="118"/>
      <c r="J6" s="118"/>
      <c r="K6" s="118"/>
      <c r="L6" s="119"/>
      <c r="N6" s="125"/>
      <c r="O6" s="120"/>
      <c r="P6" s="120"/>
      <c r="Q6" s="120"/>
    </row>
    <row r="7" spans="1:17" s="5" customFormat="1" ht="28.5" customHeight="1" x14ac:dyDescent="0.25">
      <c r="A7" s="4"/>
      <c r="B7" s="121" t="s">
        <v>90</v>
      </c>
      <c r="C7" s="79"/>
      <c r="D7" s="79"/>
      <c r="E7" s="79"/>
      <c r="F7" s="79"/>
      <c r="G7" s="79"/>
      <c r="H7" s="79"/>
      <c r="I7" s="79"/>
      <c r="J7" s="79"/>
      <c r="K7" s="79"/>
      <c r="L7" s="79"/>
      <c r="N7" s="2"/>
    </row>
    <row r="8" spans="1:17" s="2" customFormat="1" x14ac:dyDescent="0.25"/>
    <row r="9" spans="1:17" s="2" customFormat="1" x14ac:dyDescent="0.25">
      <c r="B9" s="2" t="s">
        <v>6</v>
      </c>
    </row>
    <row r="10" spans="1:17" s="2" customFormat="1" x14ac:dyDescent="0.25">
      <c r="B10" s="3" t="s">
        <v>7</v>
      </c>
      <c r="C10" s="3"/>
    </row>
    <row r="11" spans="1:17" s="5" customFormat="1" x14ac:dyDescent="0.25">
      <c r="A11" s="4" t="s">
        <v>16</v>
      </c>
    </row>
    <row r="12" spans="1:17" s="2" customFormat="1" x14ac:dyDescent="0.25">
      <c r="A12" s="4" t="s">
        <v>17</v>
      </c>
    </row>
    <row r="13" spans="1:17" s="2" customFormat="1" x14ac:dyDescent="0.25">
      <c r="A13" s="4" t="s">
        <v>18</v>
      </c>
    </row>
    <row r="14" spans="1:17" s="2" customFormat="1" x14ac:dyDescent="0.25">
      <c r="A14" s="4" t="s">
        <v>19</v>
      </c>
    </row>
    <row r="15" spans="1:17" s="2" customFormat="1" x14ac:dyDescent="0.25">
      <c r="A15" s="4" t="s">
        <v>20</v>
      </c>
    </row>
    <row r="16" spans="1:17" s="2" customFormat="1" x14ac:dyDescent="0.25">
      <c r="A16" s="4" t="s">
        <v>21</v>
      </c>
    </row>
    <row r="17" spans="1:1" s="2" customFormat="1" x14ac:dyDescent="0.25">
      <c r="A17" s="4" t="s">
        <v>22</v>
      </c>
    </row>
    <row r="18" spans="1:1" s="2" customFormat="1" x14ac:dyDescent="0.25">
      <c r="A18" s="4" t="s">
        <v>23</v>
      </c>
    </row>
    <row r="19" spans="1:1" s="2" customFormat="1" x14ac:dyDescent="0.25">
      <c r="A19" s="4" t="s">
        <v>24</v>
      </c>
    </row>
  </sheetData>
  <mergeCells count="9">
    <mergeCell ref="B7:L7"/>
    <mergeCell ref="N6:Q6"/>
    <mergeCell ref="B5:B6"/>
    <mergeCell ref="C6:L6"/>
    <mergeCell ref="B1:L1"/>
    <mergeCell ref="B2:L2"/>
    <mergeCell ref="C3:D3"/>
    <mergeCell ref="E3:F3"/>
    <mergeCell ref="G3:H3"/>
  </mergeCells>
  <pageMargins left="0.7" right="0.7" top="0.75" bottom="0.75" header="0.3" footer="0.3"/>
  <pageSetup scale="7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19"/>
  <sheetViews>
    <sheetView workbookViewId="0">
      <selection activeCell="J16" sqref="J16"/>
    </sheetView>
  </sheetViews>
  <sheetFormatPr baseColWidth="10" defaultRowHeight="15" x14ac:dyDescent="0.25"/>
  <cols>
    <col min="1" max="1" width="4.140625" customWidth="1"/>
    <col min="2" max="2" width="34.140625" customWidth="1"/>
    <col min="4" max="4" width="8.5703125" customWidth="1"/>
    <col min="5" max="5" width="9.42578125" customWidth="1"/>
    <col min="6" max="6" width="4.5703125" customWidth="1"/>
    <col min="7" max="7" width="10" customWidth="1"/>
    <col min="8" max="8" width="6.85546875" customWidth="1"/>
    <col min="9" max="9" width="17.5703125" customWidth="1"/>
    <col min="10" max="10" width="22.42578125" customWidth="1"/>
    <col min="11" max="11" width="31.7109375" customWidth="1"/>
  </cols>
  <sheetData>
    <row r="1" spans="1:14" s="2" customFormat="1" x14ac:dyDescent="0.25">
      <c r="B1" s="102" t="s">
        <v>93</v>
      </c>
      <c r="C1" s="102"/>
      <c r="D1" s="102"/>
      <c r="E1" s="102"/>
      <c r="F1" s="102"/>
      <c r="G1" s="102"/>
      <c r="H1" s="102"/>
      <c r="I1" s="102"/>
      <c r="J1" s="102"/>
      <c r="K1" s="102"/>
      <c r="L1" s="102"/>
    </row>
    <row r="2" spans="1:14" s="2" customFormat="1" ht="27.75" customHeight="1" thickBot="1" x14ac:dyDescent="0.3">
      <c r="B2" s="103" t="s">
        <v>50</v>
      </c>
      <c r="C2" s="103"/>
      <c r="D2" s="103"/>
      <c r="E2" s="103"/>
      <c r="F2" s="103"/>
      <c r="G2" s="103"/>
      <c r="H2" s="103"/>
      <c r="I2" s="103"/>
      <c r="J2" s="103"/>
      <c r="K2" s="103"/>
      <c r="L2" s="103"/>
    </row>
    <row r="3" spans="1:14" s="2" customFormat="1" ht="89.45" customHeight="1" thickBot="1" x14ac:dyDescent="0.3">
      <c r="B3" s="108" t="s">
        <v>8</v>
      </c>
      <c r="C3" s="104" t="s">
        <v>9</v>
      </c>
      <c r="D3" s="105"/>
      <c r="E3" s="106" t="s">
        <v>10</v>
      </c>
      <c r="F3" s="107"/>
      <c r="G3" s="106" t="s">
        <v>11</v>
      </c>
      <c r="H3" s="107"/>
      <c r="I3" s="126" t="s">
        <v>12</v>
      </c>
      <c r="J3" s="112" t="s">
        <v>13</v>
      </c>
      <c r="K3" s="112" t="s">
        <v>25</v>
      </c>
      <c r="L3" s="115" t="s">
        <v>14</v>
      </c>
    </row>
    <row r="4" spans="1:14" s="2" customFormat="1" ht="15.75" thickBot="1" x14ac:dyDescent="0.3">
      <c r="B4" s="109"/>
      <c r="C4" s="68" t="s">
        <v>15</v>
      </c>
      <c r="D4" s="68" t="s">
        <v>0</v>
      </c>
      <c r="E4" s="68" t="s">
        <v>15</v>
      </c>
      <c r="F4" s="68" t="s">
        <v>0</v>
      </c>
      <c r="G4" s="68" t="s">
        <v>15</v>
      </c>
      <c r="H4" s="68" t="s">
        <v>0</v>
      </c>
      <c r="I4" s="127"/>
      <c r="J4" s="128"/>
      <c r="K4" s="128"/>
      <c r="L4" s="129"/>
    </row>
    <row r="5" spans="1:14" s="2" customFormat="1" ht="213.75" customHeight="1" x14ac:dyDescent="0.25">
      <c r="B5" s="122" t="s">
        <v>49</v>
      </c>
      <c r="C5" s="21">
        <v>1</v>
      </c>
      <c r="D5" s="22">
        <v>10</v>
      </c>
      <c r="E5" s="21">
        <v>1</v>
      </c>
      <c r="F5" s="21">
        <v>10</v>
      </c>
      <c r="G5" s="21">
        <f>13+1</f>
        <v>14</v>
      </c>
      <c r="H5" s="44">
        <f>0.297872340425532*100</f>
        <v>29.787234042553202</v>
      </c>
      <c r="I5" s="19" t="s">
        <v>81</v>
      </c>
      <c r="J5" s="19" t="s">
        <v>84</v>
      </c>
      <c r="K5" s="40" t="s">
        <v>78</v>
      </c>
      <c r="L5" s="43" t="s">
        <v>43</v>
      </c>
    </row>
    <row r="6" spans="1:14" s="2" customFormat="1" ht="172.5" customHeight="1" thickBot="1" x14ac:dyDescent="0.3">
      <c r="B6" s="123"/>
      <c r="C6" s="117" t="s">
        <v>115</v>
      </c>
      <c r="D6" s="118"/>
      <c r="E6" s="118"/>
      <c r="F6" s="118"/>
      <c r="G6" s="118"/>
      <c r="H6" s="118"/>
      <c r="I6" s="118"/>
      <c r="J6" s="118"/>
      <c r="K6" s="118"/>
      <c r="L6" s="119"/>
    </row>
    <row r="7" spans="1:14" s="5" customFormat="1" ht="28.5" customHeight="1" x14ac:dyDescent="0.25">
      <c r="A7" s="4"/>
      <c r="B7" s="121" t="s">
        <v>91</v>
      </c>
      <c r="C7" s="79"/>
      <c r="D7" s="79"/>
      <c r="E7" s="79"/>
      <c r="F7" s="79"/>
      <c r="G7" s="79"/>
      <c r="H7" s="79"/>
      <c r="I7" s="79"/>
      <c r="J7" s="79"/>
      <c r="K7" s="79"/>
      <c r="L7" s="79"/>
      <c r="N7" s="2"/>
    </row>
    <row r="9" spans="1:14" x14ac:dyDescent="0.25">
      <c r="B9" t="s">
        <v>6</v>
      </c>
    </row>
    <row r="10" spans="1:14" x14ac:dyDescent="0.25">
      <c r="B10" s="3" t="s">
        <v>7</v>
      </c>
      <c r="C10" s="3"/>
    </row>
    <row r="11" spans="1:14" x14ac:dyDescent="0.25">
      <c r="A11" s="4" t="s">
        <v>16</v>
      </c>
    </row>
    <row r="12" spans="1:14" x14ac:dyDescent="0.25">
      <c r="A12" s="4" t="s">
        <v>17</v>
      </c>
    </row>
    <row r="13" spans="1:14" x14ac:dyDescent="0.25">
      <c r="A13" s="4" t="s">
        <v>18</v>
      </c>
    </row>
    <row r="14" spans="1:14" x14ac:dyDescent="0.25">
      <c r="A14" s="4" t="s">
        <v>19</v>
      </c>
    </row>
    <row r="15" spans="1:14" x14ac:dyDescent="0.25">
      <c r="A15" s="4" t="s">
        <v>20</v>
      </c>
    </row>
    <row r="16" spans="1:14" x14ac:dyDescent="0.25">
      <c r="A16" s="4" t="s">
        <v>21</v>
      </c>
    </row>
    <row r="17" spans="1:12" x14ac:dyDescent="0.25">
      <c r="A17" s="4" t="s">
        <v>22</v>
      </c>
    </row>
    <row r="18" spans="1:12" ht="39.75" customHeight="1" x14ac:dyDescent="0.25">
      <c r="B18" s="120" t="s">
        <v>96</v>
      </c>
      <c r="C18" s="120"/>
      <c r="D18" s="120"/>
      <c r="E18" s="120"/>
      <c r="F18" s="120"/>
      <c r="G18" s="120"/>
      <c r="H18" s="120"/>
      <c r="I18" s="120"/>
      <c r="J18" s="120"/>
      <c r="K18" s="120"/>
      <c r="L18" s="120"/>
    </row>
    <row r="19" spans="1:12" x14ac:dyDescent="0.25">
      <c r="A19" s="4" t="s">
        <v>24</v>
      </c>
    </row>
  </sheetData>
  <mergeCells count="14">
    <mergeCell ref="B18:L18"/>
    <mergeCell ref="B7:L7"/>
    <mergeCell ref="B5:B6"/>
    <mergeCell ref="C6:L6"/>
    <mergeCell ref="B1:L1"/>
    <mergeCell ref="B2:L2"/>
    <mergeCell ref="C3:D3"/>
    <mergeCell ref="E3:F3"/>
    <mergeCell ref="G3:H3"/>
    <mergeCell ref="I3:I4"/>
    <mergeCell ref="J3:J4"/>
    <mergeCell ref="K3:K4"/>
    <mergeCell ref="L3:L4"/>
    <mergeCell ref="B3:B4"/>
  </mergeCells>
  <pageMargins left="0.7" right="0.7" top="0.75" bottom="0.75" header="0.3" footer="0.3"/>
  <pageSetup scale="7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19"/>
  <sheetViews>
    <sheetView topLeftCell="A4" workbookViewId="0">
      <selection activeCell="B5" sqref="B5:B6"/>
    </sheetView>
  </sheetViews>
  <sheetFormatPr baseColWidth="10" defaultRowHeight="15" x14ac:dyDescent="0.25"/>
  <cols>
    <col min="1" max="1" width="4.140625" customWidth="1"/>
    <col min="2" max="2" width="28.85546875" customWidth="1"/>
    <col min="4" max="4" width="8.5703125" customWidth="1"/>
    <col min="5" max="5" width="9.42578125" customWidth="1"/>
    <col min="6" max="6" width="4.5703125" customWidth="1"/>
    <col min="7" max="7" width="10" customWidth="1"/>
    <col min="8" max="8" width="6.85546875" customWidth="1"/>
    <col min="9" max="9" width="17.28515625" customWidth="1"/>
    <col min="10" max="10" width="22.42578125" customWidth="1"/>
    <col min="11" max="11" width="30.28515625" customWidth="1"/>
  </cols>
  <sheetData>
    <row r="1" spans="1:14" s="2" customFormat="1" x14ac:dyDescent="0.25">
      <c r="B1" s="102" t="s">
        <v>93</v>
      </c>
      <c r="C1" s="102"/>
      <c r="D1" s="102"/>
      <c r="E1" s="102"/>
      <c r="F1" s="102"/>
      <c r="G1" s="102"/>
      <c r="H1" s="102"/>
      <c r="I1" s="102"/>
      <c r="J1" s="102"/>
      <c r="K1" s="102"/>
      <c r="L1" s="102"/>
    </row>
    <row r="2" spans="1:14" s="2" customFormat="1" ht="24" customHeight="1" thickBot="1" x14ac:dyDescent="0.3">
      <c r="B2" s="103" t="s">
        <v>51</v>
      </c>
      <c r="C2" s="103"/>
      <c r="D2" s="103"/>
      <c r="E2" s="103"/>
      <c r="F2" s="103"/>
      <c r="G2" s="103"/>
      <c r="H2" s="103"/>
      <c r="I2" s="103"/>
      <c r="J2" s="103"/>
      <c r="K2" s="103"/>
      <c r="L2" s="103"/>
    </row>
    <row r="3" spans="1:14" s="2" customFormat="1" ht="89.45" customHeight="1" thickBot="1" x14ac:dyDescent="0.3">
      <c r="B3" s="108" t="s">
        <v>8</v>
      </c>
      <c r="C3" s="106" t="s">
        <v>9</v>
      </c>
      <c r="D3" s="107"/>
      <c r="E3" s="106" t="s">
        <v>10</v>
      </c>
      <c r="F3" s="107"/>
      <c r="G3" s="106" t="s">
        <v>11</v>
      </c>
      <c r="H3" s="107"/>
      <c r="I3" s="110" t="s">
        <v>12</v>
      </c>
      <c r="J3" s="112" t="s">
        <v>13</v>
      </c>
      <c r="K3" s="112" t="s">
        <v>25</v>
      </c>
      <c r="L3" s="115" t="s">
        <v>14</v>
      </c>
    </row>
    <row r="4" spans="1:14" s="2" customFormat="1" ht="15.75" thickBot="1" x14ac:dyDescent="0.3">
      <c r="B4" s="109"/>
      <c r="C4" s="6" t="s">
        <v>15</v>
      </c>
      <c r="D4" s="6" t="s">
        <v>0</v>
      </c>
      <c r="E4" s="6" t="s">
        <v>15</v>
      </c>
      <c r="F4" s="6" t="s">
        <v>0</v>
      </c>
      <c r="G4" s="6" t="s">
        <v>15</v>
      </c>
      <c r="H4" s="6" t="s">
        <v>0</v>
      </c>
      <c r="I4" s="130"/>
      <c r="J4" s="114"/>
      <c r="K4" s="114"/>
      <c r="L4" s="129"/>
    </row>
    <row r="5" spans="1:14" s="2" customFormat="1" ht="274.5" customHeight="1" x14ac:dyDescent="0.25">
      <c r="B5" s="122" t="s">
        <v>122</v>
      </c>
      <c r="C5" s="28">
        <v>1</v>
      </c>
      <c r="D5" s="22">
        <v>100</v>
      </c>
      <c r="E5" s="28">
        <v>1</v>
      </c>
      <c r="F5" s="21">
        <v>100</v>
      </c>
      <c r="G5" s="28">
        <v>1</v>
      </c>
      <c r="H5" s="20">
        <v>100</v>
      </c>
      <c r="I5" s="19" t="s">
        <v>83</v>
      </c>
      <c r="J5" s="19" t="s">
        <v>85</v>
      </c>
      <c r="K5" s="19" t="s">
        <v>97</v>
      </c>
      <c r="L5" s="43" t="s">
        <v>43</v>
      </c>
    </row>
    <row r="6" spans="1:14" s="2" customFormat="1" ht="180" customHeight="1" thickBot="1" x14ac:dyDescent="0.3">
      <c r="B6" s="123"/>
      <c r="C6" s="117" t="s">
        <v>79</v>
      </c>
      <c r="D6" s="118"/>
      <c r="E6" s="118"/>
      <c r="F6" s="118"/>
      <c r="G6" s="118"/>
      <c r="H6" s="118"/>
      <c r="I6" s="118"/>
      <c r="J6" s="118"/>
      <c r="K6" s="118"/>
      <c r="L6" s="119"/>
    </row>
    <row r="7" spans="1:14" s="5" customFormat="1" ht="28.5" customHeight="1" x14ac:dyDescent="0.25">
      <c r="A7" s="4"/>
      <c r="B7" s="121" t="s">
        <v>92</v>
      </c>
      <c r="C7" s="79"/>
      <c r="D7" s="79"/>
      <c r="E7" s="79"/>
      <c r="F7" s="79"/>
      <c r="G7" s="79"/>
      <c r="H7" s="79"/>
      <c r="I7" s="79"/>
      <c r="J7" s="79"/>
      <c r="K7" s="79"/>
      <c r="L7" s="79"/>
      <c r="N7" s="2"/>
    </row>
    <row r="9" spans="1:14" x14ac:dyDescent="0.25">
      <c r="B9" t="s">
        <v>6</v>
      </c>
    </row>
    <row r="10" spans="1:14" x14ac:dyDescent="0.25">
      <c r="B10" s="3" t="s">
        <v>7</v>
      </c>
      <c r="C10" s="3"/>
    </row>
    <row r="11" spans="1:14" x14ac:dyDescent="0.25">
      <c r="A11" s="4" t="s">
        <v>16</v>
      </c>
    </row>
    <row r="12" spans="1:14" x14ac:dyDescent="0.25">
      <c r="A12" s="4" t="s">
        <v>17</v>
      </c>
    </row>
    <row r="13" spans="1:14" x14ac:dyDescent="0.25">
      <c r="A13" s="4" t="s">
        <v>18</v>
      </c>
    </row>
    <row r="14" spans="1:14" x14ac:dyDescent="0.25">
      <c r="A14" s="4" t="s">
        <v>19</v>
      </c>
    </row>
    <row r="15" spans="1:14" x14ac:dyDescent="0.25">
      <c r="A15" s="4" t="s">
        <v>20</v>
      </c>
    </row>
    <row r="16" spans="1:14" x14ac:dyDescent="0.25">
      <c r="A16" s="4" t="s">
        <v>21</v>
      </c>
    </row>
    <row r="17" spans="1:12" x14ac:dyDescent="0.25">
      <c r="A17" s="4" t="s">
        <v>22</v>
      </c>
    </row>
    <row r="18" spans="1:12" ht="39.75" customHeight="1" x14ac:dyDescent="0.25">
      <c r="B18" s="120" t="s">
        <v>96</v>
      </c>
      <c r="C18" s="120"/>
      <c r="D18" s="120"/>
      <c r="E18" s="120"/>
      <c r="F18" s="120"/>
      <c r="G18" s="120"/>
      <c r="H18" s="120"/>
      <c r="I18" s="120"/>
      <c r="J18" s="120"/>
      <c r="K18" s="120"/>
      <c r="L18" s="120"/>
    </row>
    <row r="19" spans="1:12" x14ac:dyDescent="0.25">
      <c r="A19" s="4" t="s">
        <v>24</v>
      </c>
    </row>
  </sheetData>
  <mergeCells count="14">
    <mergeCell ref="B18:L18"/>
    <mergeCell ref="B7:L7"/>
    <mergeCell ref="B5:B6"/>
    <mergeCell ref="C6:L6"/>
    <mergeCell ref="B1:L1"/>
    <mergeCell ref="B2:L2"/>
    <mergeCell ref="C3:D3"/>
    <mergeCell ref="E3:F3"/>
    <mergeCell ref="G3:H3"/>
    <mergeCell ref="B3:B4"/>
    <mergeCell ref="I3:I4"/>
    <mergeCell ref="J3:J4"/>
    <mergeCell ref="K3:K4"/>
    <mergeCell ref="L3:L4"/>
  </mergeCells>
  <pageMargins left="0.7" right="0.7" top="0.75" bottom="0.75" header="0.3" footer="0.3"/>
  <pageSetup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21"/>
  <sheetViews>
    <sheetView workbookViewId="0">
      <selection activeCell="H10" sqref="H10"/>
    </sheetView>
  </sheetViews>
  <sheetFormatPr baseColWidth="10" defaultRowHeight="15" x14ac:dyDescent="0.25"/>
  <cols>
    <col min="1" max="1" width="4.140625" customWidth="1"/>
    <col min="2" max="2" width="21.7109375" customWidth="1"/>
    <col min="4" max="4" width="8.5703125" customWidth="1"/>
    <col min="5" max="5" width="9.42578125" customWidth="1"/>
    <col min="6" max="6" width="6.140625" customWidth="1"/>
    <col min="7" max="7" width="9.42578125" customWidth="1"/>
    <col min="8" max="8" width="6.7109375" customWidth="1"/>
    <col min="9" max="9" width="14.85546875" customWidth="1"/>
    <col min="10" max="10" width="33.140625" customWidth="1"/>
    <col min="11" max="11" width="24.5703125" customWidth="1"/>
    <col min="14" max="14" width="35.28515625" customWidth="1"/>
  </cols>
  <sheetData>
    <row r="1" spans="1:14" s="2" customFormat="1" x14ac:dyDescent="0.25">
      <c r="B1" s="102" t="s">
        <v>94</v>
      </c>
      <c r="C1" s="102"/>
      <c r="D1" s="102"/>
      <c r="E1" s="102"/>
      <c r="F1" s="102"/>
      <c r="G1" s="102"/>
      <c r="H1" s="102"/>
      <c r="I1" s="102"/>
      <c r="J1" s="102"/>
      <c r="K1" s="102"/>
      <c r="L1" s="102"/>
    </row>
    <row r="2" spans="1:14" s="2" customFormat="1" ht="25.5" customHeight="1" thickBot="1" x14ac:dyDescent="0.3">
      <c r="B2" s="103" t="s">
        <v>53</v>
      </c>
      <c r="C2" s="103"/>
      <c r="D2" s="103"/>
      <c r="E2" s="103"/>
      <c r="F2" s="103"/>
      <c r="G2" s="103"/>
      <c r="H2" s="103"/>
      <c r="I2" s="103"/>
      <c r="J2" s="103"/>
      <c r="K2" s="103"/>
      <c r="L2" s="103"/>
    </row>
    <row r="3" spans="1:14" s="2" customFormat="1" ht="89.45" customHeight="1" thickBot="1" x14ac:dyDescent="0.3">
      <c r="B3" s="108" t="s">
        <v>8</v>
      </c>
      <c r="C3" s="104" t="s">
        <v>9</v>
      </c>
      <c r="D3" s="105"/>
      <c r="E3" s="106" t="s">
        <v>10</v>
      </c>
      <c r="F3" s="107"/>
      <c r="G3" s="106" t="s">
        <v>11</v>
      </c>
      <c r="H3" s="107"/>
      <c r="I3" s="110" t="s">
        <v>12</v>
      </c>
      <c r="J3" s="112" t="s">
        <v>13</v>
      </c>
      <c r="K3" s="112" t="s">
        <v>25</v>
      </c>
      <c r="L3" s="115" t="s">
        <v>14</v>
      </c>
    </row>
    <row r="4" spans="1:14" s="2" customFormat="1" ht="15.75" thickBot="1" x14ac:dyDescent="0.3">
      <c r="B4" s="133"/>
      <c r="C4" s="7" t="s">
        <v>15</v>
      </c>
      <c r="D4" s="7" t="s">
        <v>0</v>
      </c>
      <c r="E4" s="7" t="s">
        <v>15</v>
      </c>
      <c r="F4" s="7" t="s">
        <v>0</v>
      </c>
      <c r="G4" s="7" t="s">
        <v>15</v>
      </c>
      <c r="H4" s="7" t="s">
        <v>0</v>
      </c>
      <c r="I4" s="130"/>
      <c r="J4" s="114"/>
      <c r="K4" s="114"/>
      <c r="L4" s="129"/>
    </row>
    <row r="5" spans="1:14" s="2" customFormat="1" ht="242.25" customHeight="1" x14ac:dyDescent="0.25">
      <c r="B5" s="122" t="s">
        <v>52</v>
      </c>
      <c r="C5" s="29">
        <v>0.1051</v>
      </c>
      <c r="D5" s="45">
        <f>10.51/84.98*100</f>
        <v>12.367615909625794</v>
      </c>
      <c r="E5" s="29">
        <v>0.1051</v>
      </c>
      <c r="F5" s="46">
        <v>12.37</v>
      </c>
      <c r="G5" s="21">
        <f>10.51+6.73</f>
        <v>17.240000000000002</v>
      </c>
      <c r="H5" s="44">
        <f>17.24/100*100</f>
        <v>17.239999999999998</v>
      </c>
      <c r="I5" s="19" t="s">
        <v>44</v>
      </c>
      <c r="J5" s="24" t="s">
        <v>86</v>
      </c>
      <c r="K5" s="24" t="s">
        <v>87</v>
      </c>
      <c r="L5" s="43" t="s">
        <v>43</v>
      </c>
    </row>
    <row r="6" spans="1:14" s="2" customFormat="1" ht="230.25" customHeight="1" thickBot="1" x14ac:dyDescent="0.3">
      <c r="B6" s="123"/>
      <c r="C6" s="117" t="s">
        <v>118</v>
      </c>
      <c r="D6" s="118"/>
      <c r="E6" s="118"/>
      <c r="F6" s="118"/>
      <c r="G6" s="118"/>
      <c r="H6" s="118"/>
      <c r="I6" s="118"/>
      <c r="J6" s="118"/>
      <c r="K6" s="118"/>
      <c r="L6" s="119"/>
      <c r="N6" s="131"/>
    </row>
    <row r="7" spans="1:14" s="5" customFormat="1" ht="28.5" customHeight="1" x14ac:dyDescent="0.25">
      <c r="A7" s="4"/>
      <c r="B7" s="121" t="s">
        <v>88</v>
      </c>
      <c r="C7" s="79"/>
      <c r="D7" s="79"/>
      <c r="E7" s="79"/>
      <c r="F7" s="79"/>
      <c r="G7" s="79"/>
      <c r="H7" s="79"/>
      <c r="I7" s="79"/>
      <c r="J7" s="79"/>
      <c r="K7" s="79"/>
      <c r="L7" s="79"/>
      <c r="N7" s="132"/>
    </row>
    <row r="11" spans="1:14" x14ac:dyDescent="0.25">
      <c r="B11" t="s">
        <v>6</v>
      </c>
    </row>
    <row r="12" spans="1:14" x14ac:dyDescent="0.25">
      <c r="B12" s="3" t="s">
        <v>7</v>
      </c>
      <c r="C12" s="3"/>
    </row>
    <row r="13" spans="1:14" x14ac:dyDescent="0.25">
      <c r="A13" s="4" t="s">
        <v>16</v>
      </c>
    </row>
    <row r="14" spans="1:14" x14ac:dyDescent="0.25">
      <c r="A14" s="4" t="s">
        <v>17</v>
      </c>
    </row>
    <row r="15" spans="1:14" x14ac:dyDescent="0.25">
      <c r="A15" s="4" t="s">
        <v>18</v>
      </c>
    </row>
    <row r="16" spans="1:14" x14ac:dyDescent="0.25">
      <c r="A16" s="4" t="s">
        <v>19</v>
      </c>
    </row>
    <row r="17" spans="1:12" x14ac:dyDescent="0.25">
      <c r="A17" s="4" t="s">
        <v>20</v>
      </c>
    </row>
    <row r="18" spans="1:12" x14ac:dyDescent="0.25">
      <c r="A18" s="4" t="s">
        <v>21</v>
      </c>
    </row>
    <row r="19" spans="1:12" x14ac:dyDescent="0.25">
      <c r="A19" s="4" t="s">
        <v>22</v>
      </c>
    </row>
    <row r="20" spans="1:12" ht="39.75" customHeight="1" x14ac:dyDescent="0.25">
      <c r="B20" s="120" t="s">
        <v>96</v>
      </c>
      <c r="C20" s="120"/>
      <c r="D20" s="120"/>
      <c r="E20" s="120"/>
      <c r="F20" s="120"/>
      <c r="G20" s="120"/>
      <c r="H20" s="120"/>
      <c r="I20" s="120"/>
      <c r="J20" s="120"/>
      <c r="K20" s="120"/>
      <c r="L20" s="120"/>
    </row>
    <row r="21" spans="1:12" x14ac:dyDescent="0.25">
      <c r="A21" s="4" t="s">
        <v>24</v>
      </c>
    </row>
  </sheetData>
  <mergeCells count="15">
    <mergeCell ref="B20:L20"/>
    <mergeCell ref="B1:L1"/>
    <mergeCell ref="B2:L2"/>
    <mergeCell ref="C3:D3"/>
    <mergeCell ref="E3:F3"/>
    <mergeCell ref="G3:H3"/>
    <mergeCell ref="B3:B4"/>
    <mergeCell ref="N6:N7"/>
    <mergeCell ref="I3:I4"/>
    <mergeCell ref="J3:J4"/>
    <mergeCell ref="K3:K4"/>
    <mergeCell ref="L3:L4"/>
    <mergeCell ref="B7:L7"/>
    <mergeCell ref="B5:B6"/>
    <mergeCell ref="C6:L6"/>
  </mergeCells>
  <pageMargins left="0.7" right="0.7" top="0.75" bottom="0.75" header="0.3" footer="0.3"/>
  <pageSetup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vt:i4>
      </vt:variant>
    </vt:vector>
  </HeadingPairs>
  <TitlesOfParts>
    <vt:vector size="9" baseType="lpstr">
      <vt:lpstr> SDAPyR-Selección metas-Criteri</vt:lpstr>
      <vt:lpstr>Anexo 1.1 Mideplan</vt:lpstr>
      <vt:lpstr>Anexo2.1Mideplan-MAG</vt:lpstr>
      <vt:lpstr>Anexo2.1 Mideplan-Inder</vt:lpstr>
      <vt:lpstr>Anexo 2.1 Mideplan-SENASA</vt:lpstr>
      <vt:lpstr>Anexo2.1 Mideplan-SFE</vt:lpstr>
      <vt:lpstr>Anexo 2.1 Mideplan-CNP</vt:lpstr>
      <vt:lpstr>'Anexo 1.1 Mideplan'!Área_de_impresión</vt:lpstr>
      <vt:lpstr>'Anexo2.1Mideplan-MAG'!Títulos_a_imprimir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Lia Garita Pacheco</dc:creator>
  <cp:lastModifiedBy>Home</cp:lastModifiedBy>
  <cp:lastPrinted>2021-03-23T15:14:21Z</cp:lastPrinted>
  <dcterms:created xsi:type="dcterms:W3CDTF">2019-11-01T18:01:46Z</dcterms:created>
  <dcterms:modified xsi:type="dcterms:W3CDTF">2021-03-23T20:52:08Z</dcterms:modified>
</cp:coreProperties>
</file>