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_Inst\MIVAH- VARIOS\"/>
    </mc:Choice>
  </mc:AlternateContent>
  <xr:revisionPtr revIDLastSave="0" documentId="8_{A078BFFA-D3D5-4C1F-AFC2-C034927B46D9}" xr6:coauthVersionLast="45" xr6:coauthVersionMax="45" xr10:uidLastSave="{00000000-0000-0000-0000-000000000000}"/>
  <bookViews>
    <workbookView xWindow="-120" yWindow="-120" windowWidth="12240" windowHeight="8640" firstSheet="1" activeTab="1" xr2:uid="{00000000-000D-0000-FFFF-FFFF00000000}"/>
  </bookViews>
  <sheets>
    <sheet name="Hoja1" sheetId="1" state="hidden" r:id="rId1"/>
    <sheet name="MAPP-BANHVI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1" i="1" l="1"/>
  <c r="V31" i="1"/>
  <c r="U31" i="1"/>
  <c r="T31" i="1"/>
  <c r="W31" i="1" l="1"/>
  <c r="X29" i="4"/>
  <c r="V29" i="4"/>
  <c r="U29" i="4"/>
  <c r="T29" i="4"/>
  <c r="S29" i="4"/>
  <c r="X28" i="4"/>
  <c r="V28" i="4"/>
  <c r="U28" i="4"/>
  <c r="T28" i="4"/>
  <c r="S28" i="4"/>
  <c r="X27" i="4"/>
  <c r="V27" i="4"/>
  <c r="U27" i="4"/>
  <c r="W27" i="4" s="1"/>
  <c r="T27" i="4"/>
  <c r="S27" i="4"/>
  <c r="X26" i="4"/>
  <c r="V26" i="4"/>
  <c r="U26" i="4"/>
  <c r="T26" i="4"/>
  <c r="S26" i="4"/>
  <c r="X25" i="4"/>
  <c r="V25" i="4"/>
  <c r="U25" i="4"/>
  <c r="T25" i="4"/>
  <c r="S25" i="4"/>
  <c r="X23" i="4"/>
  <c r="X24" i="4"/>
  <c r="V24" i="4"/>
  <c r="U24" i="4"/>
  <c r="T24" i="4"/>
  <c r="V23" i="4"/>
  <c r="U23" i="4"/>
  <c r="T23" i="4"/>
  <c r="G23" i="4"/>
  <c r="W26" i="4" l="1"/>
  <c r="W23" i="4"/>
  <c r="W25" i="4"/>
  <c r="W28" i="4"/>
  <c r="W24" i="4"/>
  <c r="W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Bolaños Rojas Walter</author>
  </authors>
  <commentList>
    <comment ref="G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Dato r2017 = 10670</t>
        </r>
      </text>
    </comment>
    <comment ref="H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El Total es 44,684</t>
        </r>
      </text>
    </comment>
    <comment ref="G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Dato real 2018 = 10976</t>
        </r>
      </text>
    </comment>
    <comment ref="G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Año Base BANHVI 2018 = 485</t>
        </r>
      </text>
    </comment>
    <comment ref="H3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Total Banhvi es 2,014</t>
        </r>
      </text>
    </comment>
    <comment ref="H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Bolaños Rojas Walter:</t>
        </r>
        <r>
          <rPr>
            <sz val="9"/>
            <color indexed="81"/>
            <rFont val="Tahoma"/>
            <family val="2"/>
          </rPr>
          <t xml:space="preserve">
Meta Anual Banhvi es 501</t>
        </r>
      </text>
    </comment>
  </commentList>
</comments>
</file>

<file path=xl/sharedStrings.xml><?xml version="1.0" encoding="utf-8"?>
<sst xmlns="http://schemas.openxmlformats.org/spreadsheetml/2006/main" count="252" uniqueCount="131">
  <si>
    <t>MATRIZ DE ARTICULACION PLAN PRESUPUESTO 2020</t>
  </si>
  <si>
    <t>Nombre de la Institución:  BANCO HIPOTECARIO DE LA VIVIENDA</t>
  </si>
  <si>
    <t>Nombre del Jerarca de la Institución  CARLOS CASTRO MIRANDA, Gerente General a.i.</t>
  </si>
  <si>
    <t>Sector: Ordenamiento Territorial y Asentamientos Humanos</t>
  </si>
  <si>
    <t>Ministro(a) Rector(a)  Irene Campos Gómez</t>
  </si>
  <si>
    <t>OBJETIVO NACIONAL</t>
  </si>
  <si>
    <t>PLAN NACIONAL DE DESARROLLO E INVERSION PUBLICA 2019-2022 (PNDIP)</t>
  </si>
  <si>
    <t>PROGRAMACIÓN ESTRATÉGICA PRESUPUESTARIA</t>
  </si>
  <si>
    <t>ODS VINCULADO</t>
  </si>
  <si>
    <t xml:space="preserve">AREA ESTRATEGICA </t>
  </si>
  <si>
    <t xml:space="preserve">OBJETIVO DEL AREA </t>
  </si>
  <si>
    <t xml:space="preserve">
INTERVENCION ESTRATEGICA</t>
  </si>
  <si>
    <t>OBJETIVO INTERVENCION ESTRATEGICA</t>
  </si>
  <si>
    <t>INDICADOR DE LA INTERVENCION ESTRATEGICA</t>
  </si>
  <si>
    <t>LINEA BASE DEL INDICADOR (Regional cuando proceda)</t>
  </si>
  <si>
    <t>META DEL PERIODO (regional cuando proceda)</t>
  </si>
  <si>
    <t>COBERTURA GEOGRAFICA POR REGION</t>
  </si>
  <si>
    <t>OBJETIVO ESTRATÉGICO INSTITUCIONAL (PEI)</t>
  </si>
  <si>
    <t>CODIGO Y NOMBRE DEL  PROGRAMA O SUBPROGRAMA PRESUPUESTARIO</t>
  </si>
  <si>
    <t>PRODUCTO FINAL (BIENES/
SERVICIOS)</t>
  </si>
  <si>
    <t>UNIDAD DE MEDIDA DEL PRODUCTO</t>
  </si>
  <si>
    <t>POBLACIÓN META</t>
  </si>
  <si>
    <t xml:space="preserve">INDICADORES DE PRODUCTO FINAL  </t>
  </si>
  <si>
    <t>LÍNEA BASE</t>
  </si>
  <si>
    <t xml:space="preserve">METAS DEL INDICADOR </t>
  </si>
  <si>
    <t>ESTIMACIÓN ANUAL DE RECURSOS PRESUPUESTARIOS                               (en millones de colones)</t>
  </si>
  <si>
    <t>SUPUESTOS, NOTAS TÉCNICAS Y OBSERVACIONES</t>
  </si>
  <si>
    <t>DESCRIPCIÓN</t>
  </si>
  <si>
    <t>CANTIDAD</t>
  </si>
  <si>
    <t>USUARIO (A)</t>
  </si>
  <si>
    <t>HOMBRES</t>
  </si>
  <si>
    <t>MUJERES</t>
  </si>
  <si>
    <t>MONTO</t>
  </si>
  <si>
    <t>FUENTE DE FINANCIAMIENTO</t>
  </si>
  <si>
    <t>t</t>
  </si>
  <si>
    <t>DESEMPEÑO PROYECTADO</t>
  </si>
  <si>
    <t>FF</t>
  </si>
  <si>
    <t>ANUAL</t>
  </si>
  <si>
    <t>t+1</t>
  </si>
  <si>
    <t>t+2</t>
  </si>
  <si>
    <t>t+3</t>
  </si>
  <si>
    <t>Objetivo 1: Poner fin a la pobreza en todas sus formas y el Objetivo 11: Lograr que las ciudades y los asentamientos humanos sean inclusivos, seguros, resilientes y sostenibles.</t>
  </si>
  <si>
    <t>Infraestructura, Movilidad y Ordenamiento Territorial.</t>
  </si>
  <si>
    <t>Generar condiciones de planificación urbana, ordenamiento territorial, infraestructura y movilidad para el logro de espacios urbanos y rurales resilientes, sostenibles e inclusivos.</t>
  </si>
  <si>
    <r>
      <rPr>
        <b/>
        <sz val="10"/>
        <rFont val="Arial"/>
        <family val="2"/>
      </rPr>
      <t xml:space="preserve">1. </t>
    </r>
    <r>
      <rPr>
        <sz val="10"/>
        <rFont val="Arial"/>
        <family val="2"/>
      </rPr>
      <t>Ordenamiento de los derechos de propiedad y derechos de posesión en inmuebles propiedad privada del Estado en zonas rurales y urbanas.</t>
    </r>
  </si>
  <si>
    <t>Regularizar la tenencia de la tierra en inmuebles que actualmente son de dominio privado del Estado mediante la formalización de los títulos de propiedad.</t>
  </si>
  <si>
    <t>Número de predios regularizados a nivel nacional.</t>
  </si>
  <si>
    <r>
      <t>2019-2022
13.780</t>
    </r>
    <r>
      <rPr>
        <b/>
        <vertAlign val="superscript"/>
        <sz val="12"/>
        <color theme="1"/>
        <rFont val="Calibri"/>
        <family val="2"/>
        <scheme val="minor"/>
      </rPr>
      <t xml:space="preserve"> 3</t>
    </r>
  </si>
  <si>
    <t>Nacionnal</t>
  </si>
  <si>
    <r>
      <rPr>
        <b/>
        <sz val="10"/>
        <rFont val="Arial"/>
        <family val="2"/>
      </rPr>
      <t xml:space="preserve">2. </t>
    </r>
    <r>
      <rPr>
        <sz val="10"/>
        <rFont val="Arial"/>
        <family val="2"/>
      </rPr>
      <t>Programa de atención del déficit habitacional para la población de escasos recursos económicos.</t>
    </r>
  </si>
  <si>
    <t>Generar soluciones de vivienda para la población de escasos recursos económicos mediante el otorgamiento de bonos de vivienda.</t>
  </si>
  <si>
    <t>Número de soluciones de vivienda otorgados a la población de escasos recursos económicos (estratos 1 y 2).</t>
  </si>
  <si>
    <r>
      <t xml:space="preserve">2019-2022
</t>
    </r>
    <r>
      <rPr>
        <strike/>
        <sz val="10"/>
        <rFont val="Arial"/>
        <family val="2"/>
      </rPr>
      <t>44.648</t>
    </r>
    <r>
      <rPr>
        <sz val="10"/>
        <color rgb="FFFF0000"/>
        <rFont val="Arial"/>
        <family val="2"/>
      </rPr>
      <t xml:space="preserve"> 44.684</t>
    </r>
  </si>
  <si>
    <t>Nacional</t>
  </si>
  <si>
    <t>BANHVI por favor, ingresar linea base por cada región = 10.976</t>
  </si>
  <si>
    <r>
      <rPr>
        <b/>
        <sz val="10"/>
        <rFont val="Arial"/>
        <family val="2"/>
      </rPr>
      <t xml:space="preserve">Anual 2020 </t>
    </r>
    <r>
      <rPr>
        <sz val="10"/>
        <rFont val="Arial"/>
        <family val="2"/>
      </rPr>
      <t xml:space="preserve">
11.117</t>
    </r>
  </si>
  <si>
    <t>Programa 02 Dirección y Administración de Operaciones</t>
  </si>
  <si>
    <t>Bonos de vivienda pagados Estratos 1 y 2</t>
  </si>
  <si>
    <t>Bonos de Vivienda</t>
  </si>
  <si>
    <t>Familias beneficiadas con Bono de Vivienda</t>
  </si>
  <si>
    <t>ND</t>
  </si>
  <si>
    <t>Bonos Familiares de Vivienda pagados</t>
  </si>
  <si>
    <t>FODESAF,  JPS e Impuesto Solidario</t>
  </si>
  <si>
    <t>Presupuesto estimado ha ser ajustado cuando se tenga el presupuesto real para el 2020. Plan de Gobierno: Tema 2 Diversificación de los modelos de acceso a vivienda</t>
  </si>
  <si>
    <t>2019-2022
9.751</t>
  </si>
  <si>
    <t>Región Central</t>
  </si>
  <si>
    <t>Anual 2018
2.323</t>
  </si>
  <si>
    <t>Anual 2020
2.425</t>
  </si>
  <si>
    <t>2019-2022
9.550</t>
  </si>
  <si>
    <t>Región Brunca</t>
  </si>
  <si>
    <t>Anual 2018
2.344</t>
  </si>
  <si>
    <t>Anual 2020
2.376</t>
  </si>
  <si>
    <t>2019-2022
9.711</t>
  </si>
  <si>
    <t>Región Huetar Caribe</t>
  </si>
  <si>
    <t>Anual 2018
2.156</t>
  </si>
  <si>
    <t>Anual 2020 
2416</t>
  </si>
  <si>
    <t>2019-2022
5.892</t>
  </si>
  <si>
    <t>Región Huetar Norte</t>
  </si>
  <si>
    <t>Anual 2018
2.046</t>
  </si>
  <si>
    <t>Anual 2020
1.466</t>
  </si>
  <si>
    <t>2019-2022
7.008</t>
  </si>
  <si>
    <t>Región Chorotega</t>
  </si>
  <si>
    <t>Anual 2018
1.161</t>
  </si>
  <si>
    <t>Anual 2020
1744</t>
  </si>
  <si>
    <t>2019-2022
2.772</t>
  </si>
  <si>
    <t>Región Pacífico Central</t>
  </si>
  <si>
    <t>Anual 2018
946</t>
  </si>
  <si>
    <t>Anual 2020
690</t>
  </si>
  <si>
    <t xml:space="preserve">Desarrollo Territorial </t>
  </si>
  <si>
    <t>Articular, coordinar y dar seguimiento a proyectos que generen crecimiento inclusivo y fuentes de empleo, con base en las particularidades de cada territorio.</t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</si>
  <si>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 Programa de atención del déficit habitacional para la población de clase media.</t>
    </r>
  </si>
  <si>
    <t xml:space="preserve">Generar soluciones de vivienda para la población de clase media, mediante el bono familiar de vivienda y alternativas crediticias. </t>
  </si>
  <si>
    <t>Número de soluciones de vivienda generadas para la población de clase media.</t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</si>
  <si>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Desarrollo de proyectos habitacionales en territorios rurales mediante la cooperación interinstitucional INVU-INDER.</t>
    </r>
  </si>
  <si>
    <t>Dotar de soluciones habitacionales accesibles, sostenibles y seguras a familias en condiciones de vulnerabilidad, pobreza y pobreza extrema de territorios rurales.</t>
  </si>
  <si>
    <t>Número de soluciones habitacionales construidas en territorios rurales.</t>
  </si>
  <si>
    <t>2017: 0</t>
  </si>
  <si>
    <t>2019-2022
99</t>
  </si>
  <si>
    <t>Región Brunca
Región Huetar Caribe</t>
  </si>
  <si>
    <t xml:space="preserve">
Anual 2020
13</t>
  </si>
  <si>
    <r>
      <rPr>
        <b/>
        <sz val="10"/>
        <rFont val="Arial"/>
        <family val="2"/>
      </rPr>
      <t>5.</t>
    </r>
    <r>
      <rPr>
        <sz val="10"/>
        <rFont val="Arial"/>
        <family val="2"/>
      </rPr>
      <t xml:space="preserve"> Programa de financiamiento de proyectos de desarrollo local y generación de competencias municipales.</t>
    </r>
  </si>
  <si>
    <t>Gestionar el desarrollo local, a partir de la ejecución de proyectos que mejoren la calidad de vida de la población y el ambiente.</t>
  </si>
  <si>
    <t>Cantidad de nuevos proyectos financiados en ejecución</t>
  </si>
  <si>
    <t>2017: 19 proyectos financiados en ejecución</t>
  </si>
  <si>
    <t>2019-2022
40</t>
  </si>
  <si>
    <t>Anual 2020
10</t>
  </si>
  <si>
    <r>
      <t xml:space="preserve">2019-2022
</t>
    </r>
    <r>
      <rPr>
        <strike/>
        <sz val="10"/>
        <rFont val="Arial"/>
        <family val="2"/>
      </rPr>
      <t>3.568</t>
    </r>
    <r>
      <rPr>
        <sz val="10"/>
        <rFont val="Arial"/>
        <family val="2"/>
      </rPr>
      <t xml:space="preserve">  </t>
    </r>
    <r>
      <rPr>
        <sz val="10"/>
        <color rgb="FFFF0000"/>
        <rFont val="Arial"/>
        <family val="2"/>
      </rPr>
      <t>2,014</t>
    </r>
  </si>
  <si>
    <r>
      <t xml:space="preserve">Anual 2020
</t>
    </r>
    <r>
      <rPr>
        <strike/>
        <sz val="10"/>
        <rFont val="Arial"/>
        <family val="2"/>
      </rPr>
      <t>946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501</t>
    </r>
  </si>
  <si>
    <t>Bonos de vivienda pagados Estratos 3 a 6</t>
  </si>
  <si>
    <t>Anual 2018
260</t>
  </si>
  <si>
    <t>Anual 2018
47</t>
  </si>
  <si>
    <t>Anual 2018
48</t>
  </si>
  <si>
    <t>Anual 2018
68</t>
  </si>
  <si>
    <t>Anual 2018
40</t>
  </si>
  <si>
    <t>Anual 2018
22</t>
  </si>
  <si>
    <t>04.02 Mejorar la ejecución del presupuesto FOSUVI</t>
  </si>
  <si>
    <r>
      <rPr>
        <strike/>
        <sz val="10"/>
        <rFont val="Arial"/>
        <family val="2"/>
      </rPr>
      <t>839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485</t>
    </r>
  </si>
  <si>
    <t>2019-2022
9.751
Anual 2020
2.425</t>
  </si>
  <si>
    <t>2019-2022
9.550
Anual 2020
2.376</t>
  </si>
  <si>
    <t>2019-2022
5.892
Anual 2020
1.466</t>
  </si>
  <si>
    <t>2019-2022
2.772
Anual 2020
690</t>
  </si>
  <si>
    <t>2019-2022
1.059
Anual 2020
263</t>
  </si>
  <si>
    <t>2019-2022
236
Anual 2020
59</t>
  </si>
  <si>
    <t>2019-2022
235
Anual 2020 
59</t>
  </si>
  <si>
    <t>2019-2022
204
Anual 2020
50</t>
  </si>
  <si>
    <t>2019-2022
180
Anual 2020
45</t>
  </si>
  <si>
    <t>2019-2022
100
Anual 2020
25</t>
  </si>
  <si>
    <t>2019-2022
44.648
Anual 2020 
11.117</t>
  </si>
  <si>
    <t>2019-2022
9.711
Anual 2020 
2.416</t>
  </si>
  <si>
    <t>2019-2022
7.008
Anual 2020
1.744</t>
  </si>
  <si>
    <t>2019-2022
2.014
Anual 2020
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</si>
</sst>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trike/>
      <sz val="10"/>
      <name val="Arial"/>
      <family val="2"/>
    </font>
    <font>
      <b/>
      <sz val="10"/>
      <color theme="9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/>
      <bottom style="thick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ck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5" fillId="0" borderId="0" xfId="0" applyFont="1" applyBorder="1" applyAlignment="1">
      <alignment vertical="center"/>
    </xf>
    <xf numFmtId="0" fontId="6" fillId="0" borderId="0" xfId="0" applyFont="1" applyAlignment="1"/>
    <xf numFmtId="0" fontId="8" fillId="5" borderId="10" xfId="0" applyFont="1" applyFill="1" applyBorder="1" applyAlignment="1">
      <alignment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3" fontId="14" fillId="9" borderId="32" xfId="0" applyNumberFormat="1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3" fontId="14" fillId="9" borderId="33" xfId="0" applyNumberFormat="1" applyFont="1" applyFill="1" applyBorder="1" applyAlignment="1">
      <alignment horizontal="center" vertical="center" wrapText="1"/>
    </xf>
    <xf numFmtId="3" fontId="16" fillId="9" borderId="32" xfId="0" applyNumberFormat="1" applyFont="1" applyFill="1" applyBorder="1" applyAlignment="1">
      <alignment horizontal="center" vertical="center" wrapText="1"/>
    </xf>
    <xf numFmtId="164" fontId="13" fillId="9" borderId="13" xfId="1" applyNumberFormat="1" applyFont="1" applyFill="1" applyBorder="1" applyAlignment="1">
      <alignment horizontal="center" vertical="center" wrapText="1"/>
    </xf>
    <xf numFmtId="43" fontId="13" fillId="9" borderId="11" xfId="0" applyNumberFormat="1" applyFont="1" applyFill="1" applyBorder="1" applyAlignment="1">
      <alignment horizontal="center" vertical="center" wrapText="1"/>
    </xf>
    <xf numFmtId="3" fontId="18" fillId="9" borderId="32" xfId="0" applyNumberFormat="1" applyFont="1" applyFill="1" applyBorder="1" applyAlignment="1">
      <alignment horizontal="center" vertical="center" wrapText="1"/>
    </xf>
    <xf numFmtId="3" fontId="14" fillId="9" borderId="38" xfId="0" applyNumberFormat="1" applyFont="1" applyFill="1" applyBorder="1" applyAlignment="1">
      <alignment horizontal="center" vertical="center" wrapText="1"/>
    </xf>
    <xf numFmtId="3" fontId="13" fillId="9" borderId="11" xfId="0" applyNumberFormat="1" applyFont="1" applyFill="1" applyBorder="1" applyAlignment="1">
      <alignment horizontal="center" vertical="center" wrapText="1"/>
    </xf>
    <xf numFmtId="1" fontId="13" fillId="9" borderId="11" xfId="0" applyNumberFormat="1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justify" vertical="top" wrapText="1"/>
    </xf>
    <xf numFmtId="0" fontId="13" fillId="9" borderId="15" xfId="0" applyFont="1" applyFill="1" applyBorder="1" applyAlignment="1">
      <alignment horizontal="justify" vertical="top" wrapText="1"/>
    </xf>
    <xf numFmtId="0" fontId="13" fillId="9" borderId="30" xfId="0" applyFont="1" applyFill="1" applyBorder="1" applyAlignment="1">
      <alignment horizontal="justify" vertical="top" wrapText="1"/>
    </xf>
    <xf numFmtId="0" fontId="13" fillId="9" borderId="34" xfId="0" applyFont="1" applyFill="1" applyBorder="1" applyAlignment="1">
      <alignment horizontal="justify" vertical="top" wrapText="1"/>
    </xf>
    <xf numFmtId="0" fontId="14" fillId="9" borderId="39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3" fontId="14" fillId="9" borderId="41" xfId="0" applyNumberFormat="1" applyFont="1" applyFill="1" applyBorder="1" applyAlignment="1">
      <alignment horizontal="center" vertical="center" wrapText="1"/>
    </xf>
    <xf numFmtId="0" fontId="14" fillId="9" borderId="38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3" fontId="14" fillId="9" borderId="44" xfId="0" applyNumberFormat="1" applyFont="1" applyFill="1" applyBorder="1" applyAlignment="1">
      <alignment horizontal="center" vertical="center" wrapText="1"/>
    </xf>
    <xf numFmtId="0" fontId="14" fillId="9" borderId="45" xfId="0" applyFont="1" applyFill="1" applyBorder="1" applyAlignment="1">
      <alignment horizontal="center" vertical="center" wrapText="1"/>
    </xf>
    <xf numFmtId="3" fontId="14" fillId="9" borderId="47" xfId="0" applyNumberFormat="1" applyFont="1" applyFill="1" applyBorder="1" applyAlignment="1">
      <alignment horizontal="center" vertical="center" wrapText="1"/>
    </xf>
    <xf numFmtId="0" fontId="14" fillId="9" borderId="48" xfId="0" applyFont="1" applyFill="1" applyBorder="1" applyAlignment="1">
      <alignment horizontal="center" vertical="center" wrapText="1"/>
    </xf>
    <xf numFmtId="3" fontId="14" fillId="9" borderId="21" xfId="0" applyNumberFormat="1" applyFont="1" applyFill="1" applyBorder="1" applyAlignment="1">
      <alignment horizontal="center" vertical="center" wrapText="1"/>
    </xf>
    <xf numFmtId="3" fontId="14" fillId="9" borderId="49" xfId="0" applyNumberFormat="1" applyFont="1" applyFill="1" applyBorder="1" applyAlignment="1">
      <alignment horizontal="center" vertical="center" wrapText="1"/>
    </xf>
    <xf numFmtId="3" fontId="14" fillId="9" borderId="50" xfId="0" applyNumberFormat="1" applyFont="1" applyFill="1" applyBorder="1" applyAlignment="1">
      <alignment horizontal="center" vertical="center" wrapText="1"/>
    </xf>
    <xf numFmtId="3" fontId="14" fillId="9" borderId="52" xfId="0" applyNumberFormat="1" applyFont="1" applyFill="1" applyBorder="1" applyAlignment="1">
      <alignment horizontal="center" vertical="center" wrapText="1"/>
    </xf>
    <xf numFmtId="0" fontId="14" fillId="9" borderId="36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3" fontId="13" fillId="9" borderId="15" xfId="0" applyNumberFormat="1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0" fillId="0" borderId="18" xfId="0" applyBorder="1"/>
    <xf numFmtId="0" fontId="13" fillId="9" borderId="29" xfId="0" applyFont="1" applyFill="1" applyBorder="1" applyAlignment="1">
      <alignment horizontal="center" vertical="center" wrapText="1"/>
    </xf>
    <xf numFmtId="1" fontId="13" fillId="9" borderId="29" xfId="0" applyNumberFormat="1" applyFont="1" applyFill="1" applyBorder="1" applyAlignment="1">
      <alignment horizontal="center" vertical="center" wrapText="1"/>
    </xf>
    <xf numFmtId="0" fontId="22" fillId="9" borderId="29" xfId="0" applyFont="1" applyFill="1" applyBorder="1" applyAlignment="1">
      <alignment horizontal="center" vertical="center" wrapText="1"/>
    </xf>
    <xf numFmtId="3" fontId="14" fillId="9" borderId="37" xfId="0" applyNumberFormat="1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43" fontId="13" fillId="9" borderId="11" xfId="0" applyNumberFormat="1" applyFont="1" applyFill="1" applyBorder="1" applyAlignment="1">
      <alignment vertical="center" wrapText="1"/>
    </xf>
    <xf numFmtId="43" fontId="13" fillId="9" borderId="29" xfId="0" applyNumberFormat="1" applyFont="1" applyFill="1" applyBorder="1" applyAlignment="1">
      <alignment vertical="center" wrapText="1"/>
    </xf>
    <xf numFmtId="43" fontId="13" fillId="9" borderId="15" xfId="0" applyNumberFormat="1" applyFont="1" applyFill="1" applyBorder="1" applyAlignment="1">
      <alignment vertical="center" wrapText="1"/>
    </xf>
    <xf numFmtId="3" fontId="14" fillId="9" borderId="46" xfId="0" applyNumberFormat="1" applyFont="1" applyFill="1" applyBorder="1" applyAlignment="1">
      <alignment horizontal="center" vertical="center" wrapText="1"/>
    </xf>
    <xf numFmtId="0" fontId="14" fillId="9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9" borderId="36" xfId="0" applyFont="1" applyFill="1" applyBorder="1" applyAlignment="1">
      <alignment horizontal="justify" vertical="top" wrapText="1"/>
    </xf>
    <xf numFmtId="0" fontId="0" fillId="0" borderId="35" xfId="0" applyBorder="1" applyAlignment="1">
      <alignment horizontal="justify" vertical="top" wrapText="1"/>
    </xf>
    <xf numFmtId="49" fontId="14" fillId="9" borderId="36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justify" vertical="top" wrapText="1"/>
    </xf>
    <xf numFmtId="0" fontId="0" fillId="0" borderId="37" xfId="0" applyBorder="1" applyAlignment="1">
      <alignment horizontal="justify" vertical="top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justify" vertical="top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justify" vertical="top" wrapText="1"/>
    </xf>
    <xf numFmtId="0" fontId="13" fillId="9" borderId="15" xfId="0" applyFont="1" applyFill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13" fillId="9" borderId="30" xfId="0" applyFont="1" applyFill="1" applyBorder="1" applyAlignment="1">
      <alignment horizontal="justify" vertical="top" wrapText="1"/>
    </xf>
    <xf numFmtId="0" fontId="13" fillId="9" borderId="34" xfId="0" applyFont="1" applyFill="1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3" fontId="14" fillId="9" borderId="36" xfId="0" applyNumberFormat="1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0" fillId="0" borderId="53" xfId="0" applyBorder="1" applyAlignment="1">
      <alignment horizontal="justify" vertical="top" wrapText="1"/>
    </xf>
    <xf numFmtId="0" fontId="14" fillId="9" borderId="39" xfId="0" applyFont="1" applyFill="1" applyBorder="1" applyAlignment="1">
      <alignment horizontal="justify" vertical="top" wrapText="1"/>
    </xf>
    <xf numFmtId="0" fontId="0" fillId="0" borderId="51" xfId="0" applyBorder="1" applyAlignment="1">
      <alignment horizontal="justify" vertical="top" wrapText="1"/>
    </xf>
    <xf numFmtId="0" fontId="14" fillId="9" borderId="3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justify" vertical="top" wrapText="1"/>
    </xf>
    <xf numFmtId="0" fontId="0" fillId="0" borderId="40" xfId="0" applyBorder="1" applyAlignment="1">
      <alignment horizontal="justify" vertical="top" wrapText="1"/>
    </xf>
    <xf numFmtId="0" fontId="13" fillId="9" borderId="11" xfId="0" applyFont="1" applyFill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13" fillId="9" borderId="13" xfId="0" applyFont="1" applyFill="1" applyBorder="1" applyAlignment="1">
      <alignment horizontal="center"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13" fillId="9" borderId="13" xfId="0" applyFont="1" applyFill="1" applyBorder="1" applyAlignment="1">
      <alignment horizontal="center" vertical="top"/>
    </xf>
    <xf numFmtId="0" fontId="13" fillId="9" borderId="11" xfId="0" applyFont="1" applyFill="1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25" xfId="0" applyBorder="1" applyAlignment="1">
      <alignment vertical="top"/>
    </xf>
    <xf numFmtId="0" fontId="13" fillId="9" borderId="14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13" fillId="9" borderId="36" xfId="0" applyFont="1" applyFill="1" applyBorder="1" applyAlignment="1">
      <alignment horizontal="center" vertical="top" wrapText="1"/>
    </xf>
    <xf numFmtId="0" fontId="21" fillId="0" borderId="37" xfId="0" applyFont="1" applyBorder="1" applyAlignment="1">
      <alignment vertical="top"/>
    </xf>
    <xf numFmtId="0" fontId="13" fillId="9" borderId="12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vertical="top"/>
    </xf>
    <xf numFmtId="0" fontId="21" fillId="0" borderId="18" xfId="0" applyFont="1" applyBorder="1" applyAlignment="1">
      <alignment vertical="top"/>
    </xf>
    <xf numFmtId="0" fontId="21" fillId="0" borderId="15" xfId="0" applyFont="1" applyBorder="1" applyAlignment="1">
      <alignment vertical="top"/>
    </xf>
    <xf numFmtId="0" fontId="21" fillId="0" borderId="0" xfId="0" applyFont="1" applyAlignment="1">
      <alignment vertical="top"/>
    </xf>
    <xf numFmtId="0" fontId="13" fillId="9" borderId="18" xfId="0" applyFont="1" applyFill="1" applyBorder="1" applyAlignment="1">
      <alignment horizontal="center" vertical="top" wrapText="1"/>
    </xf>
    <xf numFmtId="0" fontId="13" fillId="9" borderId="29" xfId="0" applyFont="1" applyFill="1" applyBorder="1" applyAlignment="1">
      <alignment horizontal="center" vertical="top" wrapText="1"/>
    </xf>
    <xf numFmtId="3" fontId="13" fillId="9" borderId="11" xfId="0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657224</xdr:colOff>
      <xdr:row>0</xdr:row>
      <xdr:rowOff>95250</xdr:rowOff>
    </xdr:from>
    <xdr:to>
      <xdr:col>3</xdr:col>
      <xdr:colOff>128885</xdr:colOff>
      <xdr:row>1</xdr:row>
      <xdr:rowOff>1270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964" y="95250"/>
          <a:ext cx="1643361" cy="607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64558</xdr:rowOff>
    </xdr:from>
    <xdr:to>
      <xdr:col>1</xdr:col>
      <xdr:colOff>573306</xdr:colOff>
      <xdr:row>1</xdr:row>
      <xdr:rowOff>423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58"/>
          <a:ext cx="1708686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657224</xdr:colOff>
      <xdr:row>0</xdr:row>
      <xdr:rowOff>95250</xdr:rowOff>
    </xdr:from>
    <xdr:to>
      <xdr:col>3</xdr:col>
      <xdr:colOff>128885</xdr:colOff>
      <xdr:row>1</xdr:row>
      <xdr:rowOff>1270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964" y="95250"/>
          <a:ext cx="911841" cy="782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64558</xdr:rowOff>
    </xdr:from>
    <xdr:to>
      <xdr:col>1</xdr:col>
      <xdr:colOff>573306</xdr:colOff>
      <xdr:row>1</xdr:row>
      <xdr:rowOff>423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58"/>
          <a:ext cx="1533426" cy="812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_INST\Recuperaci&#243;n\Informaci&#243;n%20Varios%20FOSUVI\2019\PND%202019\Estimaci&#243;n%20indicadores%20PND%202019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17"/>
      <sheetName val="2018"/>
      <sheetName val="Regiones 2"/>
      <sheetName val="Regiones 3"/>
      <sheetName val="Hoja4"/>
      <sheetName val="Reg 2018"/>
    </sheetNames>
    <sheetDataSet>
      <sheetData sheetId="0"/>
      <sheetData sheetId="1"/>
      <sheetData sheetId="2"/>
      <sheetData sheetId="3"/>
      <sheetData sheetId="4">
        <row r="13">
          <cell r="F13">
            <v>485</v>
          </cell>
        </row>
        <row r="29">
          <cell r="F29">
            <v>263</v>
          </cell>
          <cell r="G29">
            <v>1177.0409222056662</v>
          </cell>
        </row>
        <row r="30">
          <cell r="F30">
            <v>45</v>
          </cell>
          <cell r="G30">
            <v>198.91595932693872</v>
          </cell>
        </row>
        <row r="31">
          <cell r="F31">
            <v>25</v>
          </cell>
          <cell r="G31">
            <v>115.0790646970049</v>
          </cell>
        </row>
        <row r="32">
          <cell r="F32">
            <v>59</v>
          </cell>
          <cell r="G32">
            <v>262.8097379220942</v>
          </cell>
        </row>
        <row r="33">
          <cell r="F33">
            <v>59</v>
          </cell>
          <cell r="G33">
            <v>265.12767665218126</v>
          </cell>
        </row>
        <row r="34">
          <cell r="F34">
            <v>50</v>
          </cell>
          <cell r="G34">
            <v>244.18765094117933</v>
          </cell>
        </row>
        <row r="35">
          <cell r="F35">
            <v>501</v>
          </cell>
          <cell r="G35">
            <v>2263.1610117450646</v>
          </cell>
        </row>
        <row r="40">
          <cell r="F40">
            <v>266</v>
          </cell>
        </row>
        <row r="41">
          <cell r="F41">
            <v>45</v>
          </cell>
        </row>
        <row r="42">
          <cell r="F42">
            <v>25</v>
          </cell>
        </row>
        <row r="43">
          <cell r="F43">
            <v>59</v>
          </cell>
        </row>
        <row r="44">
          <cell r="F44">
            <v>59</v>
          </cell>
        </row>
        <row r="45">
          <cell r="F45">
            <v>52</v>
          </cell>
        </row>
        <row r="46">
          <cell r="F46">
            <v>506</v>
          </cell>
        </row>
        <row r="51">
          <cell r="F51">
            <v>269</v>
          </cell>
        </row>
        <row r="52">
          <cell r="F52">
            <v>46</v>
          </cell>
        </row>
        <row r="53">
          <cell r="F53">
            <v>25</v>
          </cell>
        </row>
        <row r="54">
          <cell r="F54">
            <v>60</v>
          </cell>
        </row>
        <row r="55">
          <cell r="F55">
            <v>59</v>
          </cell>
        </row>
        <row r="56">
          <cell r="F56">
            <v>52</v>
          </cell>
        </row>
        <row r="57">
          <cell r="F57">
            <v>511</v>
          </cell>
        </row>
      </sheetData>
      <sheetData sheetId="5"/>
      <sheetData sheetId="6">
        <row r="5">
          <cell r="F5">
            <v>40</v>
          </cell>
        </row>
        <row r="6">
          <cell r="F6">
            <v>22</v>
          </cell>
        </row>
        <row r="7">
          <cell r="F7">
            <v>47</v>
          </cell>
        </row>
        <row r="8">
          <cell r="F8">
            <v>48</v>
          </cell>
        </row>
        <row r="9">
          <cell r="F9">
            <v>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opLeftCell="F28" workbookViewId="0">
      <selection activeCell="H17" sqref="H17"/>
    </sheetView>
  </sheetViews>
  <sheetFormatPr baseColWidth="10" defaultColWidth="11.42578125" defaultRowHeight="15" x14ac:dyDescent="0.25"/>
  <cols>
    <col min="1" max="1" width="14" customWidth="1"/>
    <col min="2" max="2" width="22.28515625" customWidth="1"/>
    <col min="3" max="3" width="21" customWidth="1"/>
    <col min="4" max="4" width="23.28515625" customWidth="1"/>
    <col min="5" max="5" width="24" customWidth="1"/>
    <col min="6" max="6" width="20.5703125" customWidth="1"/>
    <col min="7" max="7" width="21" customWidth="1"/>
    <col min="8" max="8" width="17.85546875" customWidth="1"/>
    <col min="9" max="9" width="13.85546875" customWidth="1"/>
    <col min="10" max="10" width="16.85546875" customWidth="1"/>
    <col min="11" max="12" width="17.7109375" customWidth="1"/>
    <col min="13" max="13" width="13.7109375" customWidth="1"/>
    <col min="14" max="14" width="8.7109375" customWidth="1"/>
    <col min="15" max="15" width="6.7109375" customWidth="1"/>
    <col min="16" max="16" width="7.85546875" customWidth="1"/>
    <col min="17" max="17" width="8.140625" customWidth="1"/>
    <col min="18" max="18" width="11.140625" customWidth="1"/>
    <col min="19" max="20" width="17.140625" customWidth="1"/>
    <col min="21" max="21" width="13.7109375" customWidth="1"/>
    <col min="22" max="22" width="12.5703125" customWidth="1"/>
    <col min="23" max="23" width="11.85546875" customWidth="1"/>
    <col min="24" max="24" width="13.7109375" customWidth="1"/>
    <col min="25" max="25" width="13.42578125" customWidth="1"/>
    <col min="26" max="26" width="14.28515625" customWidth="1"/>
    <col min="27" max="27" width="18.7109375" hidden="1" customWidth="1"/>
    <col min="28" max="28" width="1.28515625" customWidth="1"/>
  </cols>
  <sheetData>
    <row r="1" spans="1:27" s="1" customFormat="1" ht="69" customHeight="1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7" s="3" customFormat="1" ht="34.5" customHeight="1" thickBot="1" x14ac:dyDescent="0.4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2"/>
    </row>
    <row r="3" spans="1:27" s="4" customFormat="1" ht="24.95" customHeight="1" thickBot="1" x14ac:dyDescent="0.25">
      <c r="A3" s="118" t="s">
        <v>1</v>
      </c>
      <c r="B3" s="119"/>
      <c r="C3" s="119"/>
      <c r="D3" s="119"/>
      <c r="E3" s="119"/>
      <c r="F3" s="119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1"/>
    </row>
    <row r="4" spans="1:27" s="5" customFormat="1" ht="24.95" customHeight="1" thickBot="1" x14ac:dyDescent="0.3">
      <c r="A4" s="118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22"/>
    </row>
    <row r="5" spans="1:27" s="6" customFormat="1" ht="24.95" customHeight="1" thickBot="1" x14ac:dyDescent="0.25">
      <c r="A5" s="123" t="s">
        <v>3</v>
      </c>
      <c r="B5" s="124"/>
      <c r="C5" s="124"/>
      <c r="D5" s="124"/>
      <c r="E5" s="124"/>
      <c r="F5" s="124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1"/>
    </row>
    <row r="6" spans="1:27" s="7" customFormat="1" ht="24.95" customHeight="1" x14ac:dyDescent="0.25">
      <c r="A6" s="112" t="s">
        <v>4</v>
      </c>
      <c r="B6" s="113"/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5"/>
    </row>
    <row r="7" spans="1:27" s="9" customFormat="1" ht="24.95" customHeight="1" thickBot="1" x14ac:dyDescent="0.25">
      <c r="A7" s="105" t="s">
        <v>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8"/>
    </row>
    <row r="8" spans="1:27" ht="90.6" customHeight="1" thickTop="1" thickBot="1" x14ac:dyDescent="0.3">
      <c r="A8" s="107" t="s">
        <v>6</v>
      </c>
      <c r="B8" s="107"/>
      <c r="C8" s="107"/>
      <c r="D8" s="107"/>
      <c r="E8" s="107"/>
      <c r="F8" s="107"/>
      <c r="G8" s="107"/>
      <c r="H8" s="107"/>
      <c r="I8" s="107"/>
      <c r="J8" s="107"/>
      <c r="K8" s="108" t="s">
        <v>7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"/>
    </row>
    <row r="9" spans="1:27" ht="57" customHeight="1" thickTop="1" thickBot="1" x14ac:dyDescent="0.3">
      <c r="A9" s="70" t="s">
        <v>8</v>
      </c>
      <c r="B9" s="91" t="s">
        <v>9</v>
      </c>
      <c r="C9" s="70" t="s">
        <v>10</v>
      </c>
      <c r="D9" s="70" t="s">
        <v>11</v>
      </c>
      <c r="E9" s="70" t="s">
        <v>12</v>
      </c>
      <c r="F9" s="70" t="s">
        <v>13</v>
      </c>
      <c r="G9" s="70" t="s">
        <v>14</v>
      </c>
      <c r="H9" s="70" t="s">
        <v>15</v>
      </c>
      <c r="I9" s="79" t="s">
        <v>16</v>
      </c>
      <c r="J9" s="70" t="s">
        <v>17</v>
      </c>
      <c r="K9" s="70" t="s">
        <v>18</v>
      </c>
      <c r="L9" s="70" t="s">
        <v>19</v>
      </c>
      <c r="M9" s="73" t="s">
        <v>20</v>
      </c>
      <c r="N9" s="74"/>
      <c r="O9" s="73" t="s">
        <v>21</v>
      </c>
      <c r="P9" s="111"/>
      <c r="Q9" s="111"/>
      <c r="R9" s="70" t="s">
        <v>22</v>
      </c>
      <c r="S9" s="70" t="s">
        <v>23</v>
      </c>
      <c r="T9" s="89" t="s">
        <v>24</v>
      </c>
      <c r="U9" s="90"/>
      <c r="V9" s="90"/>
      <c r="W9" s="91"/>
      <c r="X9" s="89" t="s">
        <v>25</v>
      </c>
      <c r="Y9" s="91"/>
      <c r="Z9" s="70" t="s">
        <v>26</v>
      </c>
    </row>
    <row r="10" spans="1:27" ht="54" customHeight="1" thickTop="1" thickBot="1" x14ac:dyDescent="0.3">
      <c r="A10" s="71"/>
      <c r="B10" s="94"/>
      <c r="C10" s="71"/>
      <c r="D10" s="71"/>
      <c r="E10" s="71"/>
      <c r="F10" s="71"/>
      <c r="G10" s="71"/>
      <c r="H10" s="71"/>
      <c r="I10" s="80"/>
      <c r="J10" s="71"/>
      <c r="K10" s="71"/>
      <c r="L10" s="71"/>
      <c r="M10" s="11" t="s">
        <v>27</v>
      </c>
      <c r="N10" s="12" t="s">
        <v>28</v>
      </c>
      <c r="O10" s="70" t="s">
        <v>29</v>
      </c>
      <c r="P10" s="109" t="s">
        <v>28</v>
      </c>
      <c r="Q10" s="110"/>
      <c r="R10" s="71"/>
      <c r="S10" s="71"/>
      <c r="T10" s="92"/>
      <c r="U10" s="93"/>
      <c r="V10" s="93"/>
      <c r="W10" s="94"/>
      <c r="X10" s="95"/>
      <c r="Y10" s="97"/>
      <c r="Z10" s="71"/>
    </row>
    <row r="11" spans="1:27" ht="16.5" customHeight="1" thickTop="1" thickBot="1" x14ac:dyDescent="0.3">
      <c r="A11" s="71"/>
      <c r="B11" s="94"/>
      <c r="C11" s="71"/>
      <c r="D11" s="71"/>
      <c r="E11" s="71"/>
      <c r="F11" s="71"/>
      <c r="G11" s="71"/>
      <c r="H11" s="71"/>
      <c r="I11" s="80"/>
      <c r="J11" s="71"/>
      <c r="K11" s="71"/>
      <c r="L11" s="71"/>
      <c r="M11" s="11"/>
      <c r="N11" s="11"/>
      <c r="O11" s="71"/>
      <c r="P11" s="71" t="s">
        <v>30</v>
      </c>
      <c r="Q11" s="92" t="s">
        <v>31</v>
      </c>
      <c r="R11" s="71"/>
      <c r="S11" s="71"/>
      <c r="T11" s="95"/>
      <c r="U11" s="96"/>
      <c r="V11" s="96"/>
      <c r="W11" s="97"/>
      <c r="X11" s="70" t="s">
        <v>32</v>
      </c>
      <c r="Y11" s="71" t="s">
        <v>33</v>
      </c>
      <c r="Z11" s="71"/>
    </row>
    <row r="12" spans="1:27" ht="28.5" customHeight="1" thickTop="1" thickBot="1" x14ac:dyDescent="0.3">
      <c r="A12" s="71"/>
      <c r="B12" s="94"/>
      <c r="C12" s="71"/>
      <c r="D12" s="71"/>
      <c r="E12" s="71"/>
      <c r="F12" s="71"/>
      <c r="G12" s="71"/>
      <c r="H12" s="71"/>
      <c r="I12" s="80"/>
      <c r="J12" s="71"/>
      <c r="K12" s="71"/>
      <c r="L12" s="71"/>
      <c r="M12" s="11"/>
      <c r="N12" s="11"/>
      <c r="O12" s="71"/>
      <c r="P12" s="71"/>
      <c r="Q12" s="92"/>
      <c r="R12" s="71"/>
      <c r="S12" s="71"/>
      <c r="T12" s="13" t="s">
        <v>34</v>
      </c>
      <c r="U12" s="102" t="s">
        <v>35</v>
      </c>
      <c r="V12" s="103"/>
      <c r="W12" s="104"/>
      <c r="X12" s="98"/>
      <c r="Y12" s="100" t="s">
        <v>36</v>
      </c>
      <c r="Z12" s="71"/>
    </row>
    <row r="13" spans="1:27" ht="42.75" customHeight="1" thickTop="1" thickBot="1" x14ac:dyDescent="0.3">
      <c r="A13" s="72"/>
      <c r="B13" s="97"/>
      <c r="C13" s="72"/>
      <c r="D13" s="72"/>
      <c r="E13" s="72"/>
      <c r="F13" s="72"/>
      <c r="G13" s="72"/>
      <c r="H13" s="72"/>
      <c r="I13" s="81"/>
      <c r="J13" s="72"/>
      <c r="K13" s="72"/>
      <c r="L13" s="72"/>
      <c r="M13" s="14"/>
      <c r="N13" s="14"/>
      <c r="O13" s="72"/>
      <c r="P13" s="72"/>
      <c r="Q13" s="95"/>
      <c r="R13" s="72">
        <v>2017</v>
      </c>
      <c r="S13" s="72">
        <v>2019</v>
      </c>
      <c r="T13" s="15" t="s">
        <v>37</v>
      </c>
      <c r="U13" s="16" t="s">
        <v>38</v>
      </c>
      <c r="V13" s="17" t="s">
        <v>39</v>
      </c>
      <c r="W13" s="18" t="s">
        <v>40</v>
      </c>
      <c r="X13" s="99"/>
      <c r="Y13" s="101" t="s">
        <v>36</v>
      </c>
      <c r="Z13" s="72"/>
    </row>
    <row r="14" spans="1:27" ht="32.25" thickTop="1" thickBot="1" x14ac:dyDescent="0.3">
      <c r="A14" s="82" t="s">
        <v>41</v>
      </c>
      <c r="B14" s="85" t="s">
        <v>42</v>
      </c>
      <c r="C14" s="85" t="s">
        <v>43</v>
      </c>
      <c r="D14" s="78" t="s">
        <v>44</v>
      </c>
      <c r="E14" s="78" t="s">
        <v>45</v>
      </c>
      <c r="F14" s="78" t="s">
        <v>46</v>
      </c>
      <c r="G14" s="78">
        <v>2182</v>
      </c>
      <c r="H14" s="19" t="s">
        <v>47</v>
      </c>
      <c r="I14" s="20" t="s">
        <v>48</v>
      </c>
      <c r="J14" s="21"/>
      <c r="K14" s="22"/>
      <c r="L14" s="22"/>
      <c r="M14" s="22"/>
      <c r="N14" s="23"/>
      <c r="O14" s="23"/>
      <c r="P14" s="23"/>
      <c r="Q14" s="23"/>
      <c r="R14" s="22"/>
      <c r="S14" s="22"/>
      <c r="T14" s="22"/>
      <c r="U14" s="22"/>
      <c r="V14" s="22"/>
      <c r="W14" s="22"/>
      <c r="X14" s="22"/>
      <c r="Y14" s="22"/>
      <c r="Z14" s="22"/>
    </row>
    <row r="15" spans="1:27" ht="57" customHeight="1" thickTop="1" thickBot="1" x14ac:dyDescent="0.3">
      <c r="A15" s="83"/>
      <c r="B15" s="86"/>
      <c r="C15" s="86"/>
      <c r="D15" s="67"/>
      <c r="E15" s="67"/>
      <c r="F15" s="67"/>
      <c r="G15" s="67"/>
      <c r="H15" s="24">
        <v>2790</v>
      </c>
      <c r="I15" s="20"/>
      <c r="J15" s="21"/>
      <c r="K15" s="22"/>
      <c r="L15" s="22"/>
      <c r="M15" s="22"/>
      <c r="N15" s="23"/>
      <c r="O15" s="23"/>
      <c r="P15" s="23"/>
      <c r="Q15" s="23"/>
      <c r="R15" s="22"/>
      <c r="S15" s="22"/>
      <c r="T15" s="22"/>
      <c r="U15" s="22"/>
      <c r="V15" s="22"/>
      <c r="W15" s="22"/>
      <c r="X15" s="22"/>
      <c r="Y15" s="22"/>
      <c r="Z15" s="22"/>
    </row>
    <row r="16" spans="1:27" ht="38.25" customHeight="1" thickTop="1" thickBot="1" x14ac:dyDescent="0.3">
      <c r="A16" s="84"/>
      <c r="B16" s="87"/>
      <c r="C16" s="87"/>
      <c r="D16" s="66" t="s">
        <v>49</v>
      </c>
      <c r="E16" s="66" t="s">
        <v>50</v>
      </c>
      <c r="F16" s="66" t="s">
        <v>51</v>
      </c>
      <c r="G16" s="19">
        <v>10670</v>
      </c>
      <c r="H16" s="25" t="s">
        <v>52</v>
      </c>
      <c r="I16" s="20" t="s">
        <v>53</v>
      </c>
      <c r="J16" s="21"/>
      <c r="K16" s="22"/>
      <c r="L16" s="22"/>
      <c r="M16" s="22"/>
      <c r="N16" s="26"/>
      <c r="O16" s="21"/>
      <c r="P16" s="21"/>
      <c r="Q16" s="21"/>
      <c r="R16" s="22"/>
      <c r="S16" s="26"/>
      <c r="T16" s="26"/>
      <c r="U16" s="26"/>
      <c r="V16" s="26"/>
      <c r="W16" s="26"/>
      <c r="X16" s="27"/>
      <c r="Y16" s="22"/>
      <c r="Z16" s="22"/>
    </row>
    <row r="17" spans="1:26" ht="169.5" thickTop="1" thickBot="1" x14ac:dyDescent="0.3">
      <c r="A17" s="84"/>
      <c r="B17" s="87"/>
      <c r="C17" s="87"/>
      <c r="D17" s="75"/>
      <c r="E17" s="75"/>
      <c r="F17" s="75"/>
      <c r="G17" s="28" t="s">
        <v>54</v>
      </c>
      <c r="H17" s="29" t="s">
        <v>55</v>
      </c>
      <c r="I17" s="20" t="s">
        <v>53</v>
      </c>
      <c r="J17" s="21"/>
      <c r="K17" s="22" t="s">
        <v>56</v>
      </c>
      <c r="L17" s="22" t="s">
        <v>57</v>
      </c>
      <c r="M17" s="22" t="s">
        <v>58</v>
      </c>
      <c r="N17" s="26">
        <v>11117</v>
      </c>
      <c r="O17" s="21" t="s">
        <v>59</v>
      </c>
      <c r="P17" s="21" t="s">
        <v>60</v>
      </c>
      <c r="Q17" s="21" t="s">
        <v>60</v>
      </c>
      <c r="R17" s="22" t="s">
        <v>61</v>
      </c>
      <c r="S17" s="30">
        <v>10976</v>
      </c>
      <c r="T17" s="30">
        <v>11117</v>
      </c>
      <c r="U17" s="30">
        <v>11224</v>
      </c>
      <c r="V17" s="30">
        <v>11332</v>
      </c>
      <c r="W17" s="30">
        <v>11441</v>
      </c>
      <c r="X17" s="27">
        <v>110839.19</v>
      </c>
      <c r="Y17" s="22" t="s">
        <v>62</v>
      </c>
      <c r="Z17" s="22" t="s">
        <v>63</v>
      </c>
    </row>
    <row r="18" spans="1:26" ht="53.25" customHeight="1" thickTop="1" thickBot="1" x14ac:dyDescent="0.3">
      <c r="A18" s="84"/>
      <c r="B18" s="87"/>
      <c r="C18" s="87"/>
      <c r="D18" s="76"/>
      <c r="E18" s="76"/>
      <c r="F18" s="76"/>
      <c r="G18" s="28"/>
      <c r="H18" s="24" t="s">
        <v>64</v>
      </c>
      <c r="I18" s="64" t="s">
        <v>65</v>
      </c>
      <c r="J18" s="21"/>
      <c r="K18" s="22"/>
      <c r="L18" s="22"/>
      <c r="M18" s="22"/>
      <c r="N18" s="21"/>
      <c r="O18" s="21"/>
      <c r="P18" s="21"/>
      <c r="Q18" s="21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53.25" customHeight="1" thickTop="1" thickBot="1" x14ac:dyDescent="0.3">
      <c r="A19" s="84"/>
      <c r="B19" s="87"/>
      <c r="C19" s="87"/>
      <c r="D19" s="76"/>
      <c r="E19" s="76"/>
      <c r="F19" s="76"/>
      <c r="G19" s="24" t="s">
        <v>66</v>
      </c>
      <c r="H19" s="24" t="s">
        <v>67</v>
      </c>
      <c r="I19" s="77"/>
      <c r="J19" s="21"/>
      <c r="K19" s="22"/>
      <c r="L19" s="22"/>
      <c r="M19" s="22"/>
      <c r="N19" s="21"/>
      <c r="O19" s="21"/>
      <c r="P19" s="21"/>
      <c r="Q19" s="21"/>
      <c r="R19" s="22"/>
      <c r="S19" s="30">
        <v>2323</v>
      </c>
      <c r="T19" s="22">
        <v>2425</v>
      </c>
      <c r="U19" s="22">
        <v>2450</v>
      </c>
      <c r="V19" s="22">
        <v>2473</v>
      </c>
      <c r="W19" s="31">
        <v>2496.2159183673466</v>
      </c>
      <c r="X19" s="27">
        <v>23494.286727755611</v>
      </c>
      <c r="Y19" s="22"/>
      <c r="Z19" s="22"/>
    </row>
    <row r="20" spans="1:26" ht="33.75" customHeight="1" thickTop="1" thickBot="1" x14ac:dyDescent="0.3">
      <c r="A20" s="84"/>
      <c r="B20" s="87"/>
      <c r="C20" s="87"/>
      <c r="D20" s="76"/>
      <c r="E20" s="76"/>
      <c r="F20" s="76"/>
      <c r="G20" s="19"/>
      <c r="H20" s="24" t="s">
        <v>68</v>
      </c>
      <c r="I20" s="64" t="s">
        <v>69</v>
      </c>
      <c r="J20" s="21"/>
      <c r="K20" s="22"/>
      <c r="L20" s="22"/>
      <c r="M20" s="22"/>
      <c r="N20" s="21"/>
      <c r="O20" s="21"/>
      <c r="P20" s="21"/>
      <c r="Q20" s="21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33" customHeight="1" thickTop="1" thickBot="1" x14ac:dyDescent="0.3">
      <c r="A21" s="84"/>
      <c r="B21" s="87"/>
      <c r="C21" s="87"/>
      <c r="D21" s="76"/>
      <c r="E21" s="76"/>
      <c r="F21" s="76"/>
      <c r="G21" s="24" t="s">
        <v>70</v>
      </c>
      <c r="H21" s="24" t="s">
        <v>71</v>
      </c>
      <c r="I21" s="77"/>
      <c r="J21" s="21"/>
      <c r="K21" s="22"/>
      <c r="L21" s="22"/>
      <c r="M21" s="22"/>
      <c r="N21" s="21"/>
      <c r="O21" s="21"/>
      <c r="P21" s="21"/>
      <c r="Q21" s="21"/>
      <c r="R21" s="22"/>
      <c r="S21" s="22">
        <v>2344</v>
      </c>
      <c r="T21" s="22">
        <v>2376</v>
      </c>
      <c r="U21" s="22">
        <v>2399</v>
      </c>
      <c r="V21" s="22">
        <v>2422</v>
      </c>
      <c r="W21" s="31">
        <v>2445.2205085452274</v>
      </c>
      <c r="X21" s="27">
        <v>20851.377503605436</v>
      </c>
      <c r="Y21" s="22"/>
      <c r="Z21" s="22"/>
    </row>
    <row r="22" spans="1:26" ht="28.5" customHeight="1" thickTop="1" thickBot="1" x14ac:dyDescent="0.3">
      <c r="A22" s="84"/>
      <c r="B22" s="87"/>
      <c r="C22" s="87"/>
      <c r="D22" s="76"/>
      <c r="E22" s="76"/>
      <c r="F22" s="76"/>
      <c r="G22" s="19"/>
      <c r="H22" s="24" t="s">
        <v>72</v>
      </c>
      <c r="I22" s="64" t="s">
        <v>73</v>
      </c>
      <c r="J22" s="21"/>
      <c r="K22" s="22"/>
      <c r="L22" s="22"/>
      <c r="M22" s="22"/>
      <c r="N22" s="21"/>
      <c r="O22" s="21"/>
      <c r="P22" s="21"/>
      <c r="Q22" s="21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7.75" customHeight="1" thickTop="1" thickBot="1" x14ac:dyDescent="0.3">
      <c r="A23" s="84"/>
      <c r="B23" s="87"/>
      <c r="C23" s="87"/>
      <c r="D23" s="76"/>
      <c r="E23" s="76"/>
      <c r="F23" s="76"/>
      <c r="G23" s="24" t="s">
        <v>74</v>
      </c>
      <c r="H23" s="24" t="s">
        <v>75</v>
      </c>
      <c r="I23" s="77"/>
      <c r="J23" s="21"/>
      <c r="K23" s="22"/>
      <c r="L23" s="22"/>
      <c r="M23" s="22"/>
      <c r="N23" s="21"/>
      <c r="O23" s="21"/>
      <c r="P23" s="21"/>
      <c r="Q23" s="21"/>
      <c r="R23" s="22"/>
      <c r="S23" s="22">
        <v>2156</v>
      </c>
      <c r="T23" s="22">
        <v>2416</v>
      </c>
      <c r="U23" s="22">
        <v>2439</v>
      </c>
      <c r="V23" s="22">
        <v>2463</v>
      </c>
      <c r="W23" s="31">
        <v>2487.2361623616239</v>
      </c>
      <c r="X23" s="27">
        <v>25720.217582575482</v>
      </c>
      <c r="Y23" s="22"/>
      <c r="Z23" s="22"/>
    </row>
    <row r="24" spans="1:26" ht="31.5" customHeight="1" thickTop="1" thickBot="1" x14ac:dyDescent="0.3">
      <c r="A24" s="84"/>
      <c r="B24" s="87"/>
      <c r="C24" s="87"/>
      <c r="D24" s="76"/>
      <c r="E24" s="76"/>
      <c r="F24" s="76"/>
      <c r="G24" s="19"/>
      <c r="H24" s="24" t="s">
        <v>76</v>
      </c>
      <c r="I24" s="64" t="s">
        <v>77</v>
      </c>
      <c r="J24" s="21"/>
      <c r="K24" s="22"/>
      <c r="L24" s="22"/>
      <c r="M24" s="22"/>
      <c r="N24" s="21"/>
      <c r="O24" s="21"/>
      <c r="P24" s="21"/>
      <c r="Q24" s="21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33" customHeight="1" thickTop="1" thickBot="1" x14ac:dyDescent="0.3">
      <c r="A25" s="84"/>
      <c r="B25" s="87"/>
      <c r="C25" s="87"/>
      <c r="D25" s="76"/>
      <c r="E25" s="76"/>
      <c r="F25" s="76"/>
      <c r="G25" s="24" t="s">
        <v>78</v>
      </c>
      <c r="H25" s="24" t="s">
        <v>79</v>
      </c>
      <c r="I25" s="77"/>
      <c r="J25" s="21"/>
      <c r="K25" s="22"/>
      <c r="L25" s="22"/>
      <c r="M25" s="22"/>
      <c r="N25" s="21"/>
      <c r="O25" s="21"/>
      <c r="P25" s="21"/>
      <c r="Q25" s="21"/>
      <c r="R25" s="22"/>
      <c r="S25" s="22">
        <v>2046</v>
      </c>
      <c r="T25" s="22">
        <v>1466</v>
      </c>
      <c r="U25" s="22">
        <v>1480</v>
      </c>
      <c r="V25" s="22">
        <v>1494</v>
      </c>
      <c r="W25" s="31">
        <v>1508.1324324324326</v>
      </c>
      <c r="X25" s="27">
        <v>12716.189185240157</v>
      </c>
      <c r="Y25" s="22"/>
      <c r="Z25" s="22"/>
    </row>
    <row r="26" spans="1:26" ht="36" customHeight="1" thickTop="1" thickBot="1" x14ac:dyDescent="0.3">
      <c r="A26" s="84"/>
      <c r="B26" s="87"/>
      <c r="C26" s="87"/>
      <c r="D26" s="76"/>
      <c r="E26" s="76"/>
      <c r="F26" s="76"/>
      <c r="G26" s="19"/>
      <c r="H26" s="24" t="s">
        <v>80</v>
      </c>
      <c r="I26" s="64" t="s">
        <v>81</v>
      </c>
      <c r="J26" s="21"/>
      <c r="K26" s="22"/>
      <c r="L26" s="22"/>
      <c r="M26" s="22"/>
      <c r="N26" s="21"/>
      <c r="O26" s="21"/>
      <c r="P26" s="21"/>
      <c r="Q26" s="21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4.95" customHeight="1" thickTop="1" thickBot="1" x14ac:dyDescent="0.3">
      <c r="A27" s="84"/>
      <c r="B27" s="87"/>
      <c r="C27" s="87"/>
      <c r="D27" s="76"/>
      <c r="E27" s="76"/>
      <c r="F27" s="76"/>
      <c r="G27" s="24" t="s">
        <v>82</v>
      </c>
      <c r="H27" s="24" t="s">
        <v>83</v>
      </c>
      <c r="I27" s="77"/>
      <c r="J27" s="21"/>
      <c r="K27" s="22"/>
      <c r="L27" s="22"/>
      <c r="M27" s="22"/>
      <c r="N27" s="21"/>
      <c r="O27" s="21"/>
      <c r="P27" s="21"/>
      <c r="Q27" s="21"/>
      <c r="R27" s="22"/>
      <c r="S27" s="22">
        <v>1161</v>
      </c>
      <c r="T27" s="22">
        <v>1744</v>
      </c>
      <c r="U27" s="22">
        <v>1760</v>
      </c>
      <c r="V27" s="22">
        <v>1777</v>
      </c>
      <c r="W27" s="31">
        <v>1794.1642045454548</v>
      </c>
      <c r="X27" s="27">
        <v>21071.083864520591</v>
      </c>
      <c r="Y27" s="22"/>
      <c r="Z27" s="22"/>
    </row>
    <row r="28" spans="1:26" ht="24.95" customHeight="1" thickTop="1" thickBot="1" x14ac:dyDescent="0.3">
      <c r="A28" s="84"/>
      <c r="B28" s="87"/>
      <c r="C28" s="87"/>
      <c r="D28" s="76"/>
      <c r="E28" s="76"/>
      <c r="F28" s="76"/>
      <c r="G28" s="19"/>
      <c r="H28" s="24" t="s">
        <v>84</v>
      </c>
      <c r="I28" s="64" t="s">
        <v>85</v>
      </c>
      <c r="J28" s="21"/>
      <c r="K28" s="22"/>
      <c r="L28" s="22"/>
      <c r="M28" s="22"/>
      <c r="N28" s="21"/>
      <c r="O28" s="21"/>
      <c r="P28" s="21"/>
      <c r="Q28" s="21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35.25" customHeight="1" thickTop="1" thickBot="1" x14ac:dyDescent="0.3">
      <c r="A29" s="84"/>
      <c r="B29" s="87"/>
      <c r="C29" s="87"/>
      <c r="D29" s="76"/>
      <c r="E29" s="76"/>
      <c r="F29" s="76"/>
      <c r="G29" s="24" t="s">
        <v>86</v>
      </c>
      <c r="H29" s="24" t="s">
        <v>87</v>
      </c>
      <c r="I29" s="77"/>
      <c r="J29" s="21"/>
      <c r="K29" s="22"/>
      <c r="L29" s="22"/>
      <c r="M29" s="22"/>
      <c r="N29" s="21"/>
      <c r="O29" s="21"/>
      <c r="P29" s="21"/>
      <c r="Q29" s="21"/>
      <c r="R29" s="22"/>
      <c r="S29" s="22">
        <v>946</v>
      </c>
      <c r="T29" s="22">
        <v>690</v>
      </c>
      <c r="U29" s="22">
        <v>696</v>
      </c>
      <c r="V29" s="22">
        <v>703</v>
      </c>
      <c r="W29" s="31">
        <v>710.07040229885047</v>
      </c>
      <c r="X29" s="27">
        <v>6986.0386097463524</v>
      </c>
      <c r="Y29" s="22"/>
      <c r="Z29" s="22"/>
    </row>
    <row r="30" spans="1:26" ht="32.25" customHeight="1" thickTop="1" thickBot="1" x14ac:dyDescent="0.3">
      <c r="A30" s="84"/>
      <c r="B30" s="85" t="s">
        <v>88</v>
      </c>
      <c r="C30" s="85" t="s">
        <v>89</v>
      </c>
      <c r="D30" s="66" t="s">
        <v>90</v>
      </c>
      <c r="E30" s="66" t="s">
        <v>91</v>
      </c>
      <c r="F30" s="66" t="s">
        <v>92</v>
      </c>
      <c r="G30" s="88" t="s">
        <v>116</v>
      </c>
      <c r="H30" s="19" t="s">
        <v>106</v>
      </c>
      <c r="I30" s="64" t="s">
        <v>53</v>
      </c>
      <c r="J30" s="21"/>
      <c r="K30" s="22"/>
      <c r="L30" s="22"/>
      <c r="M30" s="22"/>
      <c r="N30" s="21"/>
      <c r="O30" s="21"/>
      <c r="P30" s="21"/>
      <c r="Q30" s="21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69.5" thickTop="1" thickBot="1" x14ac:dyDescent="0.3">
      <c r="A31" s="84"/>
      <c r="B31" s="86"/>
      <c r="C31" s="86"/>
      <c r="D31" s="67"/>
      <c r="E31" s="67"/>
      <c r="F31" s="67"/>
      <c r="G31" s="69"/>
      <c r="H31" s="19" t="s">
        <v>107</v>
      </c>
      <c r="I31" s="65"/>
      <c r="J31" s="21" t="s">
        <v>115</v>
      </c>
      <c r="K31" s="22" t="s">
        <v>56</v>
      </c>
      <c r="L31" s="22" t="s">
        <v>108</v>
      </c>
      <c r="M31" s="22" t="s">
        <v>58</v>
      </c>
      <c r="N31" s="26">
        <v>501</v>
      </c>
      <c r="O31" s="21" t="s">
        <v>59</v>
      </c>
      <c r="P31" s="21" t="s">
        <v>60</v>
      </c>
      <c r="Q31" s="21" t="s">
        <v>60</v>
      </c>
      <c r="R31" s="22" t="s">
        <v>61</v>
      </c>
      <c r="S31" s="30">
        <v>485</v>
      </c>
      <c r="T31" s="30">
        <f>+'[1]Regiones 3'!$F$35</f>
        <v>501</v>
      </c>
      <c r="U31" s="30">
        <f>+'[1]Regiones 3'!$F$46</f>
        <v>506</v>
      </c>
      <c r="V31" s="30">
        <f>+'[1]Regiones 3'!$F$57</f>
        <v>511</v>
      </c>
      <c r="W31" s="30">
        <f>+V31/U31*V31</f>
        <v>516.0494071146245</v>
      </c>
      <c r="X31" s="27">
        <f>+'[1]Regiones 3'!$G$35</f>
        <v>2263.1610117450646</v>
      </c>
      <c r="Y31" s="22" t="s">
        <v>62</v>
      </c>
      <c r="Z31" s="22" t="s">
        <v>63</v>
      </c>
    </row>
    <row r="32" spans="1:26" ht="39.75" thickTop="1" thickBot="1" x14ac:dyDescent="0.3">
      <c r="A32" s="84"/>
      <c r="B32" s="87"/>
      <c r="C32" s="87"/>
      <c r="D32" s="66" t="s">
        <v>93</v>
      </c>
      <c r="E32" s="66" t="s">
        <v>94</v>
      </c>
      <c r="F32" s="66" t="s">
        <v>95</v>
      </c>
      <c r="G32" s="68" t="s">
        <v>96</v>
      </c>
      <c r="H32" s="32" t="s">
        <v>97</v>
      </c>
      <c r="I32" s="20" t="s">
        <v>98</v>
      </c>
      <c r="J32" s="21"/>
      <c r="K32" s="22"/>
      <c r="L32" s="22"/>
      <c r="M32" s="22"/>
      <c r="N32" s="21"/>
      <c r="O32" s="21"/>
      <c r="P32" s="21"/>
      <c r="Q32" s="21"/>
      <c r="R32" s="22"/>
      <c r="S32" s="30"/>
      <c r="T32" s="30"/>
      <c r="U32" s="30"/>
      <c r="V32" s="30"/>
      <c r="W32" s="30"/>
      <c r="X32" s="30"/>
      <c r="Y32" s="22"/>
      <c r="Z32" s="22"/>
    </row>
    <row r="33" spans="1:26" ht="54" customHeight="1" thickTop="1" thickBot="1" x14ac:dyDescent="0.3">
      <c r="A33" s="84"/>
      <c r="B33" s="87"/>
      <c r="C33" s="87"/>
      <c r="D33" s="67"/>
      <c r="E33" s="67"/>
      <c r="F33" s="67"/>
      <c r="G33" s="69"/>
      <c r="H33" s="20" t="s">
        <v>99</v>
      </c>
      <c r="I33" s="20" t="s">
        <v>69</v>
      </c>
      <c r="J33" s="21"/>
      <c r="K33" s="22"/>
      <c r="L33" s="22"/>
      <c r="M33" s="22"/>
      <c r="N33" s="21"/>
      <c r="O33" s="21"/>
      <c r="P33" s="21"/>
      <c r="Q33" s="21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63.75" customHeight="1" thickTop="1" thickBot="1" x14ac:dyDescent="0.3">
      <c r="A34" s="84"/>
      <c r="B34" s="87"/>
      <c r="C34" s="87"/>
      <c r="D34" s="66" t="s">
        <v>100</v>
      </c>
      <c r="E34" s="66" t="s">
        <v>101</v>
      </c>
      <c r="F34" s="66" t="s">
        <v>102</v>
      </c>
      <c r="G34" s="66" t="s">
        <v>103</v>
      </c>
      <c r="H34" s="32" t="s">
        <v>104</v>
      </c>
      <c r="I34" s="20" t="s">
        <v>53</v>
      </c>
      <c r="J34" s="21"/>
      <c r="K34" s="22"/>
      <c r="L34" s="22"/>
      <c r="M34" s="22"/>
      <c r="N34" s="21"/>
      <c r="O34" s="21"/>
      <c r="P34" s="21"/>
      <c r="Q34" s="21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60" customHeight="1" thickTop="1" thickBot="1" x14ac:dyDescent="0.3">
      <c r="A35" s="84"/>
      <c r="B35" s="87"/>
      <c r="C35" s="87"/>
      <c r="D35" s="67"/>
      <c r="E35" s="67" t="s">
        <v>101</v>
      </c>
      <c r="F35" s="67" t="s">
        <v>102</v>
      </c>
      <c r="G35" s="67" t="s">
        <v>103</v>
      </c>
      <c r="H35" s="20" t="s">
        <v>105</v>
      </c>
      <c r="I35" s="20" t="s">
        <v>53</v>
      </c>
      <c r="J35" s="21"/>
      <c r="K35" s="22"/>
      <c r="L35" s="22"/>
      <c r="M35" s="22"/>
      <c r="N35" s="21"/>
      <c r="O35" s="21"/>
      <c r="P35" s="21"/>
      <c r="Q35" s="21"/>
      <c r="R35" s="22"/>
      <c r="S35" s="22"/>
      <c r="T35" s="22"/>
      <c r="U35" s="22"/>
      <c r="V35" s="22"/>
      <c r="W35" s="22"/>
      <c r="X35" s="22"/>
      <c r="Y35" s="22"/>
      <c r="Z35" s="22"/>
    </row>
  </sheetData>
  <mergeCells count="66">
    <mergeCell ref="A6:AA6"/>
    <mergeCell ref="A1:AA1"/>
    <mergeCell ref="A2:Z2"/>
    <mergeCell ref="A3:AA3"/>
    <mergeCell ref="A4:AA4"/>
    <mergeCell ref="A5:AA5"/>
    <mergeCell ref="A7:Z7"/>
    <mergeCell ref="A8:J8"/>
    <mergeCell ref="K8:Z8"/>
    <mergeCell ref="A9:A13"/>
    <mergeCell ref="B9:B13"/>
    <mergeCell ref="C9:C13"/>
    <mergeCell ref="D9:D13"/>
    <mergeCell ref="E9:E13"/>
    <mergeCell ref="F9:F13"/>
    <mergeCell ref="G9:G13"/>
    <mergeCell ref="Z9:Z13"/>
    <mergeCell ref="O10:O13"/>
    <mergeCell ref="P10:Q10"/>
    <mergeCell ref="P11:P13"/>
    <mergeCell ref="Q11:Q13"/>
    <mergeCell ref="O9:Q9"/>
    <mergeCell ref="R9:R13"/>
    <mergeCell ref="S9:S13"/>
    <mergeCell ref="T9:W11"/>
    <mergeCell ref="X9:Y10"/>
    <mergeCell ref="X11:X13"/>
    <mergeCell ref="Y11:Y13"/>
    <mergeCell ref="U12:W12"/>
    <mergeCell ref="J9:J13"/>
    <mergeCell ref="A14:A35"/>
    <mergeCell ref="B14:B29"/>
    <mergeCell ref="C14:C29"/>
    <mergeCell ref="D14:D15"/>
    <mergeCell ref="E14:E15"/>
    <mergeCell ref="D34:D35"/>
    <mergeCell ref="E34:E35"/>
    <mergeCell ref="F34:F35"/>
    <mergeCell ref="G34:G35"/>
    <mergeCell ref="B30:B35"/>
    <mergeCell ref="C30:C35"/>
    <mergeCell ref="D30:D31"/>
    <mergeCell ref="E30:E31"/>
    <mergeCell ref="F30:F31"/>
    <mergeCell ref="G30:G31"/>
    <mergeCell ref="K9:K13"/>
    <mergeCell ref="L9:L13"/>
    <mergeCell ref="M9:N9"/>
    <mergeCell ref="D16:D29"/>
    <mergeCell ref="E16:E29"/>
    <mergeCell ref="F16:F29"/>
    <mergeCell ref="I18:I19"/>
    <mergeCell ref="I20:I21"/>
    <mergeCell ref="I22:I23"/>
    <mergeCell ref="I24:I25"/>
    <mergeCell ref="I26:I27"/>
    <mergeCell ref="I28:I29"/>
    <mergeCell ref="F14:F15"/>
    <mergeCell ref="G14:G15"/>
    <mergeCell ref="H9:H13"/>
    <mergeCell ref="I9:I13"/>
    <mergeCell ref="I30:I31"/>
    <mergeCell ref="D32:D33"/>
    <mergeCell ref="E32:E33"/>
    <mergeCell ref="F32:F33"/>
    <mergeCell ref="G32:G3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D29"/>
  <sheetViews>
    <sheetView showGridLines="0" tabSelected="1" topLeftCell="A16" workbookViewId="0">
      <selection activeCell="Z23" sqref="Z23"/>
    </sheetView>
  </sheetViews>
  <sheetFormatPr baseColWidth="10" defaultColWidth="11.42578125" defaultRowHeight="15" x14ac:dyDescent="0.25"/>
  <cols>
    <col min="1" max="1" width="14" customWidth="1"/>
    <col min="2" max="2" width="22.28515625" customWidth="1"/>
    <col min="3" max="3" width="21" customWidth="1"/>
    <col min="4" max="4" width="23.28515625" customWidth="1"/>
    <col min="5" max="5" width="24" customWidth="1"/>
    <col min="6" max="6" width="20.5703125" customWidth="1"/>
    <col min="7" max="7" width="21" customWidth="1"/>
    <col min="8" max="8" width="17.85546875" customWidth="1"/>
    <col min="9" max="9" width="13.85546875" customWidth="1"/>
    <col min="10" max="10" width="16.85546875" customWidth="1"/>
    <col min="11" max="12" width="17.7109375" customWidth="1"/>
    <col min="13" max="13" width="13.7109375" customWidth="1"/>
    <col min="14" max="14" width="8.7109375" customWidth="1"/>
    <col min="15" max="15" width="11.5703125" customWidth="1"/>
    <col min="16" max="16" width="10.28515625" customWidth="1"/>
    <col min="17" max="17" width="13.140625" customWidth="1"/>
    <col min="18" max="18" width="12.85546875" customWidth="1"/>
    <col min="19" max="20" width="17.140625" customWidth="1"/>
    <col min="21" max="21" width="13.7109375" customWidth="1"/>
    <col min="22" max="22" width="12.5703125" customWidth="1"/>
    <col min="23" max="23" width="11.85546875" customWidth="1"/>
    <col min="24" max="24" width="13.7109375" customWidth="1"/>
    <col min="25" max="25" width="20.7109375" customWidth="1"/>
    <col min="26" max="26" width="30.7109375" customWidth="1"/>
    <col min="27" max="27" width="18.7109375" hidden="1" customWidth="1"/>
    <col min="28" max="28" width="1.28515625" customWidth="1"/>
  </cols>
  <sheetData>
    <row r="1" spans="1:27" s="1" customFormat="1" ht="69" customHeight="1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7" s="3" customFormat="1" ht="34.5" customHeight="1" thickBot="1" x14ac:dyDescent="0.4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2"/>
    </row>
    <row r="3" spans="1:27" s="4" customFormat="1" ht="24.95" customHeight="1" thickBot="1" x14ac:dyDescent="0.25">
      <c r="A3" s="118" t="s">
        <v>1</v>
      </c>
      <c r="B3" s="119"/>
      <c r="C3" s="119"/>
      <c r="D3" s="119"/>
      <c r="E3" s="119"/>
      <c r="F3" s="119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1"/>
    </row>
    <row r="4" spans="1:27" s="5" customFormat="1" ht="24.95" customHeight="1" thickBot="1" x14ac:dyDescent="0.3">
      <c r="A4" s="118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22"/>
    </row>
    <row r="5" spans="1:27" s="6" customFormat="1" ht="24.95" customHeight="1" thickBot="1" x14ac:dyDescent="0.25">
      <c r="A5" s="123" t="s">
        <v>3</v>
      </c>
      <c r="B5" s="124"/>
      <c r="C5" s="124"/>
      <c r="D5" s="124"/>
      <c r="E5" s="124"/>
      <c r="F5" s="124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1"/>
    </row>
    <row r="6" spans="1:27" s="7" customFormat="1" ht="24.95" customHeight="1" x14ac:dyDescent="0.25">
      <c r="A6" s="112" t="s">
        <v>4</v>
      </c>
      <c r="B6" s="113"/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5"/>
    </row>
    <row r="7" spans="1:27" s="9" customFormat="1" ht="24.95" customHeight="1" thickBot="1" x14ac:dyDescent="0.25">
      <c r="A7" s="105" t="s">
        <v>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8"/>
    </row>
    <row r="8" spans="1:27" ht="90.6" customHeight="1" thickTop="1" thickBot="1" x14ac:dyDescent="0.3">
      <c r="A8" s="107" t="s">
        <v>6</v>
      </c>
      <c r="B8" s="107"/>
      <c r="C8" s="107"/>
      <c r="D8" s="107"/>
      <c r="E8" s="107"/>
      <c r="F8" s="107"/>
      <c r="G8" s="107"/>
      <c r="H8" s="107"/>
      <c r="I8" s="107"/>
      <c r="J8" s="107"/>
      <c r="K8" s="108" t="s">
        <v>7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"/>
    </row>
    <row r="9" spans="1:27" ht="57" customHeight="1" thickTop="1" thickBot="1" x14ac:dyDescent="0.3">
      <c r="A9" s="70" t="s">
        <v>8</v>
      </c>
      <c r="B9" s="91" t="s">
        <v>9</v>
      </c>
      <c r="C9" s="70" t="s">
        <v>10</v>
      </c>
      <c r="D9" s="70" t="s">
        <v>11</v>
      </c>
      <c r="E9" s="70" t="s">
        <v>12</v>
      </c>
      <c r="F9" s="70" t="s">
        <v>13</v>
      </c>
      <c r="G9" s="70" t="s">
        <v>14</v>
      </c>
      <c r="H9" s="70" t="s">
        <v>15</v>
      </c>
      <c r="I9" s="79" t="s">
        <v>16</v>
      </c>
      <c r="J9" s="70" t="s">
        <v>17</v>
      </c>
      <c r="K9" s="70" t="s">
        <v>18</v>
      </c>
      <c r="L9" s="70" t="s">
        <v>19</v>
      </c>
      <c r="M9" s="73" t="s">
        <v>20</v>
      </c>
      <c r="N9" s="74"/>
      <c r="O9" s="73" t="s">
        <v>21</v>
      </c>
      <c r="P9" s="111"/>
      <c r="Q9" s="111"/>
      <c r="R9" s="70" t="s">
        <v>22</v>
      </c>
      <c r="S9" s="70" t="s">
        <v>23</v>
      </c>
      <c r="T9" s="89" t="s">
        <v>24</v>
      </c>
      <c r="U9" s="90"/>
      <c r="V9" s="90"/>
      <c r="W9" s="91"/>
      <c r="X9" s="89" t="s">
        <v>25</v>
      </c>
      <c r="Y9" s="91"/>
      <c r="Z9" s="70" t="s">
        <v>26</v>
      </c>
    </row>
    <row r="10" spans="1:27" ht="54" customHeight="1" thickTop="1" thickBot="1" x14ac:dyDescent="0.3">
      <c r="A10" s="71"/>
      <c r="B10" s="94"/>
      <c r="C10" s="71"/>
      <c r="D10" s="71"/>
      <c r="E10" s="71"/>
      <c r="F10" s="71"/>
      <c r="G10" s="71"/>
      <c r="H10" s="71"/>
      <c r="I10" s="80"/>
      <c r="J10" s="71"/>
      <c r="K10" s="71"/>
      <c r="L10" s="71"/>
      <c r="M10" s="11" t="s">
        <v>27</v>
      </c>
      <c r="N10" s="12" t="s">
        <v>28</v>
      </c>
      <c r="O10" s="70" t="s">
        <v>29</v>
      </c>
      <c r="P10" s="109" t="s">
        <v>28</v>
      </c>
      <c r="Q10" s="110"/>
      <c r="R10" s="71"/>
      <c r="S10" s="71"/>
      <c r="T10" s="92"/>
      <c r="U10" s="93"/>
      <c r="V10" s="93"/>
      <c r="W10" s="94"/>
      <c r="X10" s="95"/>
      <c r="Y10" s="97"/>
      <c r="Z10" s="71"/>
    </row>
    <row r="11" spans="1:27" ht="16.5" customHeight="1" thickTop="1" thickBot="1" x14ac:dyDescent="0.3">
      <c r="A11" s="71"/>
      <c r="B11" s="94"/>
      <c r="C11" s="71"/>
      <c r="D11" s="71"/>
      <c r="E11" s="71"/>
      <c r="F11" s="71"/>
      <c r="G11" s="71"/>
      <c r="H11" s="71"/>
      <c r="I11" s="80"/>
      <c r="J11" s="71"/>
      <c r="K11" s="71"/>
      <c r="L11" s="71"/>
      <c r="M11" s="11"/>
      <c r="N11" s="11"/>
      <c r="O11" s="71"/>
      <c r="P11" s="71" t="s">
        <v>30</v>
      </c>
      <c r="Q11" s="92" t="s">
        <v>31</v>
      </c>
      <c r="R11" s="71"/>
      <c r="S11" s="71"/>
      <c r="T11" s="95"/>
      <c r="U11" s="96"/>
      <c r="V11" s="96"/>
      <c r="W11" s="97"/>
      <c r="X11" s="70" t="s">
        <v>32</v>
      </c>
      <c r="Y11" s="71" t="s">
        <v>33</v>
      </c>
      <c r="Z11" s="71"/>
    </row>
    <row r="12" spans="1:27" ht="28.5" customHeight="1" thickTop="1" thickBot="1" x14ac:dyDescent="0.3">
      <c r="A12" s="71"/>
      <c r="B12" s="94"/>
      <c r="C12" s="71"/>
      <c r="D12" s="71"/>
      <c r="E12" s="71"/>
      <c r="F12" s="71"/>
      <c r="G12" s="71"/>
      <c r="H12" s="71"/>
      <c r="I12" s="80"/>
      <c r="J12" s="71"/>
      <c r="K12" s="71"/>
      <c r="L12" s="71"/>
      <c r="M12" s="11"/>
      <c r="N12" s="11"/>
      <c r="O12" s="71"/>
      <c r="P12" s="71"/>
      <c r="Q12" s="92"/>
      <c r="R12" s="71"/>
      <c r="S12" s="71"/>
      <c r="T12" s="13" t="s">
        <v>34</v>
      </c>
      <c r="U12" s="102" t="s">
        <v>35</v>
      </c>
      <c r="V12" s="103"/>
      <c r="W12" s="104"/>
      <c r="X12" s="98"/>
      <c r="Y12" s="100" t="s">
        <v>36</v>
      </c>
      <c r="Z12" s="71"/>
    </row>
    <row r="13" spans="1:27" ht="42.75" customHeight="1" thickTop="1" thickBot="1" x14ac:dyDescent="0.3">
      <c r="A13" s="72"/>
      <c r="B13" s="97"/>
      <c r="C13" s="72"/>
      <c r="D13" s="72"/>
      <c r="E13" s="72"/>
      <c r="F13" s="72"/>
      <c r="G13" s="72"/>
      <c r="H13" s="72"/>
      <c r="I13" s="81"/>
      <c r="J13" s="72"/>
      <c r="K13" s="72"/>
      <c r="L13" s="72"/>
      <c r="M13" s="14"/>
      <c r="N13" s="14"/>
      <c r="O13" s="72"/>
      <c r="P13" s="72"/>
      <c r="Q13" s="95"/>
      <c r="R13" s="72">
        <v>2017</v>
      </c>
      <c r="S13" s="72">
        <v>2019</v>
      </c>
      <c r="T13" s="15" t="s">
        <v>37</v>
      </c>
      <c r="U13" s="16" t="s">
        <v>38</v>
      </c>
      <c r="V13" s="17" t="s">
        <v>39</v>
      </c>
      <c r="W13" s="18" t="s">
        <v>40</v>
      </c>
      <c r="X13" s="99"/>
      <c r="Y13" s="101" t="s">
        <v>36</v>
      </c>
      <c r="Z13" s="72"/>
    </row>
    <row r="14" spans="1:27" ht="32.25" hidden="1" customHeight="1" thickTop="1" thickBot="1" x14ac:dyDescent="0.3">
      <c r="A14" s="33" t="s">
        <v>41</v>
      </c>
      <c r="B14" s="35" t="s">
        <v>42</v>
      </c>
      <c r="C14" s="35" t="s">
        <v>43</v>
      </c>
      <c r="D14" s="78" t="s">
        <v>44</v>
      </c>
      <c r="E14" s="78" t="s">
        <v>45</v>
      </c>
      <c r="F14" s="78" t="s">
        <v>46</v>
      </c>
      <c r="G14" s="128">
        <v>2182</v>
      </c>
      <c r="H14" s="19" t="s">
        <v>47</v>
      </c>
      <c r="I14" s="20" t="s">
        <v>48</v>
      </c>
      <c r="J14" s="21"/>
      <c r="K14" s="22"/>
      <c r="L14" s="22"/>
      <c r="M14" s="22"/>
      <c r="N14" s="23"/>
      <c r="O14" s="23"/>
      <c r="P14" s="23"/>
      <c r="Q14" s="23"/>
      <c r="R14" s="22"/>
      <c r="S14" s="22"/>
      <c r="T14" s="22"/>
      <c r="U14" s="22"/>
      <c r="V14" s="22"/>
      <c r="W14" s="22"/>
      <c r="X14" s="22"/>
      <c r="Y14" s="22"/>
      <c r="Z14" s="22"/>
    </row>
    <row r="15" spans="1:27" ht="57" hidden="1" customHeight="1" thickTop="1" thickBot="1" x14ac:dyDescent="0.3">
      <c r="A15" s="34"/>
      <c r="B15" s="36"/>
      <c r="C15" s="36"/>
      <c r="D15" s="67"/>
      <c r="E15" s="67"/>
      <c r="F15" s="67"/>
      <c r="G15" s="69"/>
      <c r="H15" s="24">
        <v>2790</v>
      </c>
      <c r="I15" s="20"/>
      <c r="J15" s="21"/>
      <c r="K15" s="22"/>
      <c r="L15" s="22"/>
      <c r="M15" s="22"/>
      <c r="N15" s="23"/>
      <c r="O15" s="23"/>
      <c r="P15" s="23"/>
      <c r="Q15" s="23"/>
      <c r="R15" s="22"/>
      <c r="S15" s="22"/>
      <c r="T15" s="22"/>
      <c r="U15" s="22"/>
      <c r="V15" s="22"/>
      <c r="W15" s="22"/>
      <c r="X15" s="22"/>
      <c r="Y15" s="22"/>
      <c r="Z15" s="22"/>
    </row>
    <row r="16" spans="1:27" ht="90.75" customHeight="1" thickTop="1" thickBot="1" x14ac:dyDescent="0.3">
      <c r="A16" s="82" t="s">
        <v>41</v>
      </c>
      <c r="B16" s="82" t="s">
        <v>42</v>
      </c>
      <c r="C16" s="85" t="s">
        <v>43</v>
      </c>
      <c r="D16" s="66" t="s">
        <v>49</v>
      </c>
      <c r="E16" s="66" t="s">
        <v>50</v>
      </c>
      <c r="F16" s="126" t="s">
        <v>51</v>
      </c>
      <c r="G16" s="47">
        <v>10670</v>
      </c>
      <c r="H16" s="63" t="s">
        <v>127</v>
      </c>
      <c r="I16" s="43" t="s">
        <v>53</v>
      </c>
      <c r="J16" s="131" t="s">
        <v>115</v>
      </c>
      <c r="K16" s="131" t="s">
        <v>56</v>
      </c>
      <c r="L16" s="131" t="s">
        <v>57</v>
      </c>
      <c r="M16" s="131" t="s">
        <v>58</v>
      </c>
      <c r="N16" s="152">
        <v>11117</v>
      </c>
      <c r="O16" s="133" t="s">
        <v>59</v>
      </c>
      <c r="P16" s="136" t="s">
        <v>60</v>
      </c>
      <c r="Q16" s="137" t="s">
        <v>60</v>
      </c>
      <c r="R16" s="140" t="s">
        <v>61</v>
      </c>
      <c r="S16" s="30">
        <v>10976</v>
      </c>
      <c r="T16" s="30">
        <v>11117</v>
      </c>
      <c r="U16" s="30">
        <v>11224</v>
      </c>
      <c r="V16" s="30">
        <v>11332</v>
      </c>
      <c r="W16" s="30">
        <v>11441</v>
      </c>
      <c r="X16" s="60">
        <v>110839.19</v>
      </c>
      <c r="Y16" s="22" t="s">
        <v>62</v>
      </c>
      <c r="Z16" s="22" t="s">
        <v>63</v>
      </c>
    </row>
    <row r="17" spans="1:30" ht="72.75" customHeight="1" thickTop="1" thickBot="1" x14ac:dyDescent="0.3">
      <c r="A17" s="84"/>
      <c r="B17" s="84"/>
      <c r="C17" s="87"/>
      <c r="D17" s="76"/>
      <c r="E17" s="76"/>
      <c r="F17" s="127"/>
      <c r="G17" s="48" t="s">
        <v>66</v>
      </c>
      <c r="H17" s="46" t="s">
        <v>117</v>
      </c>
      <c r="I17" s="45" t="s">
        <v>65</v>
      </c>
      <c r="J17" s="132"/>
      <c r="K17" s="132"/>
      <c r="L17" s="132"/>
      <c r="M17" s="132"/>
      <c r="N17" s="132"/>
      <c r="O17" s="134"/>
      <c r="P17" s="134"/>
      <c r="Q17" s="138"/>
      <c r="R17" s="141"/>
      <c r="S17" s="30">
        <v>2323</v>
      </c>
      <c r="T17" s="22">
        <v>2425</v>
      </c>
      <c r="U17" s="22">
        <v>2450</v>
      </c>
      <c r="V17" s="22">
        <v>2473</v>
      </c>
      <c r="W17" s="31">
        <v>2496.2159183673466</v>
      </c>
      <c r="X17" s="60">
        <v>23494.286727755611</v>
      </c>
      <c r="Y17" s="51"/>
      <c r="Z17" s="22"/>
    </row>
    <row r="18" spans="1:30" ht="81.75" customHeight="1" thickTop="1" thickBot="1" x14ac:dyDescent="0.3">
      <c r="A18" s="84"/>
      <c r="B18" s="84"/>
      <c r="C18" s="87"/>
      <c r="D18" s="76"/>
      <c r="E18" s="76"/>
      <c r="F18" s="127"/>
      <c r="G18" s="44" t="s">
        <v>70</v>
      </c>
      <c r="H18" s="39" t="s">
        <v>118</v>
      </c>
      <c r="I18" s="41" t="s">
        <v>69</v>
      </c>
      <c r="J18" s="132"/>
      <c r="K18" s="132"/>
      <c r="L18" s="132"/>
      <c r="M18" s="132"/>
      <c r="N18" s="132"/>
      <c r="O18" s="134"/>
      <c r="P18" s="134"/>
      <c r="Q18" s="138"/>
      <c r="R18" s="141"/>
      <c r="S18" s="22">
        <v>2344</v>
      </c>
      <c r="T18" s="22">
        <v>2376</v>
      </c>
      <c r="U18" s="22">
        <v>2399</v>
      </c>
      <c r="V18" s="22">
        <v>2422</v>
      </c>
      <c r="W18" s="31">
        <v>2445.2205085452274</v>
      </c>
      <c r="X18" s="60">
        <v>20851.377503605436</v>
      </c>
      <c r="Y18" s="51"/>
      <c r="Z18" s="22"/>
    </row>
    <row r="19" spans="1:30" ht="76.5" customHeight="1" thickTop="1" thickBot="1" x14ac:dyDescent="0.3">
      <c r="A19" s="84"/>
      <c r="B19" s="84"/>
      <c r="C19" s="87"/>
      <c r="D19" s="76"/>
      <c r="E19" s="76"/>
      <c r="F19" s="127"/>
      <c r="G19" s="44" t="s">
        <v>74</v>
      </c>
      <c r="H19" s="24" t="s">
        <v>128</v>
      </c>
      <c r="I19" s="38" t="s">
        <v>73</v>
      </c>
      <c r="J19" s="132"/>
      <c r="K19" s="132"/>
      <c r="L19" s="132"/>
      <c r="M19" s="132"/>
      <c r="N19" s="132"/>
      <c r="O19" s="134"/>
      <c r="P19" s="134"/>
      <c r="Q19" s="138"/>
      <c r="R19" s="141"/>
      <c r="S19" s="22">
        <v>2156</v>
      </c>
      <c r="T19" s="22">
        <v>2416</v>
      </c>
      <c r="U19" s="22">
        <v>2439</v>
      </c>
      <c r="V19" s="22">
        <v>2463</v>
      </c>
      <c r="W19" s="31">
        <v>2487.2361623616239</v>
      </c>
      <c r="X19" s="60">
        <v>25720.217582575482</v>
      </c>
      <c r="Y19" s="51"/>
      <c r="Z19" s="22"/>
    </row>
    <row r="20" spans="1:30" ht="65.25" thickTop="1" thickBot="1" x14ac:dyDescent="0.3">
      <c r="A20" s="84"/>
      <c r="B20" s="84"/>
      <c r="C20" s="87"/>
      <c r="D20" s="76"/>
      <c r="E20" s="76"/>
      <c r="F20" s="127"/>
      <c r="G20" s="44" t="s">
        <v>78</v>
      </c>
      <c r="H20" s="24" t="s">
        <v>119</v>
      </c>
      <c r="I20" s="37" t="s">
        <v>77</v>
      </c>
      <c r="J20" s="132"/>
      <c r="K20" s="132"/>
      <c r="L20" s="132"/>
      <c r="M20" s="132"/>
      <c r="N20" s="132"/>
      <c r="O20" s="134"/>
      <c r="P20" s="134"/>
      <c r="Q20" s="138"/>
      <c r="R20" s="141"/>
      <c r="S20" s="22">
        <v>2046</v>
      </c>
      <c r="T20" s="22">
        <v>1466</v>
      </c>
      <c r="U20" s="22">
        <v>1480</v>
      </c>
      <c r="V20" s="22">
        <v>1494</v>
      </c>
      <c r="W20" s="31">
        <v>1508.1324324324326</v>
      </c>
      <c r="X20" s="60">
        <v>12716.189185240157</v>
      </c>
      <c r="Y20" s="51"/>
      <c r="Z20" s="22"/>
    </row>
    <row r="21" spans="1:30" ht="84.75" customHeight="1" thickTop="1" thickBot="1" x14ac:dyDescent="0.3">
      <c r="A21" s="84"/>
      <c r="B21" s="84"/>
      <c r="C21" s="87"/>
      <c r="D21" s="76"/>
      <c r="E21" s="76"/>
      <c r="F21" s="127"/>
      <c r="G21" s="44" t="s">
        <v>82</v>
      </c>
      <c r="H21" s="24" t="s">
        <v>129</v>
      </c>
      <c r="I21" s="37" t="s">
        <v>81</v>
      </c>
      <c r="J21" s="132"/>
      <c r="K21" s="132"/>
      <c r="L21" s="132"/>
      <c r="M21" s="132"/>
      <c r="N21" s="132"/>
      <c r="O21" s="134"/>
      <c r="P21" s="134"/>
      <c r="Q21" s="138"/>
      <c r="R21" s="141"/>
      <c r="S21" s="22">
        <v>1161</v>
      </c>
      <c r="T21" s="22">
        <v>1744</v>
      </c>
      <c r="U21" s="22">
        <v>1760</v>
      </c>
      <c r="V21" s="22">
        <v>1777</v>
      </c>
      <c r="W21" s="31">
        <v>1794.1642045454548</v>
      </c>
      <c r="X21" s="60">
        <v>21071.083864520591</v>
      </c>
      <c r="Y21" s="51"/>
      <c r="Z21" s="22"/>
    </row>
    <row r="22" spans="1:30" ht="92.25" customHeight="1" thickTop="1" thickBot="1" x14ac:dyDescent="0.3">
      <c r="A22" s="84"/>
      <c r="B22" s="129"/>
      <c r="C22" s="130"/>
      <c r="D22" s="76"/>
      <c r="E22" s="125"/>
      <c r="F22" s="127"/>
      <c r="G22" s="42" t="s">
        <v>86</v>
      </c>
      <c r="H22" s="29" t="s">
        <v>120</v>
      </c>
      <c r="I22" s="37" t="s">
        <v>85</v>
      </c>
      <c r="J22" s="132"/>
      <c r="K22" s="132"/>
      <c r="L22" s="132"/>
      <c r="M22" s="132"/>
      <c r="N22" s="132"/>
      <c r="O22" s="135"/>
      <c r="P22" s="135"/>
      <c r="Q22" s="139"/>
      <c r="R22" s="142"/>
      <c r="S22" s="55">
        <v>946</v>
      </c>
      <c r="T22" s="55">
        <v>690</v>
      </c>
      <c r="U22" s="55">
        <v>696</v>
      </c>
      <c r="V22" s="55">
        <v>703</v>
      </c>
      <c r="W22" s="56">
        <v>710.07040229885047</v>
      </c>
      <c r="X22" s="61">
        <v>6986.0386097463524</v>
      </c>
      <c r="Y22" s="57"/>
      <c r="Z22" s="55"/>
      <c r="AD22" s="54"/>
    </row>
    <row r="23" spans="1:30" ht="84.75" customHeight="1" thickTop="1" thickBot="1" x14ac:dyDescent="0.3">
      <c r="A23" s="84"/>
      <c r="B23" s="82" t="s">
        <v>88</v>
      </c>
      <c r="C23" s="85" t="s">
        <v>89</v>
      </c>
      <c r="D23" s="66" t="s">
        <v>90</v>
      </c>
      <c r="E23" s="75" t="s">
        <v>91</v>
      </c>
      <c r="F23" s="78" t="s">
        <v>92</v>
      </c>
      <c r="G23" s="58">
        <f>+'[1]Regiones 3'!$F$13</f>
        <v>485</v>
      </c>
      <c r="H23" s="49" t="s">
        <v>130</v>
      </c>
      <c r="I23" s="59" t="s">
        <v>53</v>
      </c>
      <c r="J23" s="143" t="s">
        <v>115</v>
      </c>
      <c r="K23" s="145" t="s">
        <v>56</v>
      </c>
      <c r="L23" s="133" t="s">
        <v>108</v>
      </c>
      <c r="M23" s="133" t="s">
        <v>58</v>
      </c>
      <c r="N23" s="131">
        <v>501</v>
      </c>
      <c r="O23" s="140" t="s">
        <v>59</v>
      </c>
      <c r="P23" s="131" t="s">
        <v>60</v>
      </c>
      <c r="Q23" s="133" t="s">
        <v>60</v>
      </c>
      <c r="R23" s="151" t="s">
        <v>61</v>
      </c>
      <c r="S23" s="52">
        <v>485</v>
      </c>
      <c r="T23" s="52">
        <f>+'[1]Regiones 3'!$F$35</f>
        <v>501</v>
      </c>
      <c r="U23" s="52">
        <f>+'[1]Regiones 3'!$F$46</f>
        <v>506</v>
      </c>
      <c r="V23" s="52">
        <f>+'[1]Regiones 3'!$F$57</f>
        <v>511</v>
      </c>
      <c r="W23" s="52">
        <f t="shared" ref="W23:W29" si="0">+V23/U23*V23</f>
        <v>516.0494071146245</v>
      </c>
      <c r="X23" s="62">
        <f>+'[1]Regiones 3'!$G$35</f>
        <v>2263.1610117450646</v>
      </c>
      <c r="Y23" s="53" t="s">
        <v>62</v>
      </c>
      <c r="Z23" s="53" t="s">
        <v>63</v>
      </c>
      <c r="AB23" s="54"/>
    </row>
    <row r="24" spans="1:30" ht="82.5" customHeight="1" thickTop="1" thickBot="1" x14ac:dyDescent="0.3">
      <c r="A24" s="84"/>
      <c r="B24" s="84"/>
      <c r="C24" s="87"/>
      <c r="D24" s="76"/>
      <c r="E24" s="76"/>
      <c r="F24" s="76"/>
      <c r="G24" s="24" t="s">
        <v>109</v>
      </c>
      <c r="H24" s="24" t="s">
        <v>121</v>
      </c>
      <c r="I24" s="40" t="s">
        <v>65</v>
      </c>
      <c r="J24" s="144"/>
      <c r="K24" s="146"/>
      <c r="L24" s="147"/>
      <c r="M24" s="147"/>
      <c r="N24" s="148"/>
      <c r="O24" s="149"/>
      <c r="P24" s="138"/>
      <c r="Q24" s="150"/>
      <c r="R24" s="151"/>
      <c r="S24" s="30">
        <v>260</v>
      </c>
      <c r="T24" s="22">
        <f>+'[1]Regiones 3'!$F$29</f>
        <v>263</v>
      </c>
      <c r="U24" s="22">
        <f>+'[1]Regiones 3'!$F$40</f>
        <v>266</v>
      </c>
      <c r="V24" s="22">
        <f>+'[1]Regiones 3'!$F$51</f>
        <v>269</v>
      </c>
      <c r="W24" s="30">
        <f t="shared" si="0"/>
        <v>272.03383458646618</v>
      </c>
      <c r="X24" s="60">
        <f>+'[1]Regiones 3'!$G$29</f>
        <v>1177.0409222056662</v>
      </c>
      <c r="Y24" s="57"/>
      <c r="Z24" s="22"/>
    </row>
    <row r="25" spans="1:30" ht="65.25" thickTop="1" thickBot="1" x14ac:dyDescent="0.3">
      <c r="A25" s="84"/>
      <c r="B25" s="84"/>
      <c r="C25" s="87"/>
      <c r="D25" s="76"/>
      <c r="E25" s="76"/>
      <c r="F25" s="76"/>
      <c r="G25" s="24" t="s">
        <v>110</v>
      </c>
      <c r="H25" s="24" t="s">
        <v>122</v>
      </c>
      <c r="I25" s="40" t="s">
        <v>69</v>
      </c>
      <c r="J25" s="144"/>
      <c r="K25" s="146"/>
      <c r="L25" s="147"/>
      <c r="M25" s="147"/>
      <c r="N25" s="148"/>
      <c r="O25" s="149"/>
      <c r="P25" s="138"/>
      <c r="Q25" s="150"/>
      <c r="R25" s="151"/>
      <c r="S25" s="22">
        <f>+'[1]Reg 2018'!$F$7</f>
        <v>47</v>
      </c>
      <c r="T25" s="22">
        <f>+'[1]Regiones 3'!$F$32</f>
        <v>59</v>
      </c>
      <c r="U25" s="22">
        <f>+'[1]Regiones 3'!$F$43</f>
        <v>59</v>
      </c>
      <c r="V25" s="22">
        <f>+'[1]Regiones 3'!$F$54</f>
        <v>60</v>
      </c>
      <c r="W25" s="30">
        <f t="shared" si="0"/>
        <v>61.016949152542367</v>
      </c>
      <c r="X25" s="60">
        <f>+'[1]Regiones 3'!$G$32</f>
        <v>262.8097379220942</v>
      </c>
      <c r="Y25" s="57"/>
      <c r="Z25" s="22"/>
    </row>
    <row r="26" spans="1:30" ht="79.5" customHeight="1" thickTop="1" thickBot="1" x14ac:dyDescent="0.3">
      <c r="A26" s="84"/>
      <c r="B26" s="84"/>
      <c r="C26" s="87"/>
      <c r="D26" s="76"/>
      <c r="E26" s="76"/>
      <c r="F26" s="76"/>
      <c r="G26" s="24" t="s">
        <v>111</v>
      </c>
      <c r="H26" s="24" t="s">
        <v>123</v>
      </c>
      <c r="I26" s="40" t="s">
        <v>73</v>
      </c>
      <c r="J26" s="144"/>
      <c r="K26" s="146"/>
      <c r="L26" s="147"/>
      <c r="M26" s="147"/>
      <c r="N26" s="148"/>
      <c r="O26" s="149"/>
      <c r="P26" s="138"/>
      <c r="Q26" s="150"/>
      <c r="R26" s="151"/>
      <c r="S26" s="22">
        <f>+'[1]Reg 2018'!$F$8</f>
        <v>48</v>
      </c>
      <c r="T26" s="22">
        <f>+'[1]Regiones 3'!$F$33</f>
        <v>59</v>
      </c>
      <c r="U26" s="22">
        <f>+'[1]Regiones 3'!$F$44</f>
        <v>59</v>
      </c>
      <c r="V26" s="22">
        <f>+'[1]Regiones 3'!$F$55</f>
        <v>59</v>
      </c>
      <c r="W26" s="30">
        <f t="shared" si="0"/>
        <v>59</v>
      </c>
      <c r="X26" s="60">
        <f>'[1]Regiones 3'!$G$33</f>
        <v>265.12767665218126</v>
      </c>
      <c r="Y26" s="57"/>
      <c r="Z26" s="22"/>
    </row>
    <row r="27" spans="1:30" ht="78.75" customHeight="1" thickTop="1" thickBot="1" x14ac:dyDescent="0.3">
      <c r="A27" s="84"/>
      <c r="B27" s="84"/>
      <c r="C27" s="87"/>
      <c r="D27" s="76"/>
      <c r="E27" s="76"/>
      <c r="F27" s="76"/>
      <c r="G27" s="24" t="s">
        <v>112</v>
      </c>
      <c r="H27" s="24" t="s">
        <v>124</v>
      </c>
      <c r="I27" s="40" t="s">
        <v>77</v>
      </c>
      <c r="J27" s="144"/>
      <c r="K27" s="146"/>
      <c r="L27" s="147"/>
      <c r="M27" s="147"/>
      <c r="N27" s="148"/>
      <c r="O27" s="149"/>
      <c r="P27" s="138"/>
      <c r="Q27" s="150"/>
      <c r="R27" s="151"/>
      <c r="S27" s="22">
        <f>+'[1]Reg 2018'!$F$9</f>
        <v>68</v>
      </c>
      <c r="T27" s="22">
        <f>+'[1]Regiones 3'!$F$34</f>
        <v>50</v>
      </c>
      <c r="U27" s="22">
        <f>+'[1]Regiones 3'!$F$45</f>
        <v>52</v>
      </c>
      <c r="V27" s="22">
        <f>+'[1]Regiones 3'!$F$56</f>
        <v>52</v>
      </c>
      <c r="W27" s="30">
        <f t="shared" si="0"/>
        <v>52</v>
      </c>
      <c r="X27" s="60">
        <f>+'[1]Regiones 3'!$G$34</f>
        <v>244.18765094117933</v>
      </c>
      <c r="Y27" s="57"/>
      <c r="Z27" s="22"/>
    </row>
    <row r="28" spans="1:30" ht="65.25" thickTop="1" thickBot="1" x14ac:dyDescent="0.3">
      <c r="A28" s="84"/>
      <c r="B28" s="84"/>
      <c r="C28" s="87"/>
      <c r="D28" s="76"/>
      <c r="E28" s="76"/>
      <c r="F28" s="76"/>
      <c r="G28" s="24" t="s">
        <v>113</v>
      </c>
      <c r="H28" s="24" t="s">
        <v>125</v>
      </c>
      <c r="I28" s="50" t="s">
        <v>81</v>
      </c>
      <c r="J28" s="144"/>
      <c r="K28" s="146"/>
      <c r="L28" s="147"/>
      <c r="M28" s="147"/>
      <c r="N28" s="148"/>
      <c r="O28" s="149"/>
      <c r="P28" s="138"/>
      <c r="Q28" s="150"/>
      <c r="R28" s="151"/>
      <c r="S28" s="22">
        <f>+'[1]Reg 2018'!$F$5</f>
        <v>40</v>
      </c>
      <c r="T28" s="22">
        <f>+'[1]Regiones 3'!$F$30</f>
        <v>45</v>
      </c>
      <c r="U28" s="22">
        <f>+'[1]Regiones 3'!$F$41</f>
        <v>45</v>
      </c>
      <c r="V28" s="22">
        <f>+'[1]Regiones 3'!$F$52</f>
        <v>46</v>
      </c>
      <c r="W28" s="30">
        <f t="shared" si="0"/>
        <v>47.022222222222219</v>
      </c>
      <c r="X28" s="60">
        <f>'[1]Regiones 3'!$G$30</f>
        <v>198.91595932693872</v>
      </c>
      <c r="Y28" s="57"/>
      <c r="Z28" s="22"/>
    </row>
    <row r="29" spans="1:30" ht="65.25" thickTop="1" thickBot="1" x14ac:dyDescent="0.3">
      <c r="A29" s="84"/>
      <c r="B29" s="84"/>
      <c r="C29" s="87"/>
      <c r="D29" s="67"/>
      <c r="E29" s="67"/>
      <c r="F29" s="67"/>
      <c r="G29" s="24" t="s">
        <v>114</v>
      </c>
      <c r="H29" s="24" t="s">
        <v>126</v>
      </c>
      <c r="I29" s="40" t="s">
        <v>85</v>
      </c>
      <c r="J29" s="144"/>
      <c r="K29" s="146"/>
      <c r="L29" s="147"/>
      <c r="M29" s="147"/>
      <c r="N29" s="148"/>
      <c r="O29" s="149"/>
      <c r="P29" s="138"/>
      <c r="Q29" s="150"/>
      <c r="R29" s="151"/>
      <c r="S29" s="22">
        <f>+'[1]Reg 2018'!$F$6</f>
        <v>22</v>
      </c>
      <c r="T29" s="22">
        <f>+'[1]Regiones 3'!$F$31</f>
        <v>25</v>
      </c>
      <c r="U29" s="22">
        <f>+'[1]Regiones 3'!$F$42</f>
        <v>25</v>
      </c>
      <c r="V29" s="22">
        <f>+'[1]Regiones 3'!$F$53</f>
        <v>25</v>
      </c>
      <c r="W29" s="30">
        <f t="shared" si="0"/>
        <v>25</v>
      </c>
      <c r="X29" s="60">
        <f>'[1]Regiones 3'!$G$31</f>
        <v>115.0790646970049</v>
      </c>
      <c r="Y29" s="57"/>
      <c r="Z29" s="22"/>
    </row>
  </sheetData>
  <mergeCells count="68">
    <mergeCell ref="P16:P22"/>
    <mergeCell ref="Q16:Q22"/>
    <mergeCell ref="F23:F29"/>
    <mergeCell ref="R16:R22"/>
    <mergeCell ref="J23:J29"/>
    <mergeCell ref="K23:K29"/>
    <mergeCell ref="L23:L29"/>
    <mergeCell ref="M23:M29"/>
    <mergeCell ref="N23:N29"/>
    <mergeCell ref="O23:O29"/>
    <mergeCell ref="P23:P29"/>
    <mergeCell ref="Q23:Q29"/>
    <mergeCell ref="R23:R29"/>
    <mergeCell ref="L16:L22"/>
    <mergeCell ref="M16:M22"/>
    <mergeCell ref="N16:N22"/>
    <mergeCell ref="J16:J22"/>
    <mergeCell ref="K16:K22"/>
    <mergeCell ref="O16:O22"/>
    <mergeCell ref="A6:AA6"/>
    <mergeCell ref="A1:AA1"/>
    <mergeCell ref="A2:Z2"/>
    <mergeCell ref="A3:AA3"/>
    <mergeCell ref="A4:AA4"/>
    <mergeCell ref="A5:AA5"/>
    <mergeCell ref="A7:Z7"/>
    <mergeCell ref="A8:J8"/>
    <mergeCell ref="K8:Z8"/>
    <mergeCell ref="A9:A13"/>
    <mergeCell ref="B9:B13"/>
    <mergeCell ref="C9:C13"/>
    <mergeCell ref="D9:D13"/>
    <mergeCell ref="Z9:Z13"/>
    <mergeCell ref="O10:O13"/>
    <mergeCell ref="P10:Q10"/>
    <mergeCell ref="P11:P13"/>
    <mergeCell ref="Q11:Q13"/>
    <mergeCell ref="O9:Q9"/>
    <mergeCell ref="R9:R13"/>
    <mergeCell ref="S9:S13"/>
    <mergeCell ref="T9:W11"/>
    <mergeCell ref="X9:Y10"/>
    <mergeCell ref="X11:X13"/>
    <mergeCell ref="Y11:Y13"/>
    <mergeCell ref="U12:W12"/>
    <mergeCell ref="D23:D29"/>
    <mergeCell ref="E23:E29"/>
    <mergeCell ref="A16:A29"/>
    <mergeCell ref="B16:B22"/>
    <mergeCell ref="C16:C22"/>
    <mergeCell ref="B23:B29"/>
    <mergeCell ref="C23:C29"/>
    <mergeCell ref="L9:L13"/>
    <mergeCell ref="M9:N9"/>
    <mergeCell ref="D16:D22"/>
    <mergeCell ref="E16:E22"/>
    <mergeCell ref="F16:F22"/>
    <mergeCell ref="F14:F15"/>
    <mergeCell ref="G14:G15"/>
    <mergeCell ref="H9:H13"/>
    <mergeCell ref="I9:I13"/>
    <mergeCell ref="J9:J13"/>
    <mergeCell ref="K9:K13"/>
    <mergeCell ref="D14:D15"/>
    <mergeCell ref="E14:E15"/>
    <mergeCell ref="E9:E13"/>
    <mergeCell ref="F9:F13"/>
    <mergeCell ref="G9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MAPP-BANHVI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Longhan Moya Magaly</cp:lastModifiedBy>
  <dcterms:created xsi:type="dcterms:W3CDTF">2019-05-23T16:16:46Z</dcterms:created>
  <dcterms:modified xsi:type="dcterms:W3CDTF">2020-08-24T19:59:55Z</dcterms:modified>
</cp:coreProperties>
</file>