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Users\engonzalez\Desktop\Gerencia General\Trabajos\2020\Inversiones Mideplan 10.01.2020\"/>
    </mc:Choice>
  </mc:AlternateContent>
  <xr:revisionPtr revIDLastSave="0" documentId="13_ncr:1_{B29EB889-88C3-4FD6-90D9-1C9FDB53DB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1" i="1" l="1"/>
  <c r="G147" i="1"/>
  <c r="G108" i="1"/>
  <c r="H83" i="1"/>
  <c r="G83" i="1"/>
  <c r="H76" i="1"/>
  <c r="G76" i="1"/>
  <c r="H65" i="1"/>
  <c r="G65" i="1"/>
  <c r="H51" i="1"/>
  <c r="I51" i="1"/>
  <c r="J51" i="1"/>
  <c r="K51" i="1"/>
  <c r="L51" i="1"/>
  <c r="G51" i="1"/>
  <c r="G47" i="1"/>
  <c r="H33" i="1"/>
  <c r="G33" i="1"/>
  <c r="G220" i="1"/>
  <c r="H220" i="1" l="1"/>
  <c r="H203" i="1" l="1"/>
  <c r="G203" i="1"/>
  <c r="H195" i="1" l="1"/>
  <c r="G195" i="1"/>
  <c r="H190" i="1" l="1"/>
  <c r="G190" i="1"/>
  <c r="H215" i="1" l="1"/>
  <c r="G215" i="1"/>
  <c r="H108" i="1"/>
  <c r="H2" i="1" l="1"/>
  <c r="G2" i="1"/>
  <c r="H70" i="1" l="1"/>
  <c r="G70" i="1"/>
  <c r="H72" i="1"/>
  <c r="G72" i="1"/>
  <c r="H181" i="1" l="1"/>
  <c r="I181" i="1"/>
  <c r="J181" i="1"/>
  <c r="K181" i="1"/>
  <c r="L181" i="1"/>
  <c r="H184" i="1" l="1"/>
  <c r="G184" i="1"/>
  <c r="H188" i="1" l="1"/>
  <c r="G188" i="1"/>
  <c r="H217" i="1"/>
  <c r="G217" i="1"/>
  <c r="H49" i="1" l="1"/>
  <c r="H47" i="1"/>
  <c r="H186" i="1"/>
  <c r="I186" i="1"/>
  <c r="J186" i="1"/>
  <c r="K186" i="1"/>
  <c r="L186" i="1"/>
  <c r="G186" i="1"/>
  <c r="G49" i="1" l="1"/>
  <c r="I33" i="1" l="1"/>
  <c r="J33" i="1"/>
  <c r="K33" i="1"/>
  <c r="L33" i="1"/>
  <c r="H147" i="1" l="1"/>
</calcChain>
</file>

<file path=xl/sharedStrings.xml><?xml version="1.0" encoding="utf-8"?>
<sst xmlns="http://schemas.openxmlformats.org/spreadsheetml/2006/main" count="1765" uniqueCount="364">
  <si>
    <t>Provinca</t>
  </si>
  <si>
    <t>Cantón</t>
  </si>
  <si>
    <t>Región</t>
  </si>
  <si>
    <t>Sector</t>
  </si>
  <si>
    <t>Institución</t>
  </si>
  <si>
    <t>Intervención Estratégica</t>
  </si>
  <si>
    <t>Total</t>
  </si>
  <si>
    <t>Fuente de recursos</t>
  </si>
  <si>
    <t>Etapa</t>
  </si>
  <si>
    <t>Salud</t>
  </si>
  <si>
    <t>AyA</t>
  </si>
  <si>
    <t>Programa “Abastecimiento Agua Potable Área Metropolitana de San José, Acueductos Urbanos y Alcantarillado Sanitario de Puerto  Viejo de Limón” (Agua Potable)</t>
  </si>
  <si>
    <t>Programa “Agua Potable y Saneamiento” (Agua Potable)</t>
  </si>
  <si>
    <t>Programa “Acueductos Rurales y Saneamiento Básico Rural II” (Agua Potable)</t>
  </si>
  <si>
    <t>Programa Recuperación de Agua no Contabilizada (RANC) (Agua Potable)</t>
  </si>
  <si>
    <t>Programa “Abastecimiento Agua Potable Área Metropolitana de San José, Acueductos Urbanos II y Alcantarillado Juanito Mora, Puntarenas” (Agua Potable)</t>
  </si>
  <si>
    <t>Programa “Acueducto y Alcantarillado en Ciudades Costeras (PAACC)" (Agua Potable)</t>
  </si>
  <si>
    <t>Proyecto “Quinta Etapa Acueducto Metropolitano” (Agua Potable)</t>
  </si>
  <si>
    <t>Programa "Acueductos Costeros Guanacaste" (Agua Potable)</t>
  </si>
  <si>
    <t>Programa de Rehabilitación  de Infraestructura o/y equipo del Sistema – Acueducto - UEN Administración de Proyectos-SAID (Agua Potable)</t>
  </si>
  <si>
    <t>Programa de Rehabilitación  de Infraestructura o/y equipo del Sistema – Acueducto - Subgerencia GAM (Agua Potable)</t>
  </si>
  <si>
    <t>Programa de Rehabilitación  de Infraestructura o/y equipo del Sistema – Acueducto - Subgerencia  Periféricos (Agua Potable)</t>
  </si>
  <si>
    <t>Programa “Agua Potable Acueductos Comunales – FODESAF" (Agua Potable)</t>
  </si>
  <si>
    <t>Programa “Abastecimiento  del Área Metropolitana de San José, Acueductos Urbanos II y Alcantarillado Sanitario Juanito Mora, Puntarenas (Saneamiento)</t>
  </si>
  <si>
    <t>Programa “Acueducto y Alcantarillado en Ciudades Costeras (PAACC)" (Saneamiento)</t>
  </si>
  <si>
    <t>Programa de Rehabilitación  de Infraestructura o/y equipo del Sistema –  Alcantarillado - UEN Admón de Proyectos-SAID (Saneamiento)</t>
  </si>
  <si>
    <t>Programa de Rehabilitación  de Infraestructura o/y equipo del Sistema –  Alcantarillado - Subgerencia GAM (Saneamiento)</t>
  </si>
  <si>
    <t>Programa de Rehabilitación  de Infraestructura o/y equipo del Sistema –  Alcantarillado - Subgerencia  Periféricos (Saneamiento)</t>
  </si>
  <si>
    <t>Programa “Agua Potable Acueductos Comunales – FODESAF) (Saneamiento)</t>
  </si>
  <si>
    <t>Programa “Acueducto y Alcantarillado en Ciudades Costeras (PAACC)" Laboratorio Nacional (Gestión)</t>
  </si>
  <si>
    <t>Desarrollo Sistemas de Información (Gestión)</t>
  </si>
  <si>
    <t>Edificaciones (Gestión)</t>
  </si>
  <si>
    <t>Adquisición de Terrenos (Gestión)</t>
  </si>
  <si>
    <t>Equipamiento (Gestión)</t>
  </si>
  <si>
    <t>Mejoras al acueducto de Atenas</t>
  </si>
  <si>
    <t>Mejoras al acueducto de Coto Brus</t>
  </si>
  <si>
    <t>Construcción y mejoras  para el Acueducto de Golfito</t>
  </si>
  <si>
    <t>Ampliación y mejoramiento del Acueducto de Palmar Norte</t>
  </si>
  <si>
    <t>Construcción del sistema integrado del Acueducto de Ciudad Neilly, Canoas, Laurel y Vereh</t>
  </si>
  <si>
    <t>Mejoras acueducto de Buenos Aires (Construcción de Planta Tratamiento agua potable  y Tanque de Abastecimiento)</t>
  </si>
  <si>
    <t>Mejoras al acueducto Ciudad Cortés</t>
  </si>
  <si>
    <t>Ampliación y mejoras del Acueducto de San Mateo de Alajuela</t>
  </si>
  <si>
    <t>Ampliación y mejoras del Acueducto  de Jacó de Garabito (***)</t>
  </si>
  <si>
    <t>Construcción del Acueducto de Esparza</t>
  </si>
  <si>
    <t>Ampliación y mejoramiento del sistema de abastecimiento  de agua potable para la ciudad de Nicoya</t>
  </si>
  <si>
    <t xml:space="preserve">Mejoras  al Acueducto de Liberia </t>
  </si>
  <si>
    <t xml:space="preserve">Construcción de un sistema de abastecimiento de agua potable para  Zona Noreste de San José </t>
  </si>
  <si>
    <t xml:space="preserve">Sustitución de redes,  plantas y sistema de control del acueducto metropolitano   Reemplazo de tuberías y atención de fugas en Área Metropolitana de San José </t>
  </si>
  <si>
    <t>Mejoras al acueducto de Pérez Zeledón</t>
  </si>
  <si>
    <t>Mejoras al Acueducto de Quepos y Manuel Antonio</t>
  </si>
  <si>
    <t xml:space="preserve"> Mejoras al Acueducto de San Ramón Palmares</t>
  </si>
  <si>
    <t>Mejorar al sistema de abastecimiento  de agua potable de  Arío, Mal País y Santa Teresa de Cóbano</t>
  </si>
  <si>
    <t>Construcción de obras de estabilización de taludes y protección de infraestructura en el sistema de acueducto que abastece el Área Metropolitana (Estabilización de acceso estación de bombeo, Sistema Puente Mulas)</t>
  </si>
  <si>
    <t>Diseño Quinta Etapa Ampliación Acueducto Metropolitano</t>
  </si>
  <si>
    <t>Puente para paso elevado en río Agua Caliente - Acueducto Orosi</t>
  </si>
  <si>
    <t>Mejoras al Acueducto de Coto Brus (Estudios de Factibilidad y Pre Factibilidad)</t>
  </si>
  <si>
    <t>Construcción Acueducto Integrado Dominical, Dominicalito, Hatillo y Barú (Estudios de Factibilidad y Pre Factibilidad)</t>
  </si>
  <si>
    <t>Mejoras al Sistema de Acueducto Guápiles - Pococí (Estudios de Factibilidad y Pre Factibilidad)</t>
  </si>
  <si>
    <t>Mejora Abastecimiento Acueducto San Pedro de Puriscal (Estudios de Factibilidad y Pre Factibilidad)</t>
  </si>
  <si>
    <t>Ampliación y Mejoras Acueducto Jicaral de Puntarenas (Estudios de Factibilidad y Pre Factibilidad)</t>
  </si>
  <si>
    <t>Mejoras al Acueducto de Acosta (Estudios de Factibilidad y Pre Factibilidad)</t>
  </si>
  <si>
    <t>Mejoras al Acueducto de Tilarán (Estudios de Factibilidad y Pre Factibilidad)</t>
  </si>
  <si>
    <t>Mejoras al Acueducto de Siquirres (Estudios de Factibilidad y Pre Factibilidad)</t>
  </si>
  <si>
    <t>Plan de Desarrollo y Optimización de Infraestructura del Acueducto Metropolitano AyA (PDOINFAM)</t>
  </si>
  <si>
    <t>Sistema de información geográfica de saneamiento (SIGS)</t>
  </si>
  <si>
    <t>Construcción del Alcantarillado Sanitario  en  Puerto Viejo  y Cocles</t>
  </si>
  <si>
    <t>2019 Programado Colones</t>
  </si>
  <si>
    <t>Alajuela</t>
  </si>
  <si>
    <t>Atenas</t>
  </si>
  <si>
    <t>Central</t>
  </si>
  <si>
    <t>Puntarenas</t>
  </si>
  <si>
    <t>Coto Brus</t>
  </si>
  <si>
    <t>San José</t>
  </si>
  <si>
    <t>Pérez Zeledón</t>
  </si>
  <si>
    <t>% Avance de Proyecto</t>
  </si>
  <si>
    <t>Ejecución</t>
  </si>
  <si>
    <t>Finalizado</t>
  </si>
  <si>
    <t>Diseño</t>
  </si>
  <si>
    <t>AyA - BCIE 1725</t>
  </si>
  <si>
    <t>Perfil</t>
  </si>
  <si>
    <t>Brunca</t>
  </si>
  <si>
    <t>Golfito</t>
  </si>
  <si>
    <t>Esparza</t>
  </si>
  <si>
    <t>Nicoya</t>
  </si>
  <si>
    <t>Liberia</t>
  </si>
  <si>
    <t>Cóbano</t>
  </si>
  <si>
    <t>Osa</t>
  </si>
  <si>
    <t>Corredores</t>
  </si>
  <si>
    <t>Buenos Aires</t>
  </si>
  <si>
    <t>San Mateo</t>
  </si>
  <si>
    <t>Pacifico Central</t>
  </si>
  <si>
    <t>Garabito</t>
  </si>
  <si>
    <t>Guanacaste</t>
  </si>
  <si>
    <t>Chorotega</t>
  </si>
  <si>
    <t>Quepos</t>
  </si>
  <si>
    <t>Factibilidad</t>
  </si>
  <si>
    <t>San Ramón</t>
  </si>
  <si>
    <t>San José - Cartago</t>
  </si>
  <si>
    <t>Varios</t>
  </si>
  <si>
    <t>Cartago</t>
  </si>
  <si>
    <t xml:space="preserve"> Construcción del sistema de abastecimiento de agua potable para la comunidad de Boca de Arenal</t>
  </si>
  <si>
    <t>Zapatón de Puriscal</t>
  </si>
  <si>
    <t>Ampliación del sistema de agua potable de la comunidad de Coquital hacia San Pablo de los Chiles de Alajuela</t>
  </si>
  <si>
    <t>Construcción de un sistema de abastecimiento de agua potable para las comunidades de Fincas y Tapavientos de Sarapiquí</t>
  </si>
  <si>
    <t>Mejoras al sistema de Agua Potable de la Comunidad de Sándalo de Golfito de Puntarenas</t>
  </si>
  <si>
    <t>Construcción de un sistema de saneamiento, urbanización Miraflores, Horquetas de Sarapiquí</t>
  </si>
  <si>
    <t>Interconexiones a ASADAS Nimboyores</t>
  </si>
  <si>
    <t>Construcción de un sistema de abastecimiento de agua potable para la comunidad de Jerusalén de Sarapiquí</t>
  </si>
  <si>
    <t>Construcción de un Sistema Potable de Abastecimiento para la Comunidad de Pleyades de Limón.</t>
  </si>
  <si>
    <t xml:space="preserve">Construcción de un Sistema de Agua Potable para la comunidad de San Vicente y Sibuju de Talamanca de Limón </t>
  </si>
  <si>
    <t>Construcción de Sistema de Abastecimiento de Agua Potable para la comunidad de Cajón de Perez Zeledón</t>
  </si>
  <si>
    <t>Construcción de un sistema de abastecimiento de agua potable para la comunidad de Altos de San Juan de Pérez Zeledón.</t>
  </si>
  <si>
    <t xml:space="preserve">Construcción de sistemas de agua potable para las comunidades del sector indígena Punta Burica de Golfito de Puntarenas  </t>
  </si>
  <si>
    <t>Ampliación del sistema de agua potable para la comunidad de Pargos y Lagartillos de Santa Cruz de Guanacaste</t>
  </si>
  <si>
    <t>Ampliación del Sistema de Agua Potable para la comunidad de Sonzapote hacia Vertientes de la Cruz de Guanacaste</t>
  </si>
  <si>
    <t>Construccion de sistema de agua potable para las comunidades del sector indigena de Alto Telire de Talamanca</t>
  </si>
  <si>
    <t>Mejora al sistema de Agua Potable de la Comunidad de Puente Salitre de Buenos Aires de Puntarenas</t>
  </si>
  <si>
    <t>Mejora al sistema de Agua Potable de la Comunidad de Pejije de Bagaces de Guanacaste</t>
  </si>
  <si>
    <t>Ampliación al sistema de Agua Potable de la Comunidad de Linda Vista, hacia la comunidad de 52 millas de Siquirres de Limón</t>
  </si>
  <si>
    <t>Ampliación al sistema de Agua Potable de la Comunidad de Corina de Matina de Limón</t>
  </si>
  <si>
    <t xml:space="preserve">Construcción de un Sistema de Agua Potable de la Comunidad de Caprimosca de Buenos Aires de Puntarenas </t>
  </si>
  <si>
    <t>Mejoras al sistema de Agua Potable de la Comunidad de Boruca de Buenos Aires de Puntarenas</t>
  </si>
  <si>
    <t>Construcción de un Sistema de Agua Potable para el Proyecto Integrado de Limoncito de Coto Brus de Puntarenas</t>
  </si>
  <si>
    <t>Mejora y ampliación del Sistema de Agua Potable al Comunidad de Ticaban de Pococi de Limón</t>
  </si>
  <si>
    <t>Construcción de un Sistema de Agua Potable para la Comunidad de Gavilán del Valle de la Estrella de Limón</t>
  </si>
  <si>
    <t>Construcción de un sistema de agua potable para la comunidad de isla Caballo de Lepanto de Puntarenas</t>
  </si>
  <si>
    <t>Ampliacion y mejoras del sistema de acueducto de la comunidad de San Miguel de Cañas para abastecer a las comunidades de Hotel y La Libertad de Cañas.</t>
  </si>
  <si>
    <t>Ampliacion del sistema de acueducto de la comunidad de San Juanillo de Naranjo hacia el Asentamiento Campensino Cañuelas de Naranjo</t>
  </si>
  <si>
    <t>Rehabilitacion de la Planta de Tratamiento Potabilizadora de Santa Cecilia de Tarrazu</t>
  </si>
  <si>
    <t>Mejoras al sistema de Agua Potable de la Comunidad de Paso Tempisque de Palmira de Carrillo de Guanacaste</t>
  </si>
  <si>
    <t>Construcción de un sistema de abastecimiento de agua potable para la comunidad de integrado Piedra Convento</t>
  </si>
  <si>
    <t>Mejoras al sistema de Agua Potable de la Comunidad de Santa Rosa de Pérez Zeledón de San José</t>
  </si>
  <si>
    <t>Mejoras al sistema de Agua Potable de la Comunidad de Sabana Bonita de Esparza de Puntarenas</t>
  </si>
  <si>
    <t>Mejoras al sistema de Agua Potable de la Comunidad de Changuena de Buenos Aires de Puntarenas</t>
  </si>
  <si>
    <t>Huetar Norte</t>
  </si>
  <si>
    <t>GAM</t>
  </si>
  <si>
    <t>Huetar Caribe</t>
  </si>
  <si>
    <t>Pacífico Central</t>
  </si>
  <si>
    <t>Central Oeste</t>
  </si>
  <si>
    <t>FODESAF</t>
  </si>
  <si>
    <t xml:space="preserve">Ejecución </t>
  </si>
  <si>
    <t>Operación</t>
  </si>
  <si>
    <t>Identificación</t>
  </si>
  <si>
    <t xml:space="preserve">Operación </t>
  </si>
  <si>
    <t>Suspendido</t>
  </si>
  <si>
    <t xml:space="preserve">Factibilidad </t>
  </si>
  <si>
    <t>San Carlos</t>
  </si>
  <si>
    <t>Puriscal</t>
  </si>
  <si>
    <t>Los Chiles</t>
  </si>
  <si>
    <t>Heredia</t>
  </si>
  <si>
    <t>Sarapiquí</t>
  </si>
  <si>
    <t>Horquetas</t>
  </si>
  <si>
    <t>Limón</t>
  </si>
  <si>
    <t>Talamanca</t>
  </si>
  <si>
    <t>Santa Cruz</t>
  </si>
  <si>
    <t>La Cruz</t>
  </si>
  <si>
    <t>Bagaces</t>
  </si>
  <si>
    <t>Siquirres</t>
  </si>
  <si>
    <t>Matina</t>
  </si>
  <si>
    <t>Pococí</t>
  </si>
  <si>
    <t>Cañas</t>
  </si>
  <si>
    <t>Naranjo</t>
  </si>
  <si>
    <t>Tarrazú</t>
  </si>
  <si>
    <t>Carrillo</t>
  </si>
  <si>
    <t>Esperanza</t>
  </si>
  <si>
    <t>Mejoramiento del Medio Ambiente del Área Metropolitana (Proyecto de Alcantarillado Sanitario GAM)</t>
  </si>
  <si>
    <t>Construcción del sistema de abastecimiento de agua potable para la comunidad de Santa Rosa de Pocosol</t>
  </si>
  <si>
    <t>Abastecimiento de agua en la comunidad Maleku</t>
  </si>
  <si>
    <t>Abastecimiento de agua potable de Santa Fe de Los Chiles</t>
  </si>
  <si>
    <t>Abastecimiento de agua de Santa Fe de Guatuso</t>
  </si>
  <si>
    <t>Abastecimiento de agua del sistema de San José de Upala</t>
  </si>
  <si>
    <t>Abastecimiento de agua de La Virgen y Puerto Viejo de Sarapiquí</t>
  </si>
  <si>
    <t xml:space="preserve"> Agua potable en zonas periurbanas del AMSJ - El Rodeo y Cascajal en Vásquez de Coronado, San José</t>
  </si>
  <si>
    <t xml:space="preserve"> Agua potable en zonas periurbanas del AMSJ - Linda Vista de Río Azul en Desamparados, San José</t>
  </si>
  <si>
    <t xml:space="preserve"> Agua potable en zonas periurbanas del AMSJ - Los Guido en Desamparados, San José</t>
  </si>
  <si>
    <t xml:space="preserve"> Agua potable en zonas periurbanas del AMSJ - Los Ángeles de Patarrá en Desamparados, San José</t>
  </si>
  <si>
    <t xml:space="preserve"> Agua potable en zonas periurbanas del AMSJ - El Llano de Alajuelita, San José</t>
  </si>
  <si>
    <t>Agua potable en zonas periurbanas del AMSJ - La Carpio en La Uruca, San José</t>
  </si>
  <si>
    <t xml:space="preserve"> Agua potable en zonas periurbanas del AMSJ - Higuito de Desamparados, San José</t>
  </si>
  <si>
    <t>AyA, JICA, BNCR y BID</t>
  </si>
  <si>
    <t>AyA y FECASALC</t>
  </si>
  <si>
    <t>AyA - BID</t>
  </si>
  <si>
    <t xml:space="preserve">Contratación </t>
  </si>
  <si>
    <t>Guatuso</t>
  </si>
  <si>
    <t>Upala</t>
  </si>
  <si>
    <t>Vasquez de Coronado</t>
  </si>
  <si>
    <t>Desamparados</t>
  </si>
  <si>
    <t>Alajuelita</t>
  </si>
  <si>
    <t>AyA - BCIE 2128</t>
  </si>
  <si>
    <t>Paraiso</t>
  </si>
  <si>
    <t>Construcción del sistema integrado de abastecimiento de agua potable para Limón Sur</t>
  </si>
  <si>
    <t>AyA - KfW</t>
  </si>
  <si>
    <t>Huetar Atlántica</t>
  </si>
  <si>
    <t>Ampliación del acueducto de San Pablo de Turrubares</t>
  </si>
  <si>
    <t xml:space="preserve"> Mejoras al sistema de acueducto de Pasito de Alajuela, etapa II </t>
  </si>
  <si>
    <t>Mejoras al acueducto integrado de Buenos Aires, Puntarenas</t>
  </si>
  <si>
    <t>Mejoras al sistema de abastecimiento de agua potable para la zona oeste de San José, etapa II</t>
  </si>
  <si>
    <t>Mejoras al sistema de agua potable de El Guarco, Cartago</t>
  </si>
  <si>
    <t xml:space="preserve"> Mejoras al sistema de acueducto de San Ramón-Palmares de Alajuela, etapa II 
</t>
  </si>
  <si>
    <t>Ampliación del acueducto de San Mateo y Jesús María de Alajuela</t>
  </si>
  <si>
    <t>Mejoras del sistema de abastecimiento de La Línea de Ojo de Agua de Alajuela (Caldera)</t>
  </si>
  <si>
    <t xml:space="preserve">Mejoras en el sistema de acueducto de Pérez Zeledón, etapa II.
</t>
  </si>
  <si>
    <t>Construcción del colector Juanito Mora y mejoras a la planta de tratamiento de aguas residuales en Puntarenas</t>
  </si>
  <si>
    <t>Ampliación y mejoramiento del acueducto de Bagaces, Guanacaste</t>
  </si>
  <si>
    <t>Ampliación del acueducto de Los Chiles, Alajuela</t>
  </si>
  <si>
    <t xml:space="preserve"> Mejoras al sistema de acueducto de Cóbano de Puntarenas, etapa II 
</t>
  </si>
  <si>
    <t>Ampliación del acueducto de Puerto Jiménez, Golfito</t>
  </si>
  <si>
    <t xml:space="preserve">Turrubares  </t>
  </si>
  <si>
    <t>San Ramón-Palmares</t>
  </si>
  <si>
    <t>Esparza, Orotina</t>
  </si>
  <si>
    <t>AyA - BCIE 2164</t>
  </si>
  <si>
    <t>Diseño Quinta Etapa Ampliación Acueducto Metropolitano (Alcance - BCIE 1725)</t>
  </si>
  <si>
    <t xml:space="preserve"> Mejoras y ampliación al sistema de acueducto de Jacó, Garabito, etapa II </t>
  </si>
  <si>
    <t xml:space="preserve"> Mejoras al acueducto de Quepos y Manuel Antonio, etapa II </t>
  </si>
  <si>
    <t>Construcción del edificio Laboratorio Nacional de Aguas.</t>
  </si>
  <si>
    <t>Construcción Alcantarillado Sanitario Moín, Limón</t>
  </si>
  <si>
    <t>Mejoras al sistema de abastecimiento de agua potable de Limón, etapa II</t>
  </si>
  <si>
    <t>Mejoras al acueducto de Guácimo, Limón</t>
  </si>
  <si>
    <t>AyA-KfW</t>
  </si>
  <si>
    <t>Huetar atlantica</t>
  </si>
  <si>
    <t>2019 Ejecutado Colones</t>
  </si>
  <si>
    <t>Programa “Abastecimiento Agua Potable Área Metropolitana de San José, Acueductos Urbanos y Alcantarillado Sanitario de Puerto  Viejo de Limón” (Saneamiento)</t>
  </si>
  <si>
    <t>Programa “Agua Potable y Saneamiento” (Saneamiento)</t>
  </si>
  <si>
    <t>Varias</t>
  </si>
  <si>
    <t>AyA - BCIE2188</t>
  </si>
  <si>
    <t>Putarenas</t>
  </si>
  <si>
    <t>Guácimo</t>
  </si>
  <si>
    <t>Guápiles</t>
  </si>
  <si>
    <t>Acosta</t>
  </si>
  <si>
    <t>Lepanto</t>
  </si>
  <si>
    <t>Tilarán</t>
  </si>
  <si>
    <t>Huetar atlántica</t>
  </si>
  <si>
    <t>Construcción del acueducto Las Trancas - Papagayo Bahía. ETAPA 1</t>
  </si>
  <si>
    <t>Ampliación y Mejoramiento del Acueducto Sardinal-El Coco-Ocotal (Fase 2)</t>
  </si>
  <si>
    <t xml:space="preserve">Construcción del Acueducto Costero de Santa Cruz, Guanacaste </t>
  </si>
  <si>
    <t>Sardinal</t>
  </si>
  <si>
    <t>Construcción 3 Pozos en la GAM</t>
  </si>
  <si>
    <t xml:space="preserve">Reubicación de línea de conducción de Acueducto de Las Tablas, Coto Brus, en el sector de La Lucha </t>
  </si>
  <si>
    <t>Obras de Estabilización Talud en sitio del tanque Tinamastes</t>
  </si>
  <si>
    <t>Protección de Talud Tanque de Almacenamiento del Acueducto La Guaria, limón</t>
  </si>
  <si>
    <t>AYA</t>
  </si>
  <si>
    <t>Diseño y Construcción de dos tanques elevados para elmacenamiento de agua potable en El Cocal, Puntarenas.</t>
  </si>
  <si>
    <t>Mejoras al acueducto de Puriscal</t>
  </si>
  <si>
    <t>San Pablo</t>
  </si>
  <si>
    <t>Ampliación y mejoras de las redes del acueducto metropolitano</t>
  </si>
  <si>
    <t>Ampliación y mejoras al sistema Supervisor con Adquisición de Datos (SCADA) del acueducto metropolitano</t>
  </si>
  <si>
    <t xml:space="preserve">Ampliación y Mejoras al Sistema de Válvulas de Control  del  Acueducto metropolitano </t>
  </si>
  <si>
    <t>DLC- Instalación de válvula tipo mariposa en la tubería de conducción DN 1.100 mm (Acueducto Orosi, estación 1+100) Orosi, Paraíso, Cartago</t>
  </si>
  <si>
    <t>Contrucción de cerramiento perimetral en las infraestructuras vulnerables del Acueducto Metropolitano</t>
  </si>
  <si>
    <t>Construcción de Tanque Vitrificado Asentado en Sistema de Abastecimiento del Acueducto de Coronado, San José</t>
  </si>
  <si>
    <t>Optimización del sistema de dosificación de disolución de sulfato de aluminio en la Planta Potabilizadora Guadalupe, San José</t>
  </si>
  <si>
    <t>Implementación de Estaciones de Re-Cloración en el Acueducto Metropolitano</t>
  </si>
  <si>
    <t>Implementación de un sistema para monitoreo, control y supervisión de las principales variables operativas de las Plantas Potabilizadoras del Acueducto Metropolitano</t>
  </si>
  <si>
    <t>Mejoras a la red de distribución de agua potable acueducto de Mata Redonda El Pino, San José|</t>
  </si>
  <si>
    <t>Mejoras a la red de distribución de agua potable acueducto de Aserrines Mata Redonda, San José</t>
  </si>
  <si>
    <t>Mejoras a la red de distribución de agua potable acueducto de Coronado</t>
  </si>
  <si>
    <t>Mejoras y Rehabilitación de la línea de aducción de la Planta Potabilizadora Los Sitios, Moravia, San José</t>
  </si>
  <si>
    <t>Mejoras a la red de distribución de agua potable Acueducto de Ciudadela La Carpio, Uruca, San José.</t>
  </si>
  <si>
    <t>Mejoras a la red de distribución de agua potable Acueducto de San Josecito de Alajuelita, San José.</t>
  </si>
  <si>
    <t>Mejoras a la red de distribución de agua potable para el sector central del cantón de Escazú.</t>
  </si>
  <si>
    <t>Mejoras a la red de distribución de agua potable para el sector Urbanización La Caraña, Uruca, Santa Ana.</t>
  </si>
  <si>
    <t>Mejoras a la red de distribución de agua potable San Rafael Abajo y San Rafael Arriba de Desamparados, San José.</t>
  </si>
  <si>
    <t>Construcción de obra para estabilizar talud en terreno Tanque almacenamiento de agua AyA en la Pelota, Desamparados, San José</t>
  </si>
  <si>
    <t>Adecuación tibería de impulsión DN 900mm Sistema Puente Mulas en Guachipelín Escazú, San José</t>
  </si>
  <si>
    <t>Instalación de un sistema de Energía Eléctrica alterna de la protección en el plantel Vuelta El Queque, Orosi, Paraiso, Cartago</t>
  </si>
  <si>
    <t>Construcción, Equipamiento de Pozos 9 y 10 e Instalación y Suministro de Transformador de Pedestal en Pozos 1 y 2 Campos CNP, en Acueducto Metropolitano de Belén, Heredia.</t>
  </si>
  <si>
    <t>Construcción de Tanque Metálico Asentado La Mina en Sistema de Abastecimiento del Acueducto de Escazú, San José</t>
  </si>
  <si>
    <t>Mejoras de Tanque de Concreto Asentado Las Mulas en Sistema de Abastecimiento del Acueducto de Escazú, San José</t>
  </si>
  <si>
    <t>Paraíso</t>
  </si>
  <si>
    <t>Goichoechea</t>
  </si>
  <si>
    <t>Vázquez de Coronado</t>
  </si>
  <si>
    <t>Moravia</t>
  </si>
  <si>
    <t>Santa Ana</t>
  </si>
  <si>
    <t>Escazú</t>
  </si>
  <si>
    <t>Belén</t>
  </si>
  <si>
    <t>Construcción de recinto para el aestación de bombeo de la Palma y las Brisas, Pérez Zedelón, San José</t>
  </si>
  <si>
    <t>Proyecto mejoras en las redes de comunidades de Pérez Zeledón, San José</t>
  </si>
  <si>
    <t>Construcción de tapia perimetral tanque la Cabuya, Buenos Aires, Puntarenas</t>
  </si>
  <si>
    <t>Construcción de cerramiento de captación Fuente Los Patos y Muñeco, Distrito Cortés, Cantón Osa, Provincia Puntarenas</t>
  </si>
  <si>
    <t>Construcción de tapia perimetral y mejoramiento del acceso a los tanques de Río Claro, Golfito.</t>
  </si>
  <si>
    <t>Construcción del Sistema de potabilización de San Jerónimo de los Chiles, Alajuela</t>
  </si>
  <si>
    <t>Instalación de Cerramientos perimetrales en el inmueble donde se ubica el tanque de distribución de Cristo Rey, Los Chiles</t>
  </si>
  <si>
    <t>Habilitación de pozo La Reforma en San Rafael de Alajuela</t>
  </si>
  <si>
    <t xml:space="preserve">Habilitación de estaciones para proceso de desinfección de agua para consumo humano, región central oeste </t>
  </si>
  <si>
    <t>Sustitución de redes de distribución en el sector de Los Ángeles de Atenas</t>
  </si>
  <si>
    <t>Sustitución de redes de distribución agua potable, sistema CO-A 33 San Ignacio - Guaitil Acosta</t>
  </si>
  <si>
    <t>Construcción de Ramales en la comunidad de Obandito de Sardinal, Carrillo, Guanacaste</t>
  </si>
  <si>
    <t>Construcción de caseta y cerramiento perimetral en el acueducto de Lagunilla de Santa Cruz.</t>
  </si>
  <si>
    <t>Construcción de cerramientos y caseta para guardas, Playas del Coco</t>
  </si>
  <si>
    <t>Construcción de cerramiento perimetral en la propiedad en la que se ubica el pozo # 4 del acueducto de agua potable de Bolsón y Ortega</t>
  </si>
  <si>
    <t xml:space="preserve">	Sustitución de Tuberia instalada por diámetros mayores en el sistema de Bolsón y Ortega</t>
  </si>
  <si>
    <t>Reconstrucción Obras de Captación Naciente las Lilas, Cañas Dulces.</t>
  </si>
  <si>
    <t>Mejoras al Rebombeo Tilaran, Guanacaste.</t>
  </si>
  <si>
    <t>Construcción de obras de protección tanques de Moracia, cantonal Liberia</t>
  </si>
  <si>
    <t>Sustitución de tubería de asbesto cemento y hierro galvanizado en la red de distribución del acueducto de Hojancha, en el distrito de Hojancha, cantón Hojancha, Provincia Guanacaste.</t>
  </si>
  <si>
    <t>Sustitución de tubería instalada por diámetros mayores en el sistema de Tempate</t>
  </si>
  <si>
    <t>Construcción y equipamiento de Pozo 3 en Acueducto de Lagunilla, Santa Cruz</t>
  </si>
  <si>
    <t>Construcción de obras de protección en fuentes de producción de Filadelfia, Guanacaste</t>
  </si>
  <si>
    <t>Construcción de caseta, electrificación y equipamiento de pozo 7 La Bomba</t>
  </si>
  <si>
    <t>Mejoras agua potable Huetar</t>
  </si>
  <si>
    <t>Ampliación de tubería de impulsión La Colina de Limón</t>
  </si>
  <si>
    <t>Instalación de transformadores de pedestal para equipos de bombeo en la Región Huetar Caribe</t>
  </si>
  <si>
    <t>Optimización línea de distribución Playa Manual Antonio, Quepos, Puntarenas</t>
  </si>
  <si>
    <t>Construcción del acueducto para la comunidad de San Joaquín del sistema Barranca - El Roble - Chacarita, Montes de Oro, Puntarenas</t>
  </si>
  <si>
    <t>Suministro e instalación de tubería Limonal y San Gerónimo de Orotina, Orotina, Alajuela</t>
  </si>
  <si>
    <t>Proyecto sectorización de red de distribución de barrio El Invu Parrita</t>
  </si>
  <si>
    <t xml:space="preserve">Construcción de interconexiones de las redes de El Progreso y Manuel Mora del sistema Barranca-el Roble-Chacarita, Puntarenas. </t>
  </si>
  <si>
    <t>Sustitución de tuberías sistema Esparza, Esparza Centro</t>
  </si>
  <si>
    <t>Instalación de equipos de control de la Planta Potabilizadora y los Pozos Procamar, Barranca, Puntarenas.</t>
  </si>
  <si>
    <t>Construcción de interconexiones de las redes del barrio 20 de noviembre y fray casiano del sistema barranca-el Roble-Chacarita, Puntarenas</t>
  </si>
  <si>
    <t>Suministro e instelación de tubería Caldera sector norte, Esparza Puntarenas</t>
  </si>
  <si>
    <t>Instalación de tubería de impulsión Aranjuez, Pitahaya, Puntarenas</t>
  </si>
  <si>
    <t>Instalación de tubería de Ceiba , Cascajal y Uvita, Orotina Alajuela</t>
  </si>
  <si>
    <t>Turrubares / Atenas</t>
  </si>
  <si>
    <t>varios</t>
  </si>
  <si>
    <t>Orotina</t>
  </si>
  <si>
    <t>Parrita</t>
  </si>
  <si>
    <t>Hojancha</t>
  </si>
  <si>
    <t>Filadelfia</t>
  </si>
  <si>
    <t>Extensión de Ramal de Alcantarillado Sanitario en Calle Los Castro, Moravia, San José</t>
  </si>
  <si>
    <t>Extensión de Ramal de Alcantarillado Sanitario en Loma Linda, Sabana Sur</t>
  </si>
  <si>
    <t>Extensión de Ramal de Alcantarillado Sanitario en Urb. El Encanto, San José</t>
  </si>
  <si>
    <t>Interconexión Red de Alcantarillado Sanitario Urbanización El Rocío</t>
  </si>
  <si>
    <t xml:space="preserve">AyA - KFW </t>
  </si>
  <si>
    <t>Construcción de ramales de Alcantarillado Sanitario, para Interconexión de sectores sin cobertura actual  a la red de recolección operada por el AyA en Los Guido de Desamparados, San José</t>
  </si>
  <si>
    <t>Construcción de pasos aéreos de tubería (puentes canales) en los puntos de colectores y subcolectores en los que existan derrames de aguas residuales hacia cuerpos de agua en los cantones de San José, Desamparados, Goicoechea y Montes de Oca</t>
  </si>
  <si>
    <t>Estabilización de margenes de ríos para la protección de obras de infraestructura sanitaria en varios sectores de la GAM (San José, Curridabat,Desamparados y Montes de Oca)</t>
  </si>
  <si>
    <t>Diseño y construcción de un sistema de tratamiento y conducción del agua de salida de la PTAR Los Tajos para su reutilización en el enfriamiento de equipos y otros usos</t>
  </si>
  <si>
    <t>Construcción de obra civil para la rehabilitación del paso a desnivel del colector Torres en el sector del bajo Los Ledezma en Mata Redonda</t>
  </si>
  <si>
    <t>Construcción de estaciones de Control de Aguas Residuales para la medición de caudales y otros parámetros en varios sectores de la GAM</t>
  </si>
  <si>
    <t>Diseño y construcción de caseta en la Estación de Bombeo de Los Guido en Desamparados</t>
  </si>
  <si>
    <t>Construcción de humedal como unidad de tratamiento para la PTAR las Lomas, Buenos Aires, Puntarenas</t>
  </si>
  <si>
    <t>Construcción de estación de bombeo elevadora de aguas residuales para conectar puente canal sobre el Río San Isidro, Pérez Zeledón, San José</t>
  </si>
  <si>
    <t>Suministro e instalación de equipos para medición de parámetros operativos en los sistemas de saneamiento Lomas y Boruca, Distrito Buenos Aires, Cantón Buenos Aires, Puntarenas.</t>
  </si>
  <si>
    <t>Suministro e instalación de equipos para medición de parámetros operativos en el sistema de saneamiento San Isidro, Pérez Zeledón, San José</t>
  </si>
  <si>
    <t>Mejoras a la PTAR de Hacienda los Reyes y Sistema de recolección</t>
  </si>
  <si>
    <t>Mejoras en la eficiencia de la planta de tratamiento de aguas residuales de Nicoya, Guanacaste</t>
  </si>
  <si>
    <t>Mejoras en la eficiencia de la planta de tratamiento de aguas residuales de Liberia, Guanacaste</t>
  </si>
  <si>
    <t>Ampliación de redes de recolección de aguas residuales de Santa Cruz</t>
  </si>
  <si>
    <t>Rehabilitación de Colectores sanitarios en Limón</t>
  </si>
  <si>
    <t>Reconstrucción de colector Caribbean Sun</t>
  </si>
  <si>
    <t>Reubicación de Tubería de Impulsión Venecia</t>
  </si>
  <si>
    <t xml:space="preserve">Identificación </t>
  </si>
  <si>
    <t>NA</t>
  </si>
  <si>
    <t>Construcción de Parasoles en Edificios de la Sede Central, Pavas, san José.</t>
  </si>
  <si>
    <t>Construcción de las áreas operativas Centro de Control Operacional GAM.</t>
  </si>
  <si>
    <t xml:space="preserve">Diseño y Construcción Nuevo Edificio Subgerencia Gestión de Sistemas GAM </t>
  </si>
  <si>
    <t>Construcción de sala de capacitación y obras complementarias finca recreativa AyA, Vázquez de Coronado, San José.</t>
  </si>
  <si>
    <t>Remodelación del área actual de baños del Plantel Carlos Segura para ampliar su capacidad de servicio hacia el personal del área de alcantarillado sanitario ubicado en La Uruca, San José.</t>
  </si>
  <si>
    <t>Tibás</t>
  </si>
  <si>
    <t>Construcción de obras civiles para la mejora y ampliación de la zona de parqueo en PTAR los Tajos</t>
  </si>
  <si>
    <t>Remodelación de Infraestructura del sector de parqueos en el Plantel de la Uruca, provincia de San José.</t>
  </si>
  <si>
    <t>Sustitución de estructura de techo, cubiertas y obras complementarias en bodega de reactivos químicos y edificio de operación de la Planta Potabilizadora de Los Sitios, Moravia, San José.</t>
  </si>
  <si>
    <t>Construcción de una bodega operativa para almacenamiento de materiales enPuerto Jiménez, Golfito Puntarenas</t>
  </si>
  <si>
    <t>Construcción de oficina de la estación de bombeo de Barranca, Piedades norte, San Ramón, Alajuela</t>
  </si>
  <si>
    <t>Ampliación del comedor, oficinas, bodegas y plantel de la planta de tratamiento de aguas residuales de Liberia, Guanacaste</t>
  </si>
  <si>
    <t>Remodelación del edificio del plantel de Santa Cruz, Guanacaste</t>
  </si>
  <si>
    <t>Ampliación de Bodega Limón contable 0518</t>
  </si>
  <si>
    <t>Construcción y Mejoras de Edificio Plantel Socorrito, Barranca Puntarenas (Región Pacífico Central)</t>
  </si>
  <si>
    <t>Mejoras al Edificio de la Oficina Cantonal de San Mateo, Alajuela</t>
  </si>
  <si>
    <t>Control automatizado de los parámetros de calidad operativa del servicio de agua potable</t>
  </si>
  <si>
    <t>Reconstrucción de estaciones de bombeo en zonas vulnerables</t>
  </si>
  <si>
    <t>Barranca</t>
  </si>
  <si>
    <t>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</si>
</sst>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0" borderId="1" xfId="2" applyFont="1" applyBorder="1" applyAlignment="1">
      <alignment wrapText="1"/>
    </xf>
    <xf numFmtId="43" fontId="6" fillId="4" borderId="1" xfId="1" applyFont="1" applyFill="1" applyBorder="1" applyAlignment="1">
      <alignment vertical="center" wrapText="1"/>
    </xf>
    <xf numFmtId="43" fontId="6" fillId="5" borderId="1" xfId="1" applyFont="1" applyFill="1" applyBorder="1" applyAlignment="1">
      <alignment vertical="center" wrapText="1"/>
    </xf>
    <xf numFmtId="43" fontId="7" fillId="0" borderId="1" xfId="1" applyFont="1" applyBorder="1" applyAlignment="1">
      <alignment vertical="center"/>
    </xf>
    <xf numFmtId="0" fontId="0" fillId="0" borderId="1" xfId="0" applyBorder="1"/>
    <xf numFmtId="0" fontId="5" fillId="0" borderId="1" xfId="2" applyFont="1" applyBorder="1" applyAlignment="1">
      <alignment vertical="center" wrapText="1"/>
    </xf>
    <xf numFmtId="43" fontId="7" fillId="0" borderId="1" xfId="1" applyFont="1" applyBorder="1"/>
    <xf numFmtId="0" fontId="7" fillId="0" borderId="1" xfId="2" applyFont="1" applyBorder="1" applyAlignment="1">
      <alignment wrapText="1"/>
    </xf>
    <xf numFmtId="0" fontId="0" fillId="0" borderId="0" xfId="0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 wrapText="1"/>
    </xf>
    <xf numFmtId="164" fontId="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6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wrapText="1"/>
    </xf>
    <xf numFmtId="0" fontId="5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wrapText="1"/>
    </xf>
    <xf numFmtId="43" fontId="0" fillId="0" borderId="0" xfId="0" applyNumberFormat="1"/>
    <xf numFmtId="0" fontId="3" fillId="3" borderId="1" xfId="0" applyFont="1" applyFill="1" applyBorder="1" applyAlignment="1">
      <alignment vertical="center" wrapText="1"/>
    </xf>
    <xf numFmtId="4" fontId="6" fillId="4" borderId="1" xfId="1" applyNumberFormat="1" applyFont="1" applyFill="1" applyBorder="1" applyAlignment="1">
      <alignment vertical="center" wrapText="1"/>
    </xf>
    <xf numFmtId="4" fontId="5" fillId="4" borderId="1" xfId="1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0"/>
  <sheetViews>
    <sheetView showGridLines="0" tabSelected="1" zoomScale="90" zoomScaleNormal="90" workbookViewId="0">
      <pane ySplit="1" topLeftCell="A218" activePane="bottomLeft" state="frozen"/>
      <selection pane="bottomLeft" activeCell="H225" sqref="H225"/>
    </sheetView>
  </sheetViews>
  <sheetFormatPr baseColWidth="10" defaultRowHeight="14.4" x14ac:dyDescent="0.3"/>
  <cols>
    <col min="1" max="3" width="17" bestFit="1" customWidth="1"/>
    <col min="4" max="4" width="6.5546875" bestFit="1" customWidth="1"/>
    <col min="5" max="5" width="10.44140625" bestFit="1" customWidth="1"/>
    <col min="6" max="6" width="71.109375" style="16" customWidth="1"/>
    <col min="7" max="7" width="19.33203125" customWidth="1"/>
    <col min="8" max="8" width="18.6640625" customWidth="1"/>
    <col min="9" max="12" width="11.5546875" hidden="1" customWidth="1"/>
    <col min="13" max="13" width="15.88671875" customWidth="1"/>
    <col min="14" max="14" width="12.6640625" style="21" bestFit="1" customWidth="1"/>
    <col min="15" max="15" width="11.5546875" style="21"/>
  </cols>
  <sheetData>
    <row r="1" spans="1:15" s="6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66</v>
      </c>
      <c r="H1" s="4" t="s">
        <v>220</v>
      </c>
      <c r="I1" s="3">
        <v>2020</v>
      </c>
      <c r="J1" s="3">
        <v>2021</v>
      </c>
      <c r="K1" s="3">
        <v>2022</v>
      </c>
      <c r="L1" s="4" t="s">
        <v>6</v>
      </c>
      <c r="M1" s="4" t="s">
        <v>7</v>
      </c>
      <c r="N1" s="4" t="s">
        <v>8</v>
      </c>
      <c r="O1" s="5" t="s">
        <v>74</v>
      </c>
    </row>
    <row r="2" spans="1:15" ht="43.2" x14ac:dyDescent="0.3">
      <c r="A2" s="7"/>
      <c r="B2" s="7"/>
      <c r="C2" s="7"/>
      <c r="D2" s="7"/>
      <c r="E2" s="7"/>
      <c r="F2" s="17" t="s">
        <v>11</v>
      </c>
      <c r="G2" s="31">
        <f>SUM(G3:G32)</f>
        <v>7420691740</v>
      </c>
      <c r="H2" s="31">
        <f>SUM(H3:H32)</f>
        <v>2617468715.23</v>
      </c>
      <c r="I2" s="10">
        <v>4465.4292930000011</v>
      </c>
      <c r="J2" s="9">
        <v>4443.855879762823</v>
      </c>
      <c r="K2" s="11">
        <v>0</v>
      </c>
      <c r="L2" s="11">
        <v>12840.338834794493</v>
      </c>
      <c r="M2" s="12"/>
      <c r="N2" s="20"/>
      <c r="O2" s="20"/>
    </row>
    <row r="3" spans="1:15" x14ac:dyDescent="0.3">
      <c r="A3" s="7" t="s">
        <v>67</v>
      </c>
      <c r="B3" s="7" t="s">
        <v>68</v>
      </c>
      <c r="C3" s="7" t="s">
        <v>69</v>
      </c>
      <c r="D3" s="7" t="s">
        <v>9</v>
      </c>
      <c r="E3" s="7" t="s">
        <v>10</v>
      </c>
      <c r="F3" s="8" t="s">
        <v>34</v>
      </c>
      <c r="G3" s="32">
        <v>182390000</v>
      </c>
      <c r="H3" s="32">
        <v>58318911.049999997</v>
      </c>
      <c r="I3" s="10"/>
      <c r="J3" s="9"/>
      <c r="K3" s="11"/>
      <c r="L3" s="11"/>
      <c r="M3" s="12" t="s">
        <v>78</v>
      </c>
      <c r="N3" s="20" t="s">
        <v>76</v>
      </c>
      <c r="O3" s="19">
        <v>1</v>
      </c>
    </row>
    <row r="4" spans="1:15" x14ac:dyDescent="0.3">
      <c r="A4" s="7" t="s">
        <v>70</v>
      </c>
      <c r="B4" s="7" t="s">
        <v>71</v>
      </c>
      <c r="C4" s="7" t="s">
        <v>80</v>
      </c>
      <c r="D4" s="7" t="s">
        <v>9</v>
      </c>
      <c r="E4" s="7" t="s">
        <v>10</v>
      </c>
      <c r="F4" s="8" t="s">
        <v>35</v>
      </c>
      <c r="G4" s="32">
        <v>120550000</v>
      </c>
      <c r="H4" s="32">
        <v>63666801.049999997</v>
      </c>
      <c r="I4" s="10"/>
      <c r="J4" s="9"/>
      <c r="K4" s="11"/>
      <c r="L4" s="11"/>
      <c r="M4" s="12" t="s">
        <v>78</v>
      </c>
      <c r="N4" s="20" t="s">
        <v>76</v>
      </c>
      <c r="O4" s="19">
        <v>1</v>
      </c>
    </row>
    <row r="5" spans="1:15" x14ac:dyDescent="0.3">
      <c r="A5" s="7" t="s">
        <v>70</v>
      </c>
      <c r="B5" s="7" t="s">
        <v>81</v>
      </c>
      <c r="C5" s="7" t="s">
        <v>80</v>
      </c>
      <c r="D5" s="7" t="s">
        <v>9</v>
      </c>
      <c r="E5" s="7" t="s">
        <v>10</v>
      </c>
      <c r="F5" s="8" t="s">
        <v>36</v>
      </c>
      <c r="G5" s="32">
        <v>320950000</v>
      </c>
      <c r="H5" s="32">
        <v>192639264.38999999</v>
      </c>
      <c r="I5" s="10"/>
      <c r="J5" s="9"/>
      <c r="K5" s="11"/>
      <c r="L5" s="11"/>
      <c r="M5" s="12" t="s">
        <v>78</v>
      </c>
      <c r="N5" s="20" t="s">
        <v>75</v>
      </c>
      <c r="O5" s="19">
        <v>0.97109999999999985</v>
      </c>
    </row>
    <row r="6" spans="1:15" x14ac:dyDescent="0.3">
      <c r="A6" s="7" t="s">
        <v>70</v>
      </c>
      <c r="B6" s="7" t="s">
        <v>86</v>
      </c>
      <c r="C6" s="7" t="s">
        <v>80</v>
      </c>
      <c r="D6" s="7" t="s">
        <v>9</v>
      </c>
      <c r="E6" s="7" t="s">
        <v>10</v>
      </c>
      <c r="F6" s="8" t="s">
        <v>37</v>
      </c>
      <c r="G6" s="32">
        <v>10000000</v>
      </c>
      <c r="H6" s="32">
        <v>0</v>
      </c>
      <c r="I6" s="10"/>
      <c r="J6" s="9"/>
      <c r="K6" s="11"/>
      <c r="L6" s="11"/>
      <c r="M6" s="12" t="s">
        <v>78</v>
      </c>
      <c r="N6" s="20" t="s">
        <v>76</v>
      </c>
      <c r="O6" s="19">
        <v>1</v>
      </c>
    </row>
    <row r="7" spans="1:15" ht="28.8" x14ac:dyDescent="0.3">
      <c r="A7" s="7" t="s">
        <v>70</v>
      </c>
      <c r="B7" s="7" t="s">
        <v>87</v>
      </c>
      <c r="C7" s="7" t="s">
        <v>80</v>
      </c>
      <c r="D7" s="7" t="s">
        <v>9</v>
      </c>
      <c r="E7" s="7" t="s">
        <v>10</v>
      </c>
      <c r="F7" s="8" t="s">
        <v>38</v>
      </c>
      <c r="G7" s="32">
        <v>1300000</v>
      </c>
      <c r="H7" s="32">
        <v>212250</v>
      </c>
      <c r="I7" s="10"/>
      <c r="J7" s="9"/>
      <c r="K7" s="11"/>
      <c r="L7" s="11"/>
      <c r="M7" s="12" t="s">
        <v>78</v>
      </c>
      <c r="N7" s="20" t="s">
        <v>77</v>
      </c>
      <c r="O7" s="19">
        <v>0.13500000000000001</v>
      </c>
    </row>
    <row r="8" spans="1:15" ht="28.8" x14ac:dyDescent="0.3">
      <c r="A8" s="7" t="s">
        <v>70</v>
      </c>
      <c r="B8" s="7" t="s">
        <v>88</v>
      </c>
      <c r="C8" s="7" t="s">
        <v>80</v>
      </c>
      <c r="D8" s="7" t="s">
        <v>9</v>
      </c>
      <c r="E8" s="7" t="s">
        <v>10</v>
      </c>
      <c r="F8" s="8" t="s">
        <v>39</v>
      </c>
      <c r="G8" s="32">
        <v>5000000</v>
      </c>
      <c r="H8" s="32">
        <v>0</v>
      </c>
      <c r="I8" s="10"/>
      <c r="J8" s="9"/>
      <c r="K8" s="11"/>
      <c r="L8" s="11"/>
      <c r="M8" s="12" t="s">
        <v>78</v>
      </c>
      <c r="N8" s="20" t="s">
        <v>76</v>
      </c>
      <c r="O8" s="19">
        <v>1</v>
      </c>
    </row>
    <row r="9" spans="1:15" x14ac:dyDescent="0.3">
      <c r="A9" s="7" t="s">
        <v>70</v>
      </c>
      <c r="B9" s="7" t="s">
        <v>86</v>
      </c>
      <c r="C9" s="7" t="s">
        <v>80</v>
      </c>
      <c r="D9" s="7" t="s">
        <v>9</v>
      </c>
      <c r="E9" s="7" t="s">
        <v>10</v>
      </c>
      <c r="F9" s="8" t="s">
        <v>40</v>
      </c>
      <c r="G9" s="32">
        <v>811600000</v>
      </c>
      <c r="H9" s="32">
        <v>365088248.89000005</v>
      </c>
      <c r="I9" s="10"/>
      <c r="J9" s="9"/>
      <c r="K9" s="11"/>
      <c r="L9" s="11"/>
      <c r="M9" s="12" t="s">
        <v>78</v>
      </c>
      <c r="N9" s="20" t="s">
        <v>75</v>
      </c>
      <c r="O9" s="19">
        <v>0.754</v>
      </c>
    </row>
    <row r="10" spans="1:15" x14ac:dyDescent="0.3">
      <c r="A10" s="7" t="s">
        <v>67</v>
      </c>
      <c r="B10" s="7" t="s">
        <v>89</v>
      </c>
      <c r="C10" s="7" t="s">
        <v>90</v>
      </c>
      <c r="D10" s="7" t="s">
        <v>9</v>
      </c>
      <c r="E10" s="7" t="s">
        <v>10</v>
      </c>
      <c r="F10" s="8" t="s">
        <v>41</v>
      </c>
      <c r="G10" s="32">
        <v>5000000</v>
      </c>
      <c r="H10" s="32">
        <v>0</v>
      </c>
      <c r="I10" s="10"/>
      <c r="J10" s="9"/>
      <c r="K10" s="11"/>
      <c r="L10" s="11"/>
      <c r="M10" s="12" t="s">
        <v>78</v>
      </c>
      <c r="N10" s="20" t="s">
        <v>76</v>
      </c>
      <c r="O10" s="19">
        <v>1</v>
      </c>
    </row>
    <row r="11" spans="1:15" x14ac:dyDescent="0.3">
      <c r="A11" s="7" t="s">
        <v>70</v>
      </c>
      <c r="B11" s="7" t="s">
        <v>91</v>
      </c>
      <c r="C11" s="7" t="s">
        <v>90</v>
      </c>
      <c r="D11" s="7" t="s">
        <v>9</v>
      </c>
      <c r="E11" s="7" t="s">
        <v>10</v>
      </c>
      <c r="F11" s="8" t="s">
        <v>42</v>
      </c>
      <c r="G11" s="32">
        <v>0</v>
      </c>
      <c r="H11" s="32">
        <v>0</v>
      </c>
      <c r="I11" s="10"/>
      <c r="J11" s="9"/>
      <c r="K11" s="11"/>
      <c r="L11" s="11"/>
      <c r="M11" s="12" t="s">
        <v>78</v>
      </c>
      <c r="N11" s="20" t="s">
        <v>76</v>
      </c>
      <c r="O11" s="19">
        <v>1</v>
      </c>
    </row>
    <row r="12" spans="1:15" x14ac:dyDescent="0.3">
      <c r="A12" s="7" t="s">
        <v>70</v>
      </c>
      <c r="B12" s="7" t="s">
        <v>82</v>
      </c>
      <c r="C12" s="7" t="s">
        <v>90</v>
      </c>
      <c r="D12" s="7" t="s">
        <v>9</v>
      </c>
      <c r="E12" s="7" t="s">
        <v>10</v>
      </c>
      <c r="F12" s="8" t="s">
        <v>43</v>
      </c>
      <c r="G12" s="32">
        <v>0</v>
      </c>
      <c r="H12" s="32">
        <v>0</v>
      </c>
      <c r="I12" s="10"/>
      <c r="J12" s="9"/>
      <c r="K12" s="11"/>
      <c r="L12" s="11"/>
      <c r="M12" s="12" t="s">
        <v>78</v>
      </c>
      <c r="N12" s="20" t="s">
        <v>76</v>
      </c>
      <c r="O12" s="19">
        <v>1</v>
      </c>
    </row>
    <row r="13" spans="1:15" ht="28.8" x14ac:dyDescent="0.3">
      <c r="A13" s="7" t="s">
        <v>92</v>
      </c>
      <c r="B13" s="7" t="s">
        <v>83</v>
      </c>
      <c r="C13" s="7" t="s">
        <v>93</v>
      </c>
      <c r="D13" s="7" t="s">
        <v>9</v>
      </c>
      <c r="E13" s="7" t="s">
        <v>10</v>
      </c>
      <c r="F13" s="8" t="s">
        <v>44</v>
      </c>
      <c r="G13" s="32">
        <v>389932212</v>
      </c>
      <c r="H13" s="32">
        <v>105565252</v>
      </c>
      <c r="I13" s="10"/>
      <c r="J13" s="9"/>
      <c r="K13" s="11"/>
      <c r="L13" s="11"/>
      <c r="M13" s="12" t="s">
        <v>78</v>
      </c>
      <c r="N13" s="20" t="s">
        <v>75</v>
      </c>
      <c r="O13" s="19">
        <v>0.66</v>
      </c>
    </row>
    <row r="14" spans="1:15" x14ac:dyDescent="0.3">
      <c r="A14" s="7" t="s">
        <v>92</v>
      </c>
      <c r="B14" s="7" t="s">
        <v>84</v>
      </c>
      <c r="C14" s="7" t="s">
        <v>93</v>
      </c>
      <c r="D14" s="7" t="s">
        <v>9</v>
      </c>
      <c r="E14" s="7" t="s">
        <v>10</v>
      </c>
      <c r="F14" s="8" t="s">
        <v>45</v>
      </c>
      <c r="G14" s="32">
        <v>345283528</v>
      </c>
      <c r="H14" s="32">
        <v>105269262.31</v>
      </c>
      <c r="I14" s="10"/>
      <c r="J14" s="9"/>
      <c r="K14" s="11"/>
      <c r="L14" s="11"/>
      <c r="M14" s="12" t="s">
        <v>78</v>
      </c>
      <c r="N14" s="20" t="s">
        <v>75</v>
      </c>
      <c r="O14" s="19">
        <v>0.877</v>
      </c>
    </row>
    <row r="15" spans="1:15" ht="28.8" x14ac:dyDescent="0.3">
      <c r="A15" s="7" t="s">
        <v>72</v>
      </c>
      <c r="B15" s="7" t="s">
        <v>72</v>
      </c>
      <c r="C15" s="7" t="s">
        <v>69</v>
      </c>
      <c r="D15" s="7" t="s">
        <v>9</v>
      </c>
      <c r="E15" s="7" t="s">
        <v>10</v>
      </c>
      <c r="F15" s="8" t="s">
        <v>46</v>
      </c>
      <c r="G15" s="32">
        <v>1400800000</v>
      </c>
      <c r="H15" s="32">
        <v>91597974.730000004</v>
      </c>
      <c r="I15" s="10"/>
      <c r="J15" s="9"/>
      <c r="K15" s="11"/>
      <c r="L15" s="11"/>
      <c r="M15" s="12" t="s">
        <v>78</v>
      </c>
      <c r="N15" s="20" t="s">
        <v>77</v>
      </c>
      <c r="O15" s="19">
        <v>8.6999999999999994E-2</v>
      </c>
    </row>
    <row r="16" spans="1:15" ht="28.8" x14ac:dyDescent="0.3">
      <c r="A16" s="7" t="s">
        <v>72</v>
      </c>
      <c r="B16" s="7" t="s">
        <v>72</v>
      </c>
      <c r="C16" s="7" t="s">
        <v>69</v>
      </c>
      <c r="D16" s="7" t="s">
        <v>9</v>
      </c>
      <c r="E16" s="7" t="s">
        <v>10</v>
      </c>
      <c r="F16" s="8" t="s">
        <v>47</v>
      </c>
      <c r="G16" s="32">
        <v>50000</v>
      </c>
      <c r="H16" s="32">
        <v>0</v>
      </c>
      <c r="I16" s="10"/>
      <c r="J16" s="9"/>
      <c r="K16" s="11"/>
      <c r="L16" s="11"/>
      <c r="M16" s="12" t="s">
        <v>78</v>
      </c>
      <c r="N16" s="20" t="s">
        <v>77</v>
      </c>
      <c r="O16" s="19">
        <v>5.6000000000000001E-2</v>
      </c>
    </row>
    <row r="17" spans="1:15" x14ac:dyDescent="0.3">
      <c r="A17" s="7" t="s">
        <v>72</v>
      </c>
      <c r="B17" s="7" t="s">
        <v>73</v>
      </c>
      <c r="C17" s="7" t="s">
        <v>80</v>
      </c>
      <c r="D17" s="7" t="s">
        <v>9</v>
      </c>
      <c r="E17" s="7" t="s">
        <v>10</v>
      </c>
      <c r="F17" s="8" t="s">
        <v>48</v>
      </c>
      <c r="G17" s="32">
        <v>1857711000</v>
      </c>
      <c r="H17" s="32">
        <v>699401642.82999992</v>
      </c>
      <c r="I17" s="10"/>
      <c r="J17" s="9"/>
      <c r="K17" s="11"/>
      <c r="L17" s="11"/>
      <c r="M17" s="12" t="s">
        <v>78</v>
      </c>
      <c r="N17" s="20" t="s">
        <v>75</v>
      </c>
      <c r="O17" s="19">
        <v>0.75</v>
      </c>
    </row>
    <row r="18" spans="1:15" x14ac:dyDescent="0.3">
      <c r="A18" s="7" t="s">
        <v>70</v>
      </c>
      <c r="B18" s="7" t="s">
        <v>94</v>
      </c>
      <c r="C18" s="7" t="s">
        <v>90</v>
      </c>
      <c r="D18" s="7" t="s">
        <v>9</v>
      </c>
      <c r="E18" s="7" t="s">
        <v>10</v>
      </c>
      <c r="F18" s="8" t="s">
        <v>49</v>
      </c>
      <c r="G18" s="32">
        <v>807500000</v>
      </c>
      <c r="H18" s="32">
        <v>111587286.95999999</v>
      </c>
      <c r="I18" s="10"/>
      <c r="J18" s="9"/>
      <c r="K18" s="11"/>
      <c r="L18" s="11"/>
      <c r="M18" s="12" t="s">
        <v>78</v>
      </c>
      <c r="N18" s="20" t="s">
        <v>75</v>
      </c>
      <c r="O18" s="19">
        <v>0.66</v>
      </c>
    </row>
    <row r="19" spans="1:15" x14ac:dyDescent="0.3">
      <c r="A19" s="7" t="s">
        <v>67</v>
      </c>
      <c r="B19" s="7" t="s">
        <v>96</v>
      </c>
      <c r="C19" s="7" t="s">
        <v>69</v>
      </c>
      <c r="D19" s="7" t="s">
        <v>9</v>
      </c>
      <c r="E19" s="7" t="s">
        <v>10</v>
      </c>
      <c r="F19" s="8" t="s">
        <v>50</v>
      </c>
      <c r="G19" s="32">
        <v>0</v>
      </c>
      <c r="H19" s="32">
        <v>0</v>
      </c>
      <c r="I19" s="10"/>
      <c r="J19" s="9"/>
      <c r="K19" s="11"/>
      <c r="L19" s="11"/>
      <c r="M19" s="12" t="s">
        <v>78</v>
      </c>
      <c r="N19" s="20" t="s">
        <v>76</v>
      </c>
      <c r="O19" s="19">
        <v>1</v>
      </c>
    </row>
    <row r="20" spans="1:15" ht="28.8" x14ac:dyDescent="0.3">
      <c r="A20" s="7" t="s">
        <v>70</v>
      </c>
      <c r="B20" s="7" t="s">
        <v>85</v>
      </c>
      <c r="C20" s="7" t="s">
        <v>90</v>
      </c>
      <c r="D20" s="7" t="s">
        <v>9</v>
      </c>
      <c r="E20" s="7" t="s">
        <v>10</v>
      </c>
      <c r="F20" s="8" t="s">
        <v>51</v>
      </c>
      <c r="G20" s="32">
        <v>10500000</v>
      </c>
      <c r="H20" s="32">
        <v>0</v>
      </c>
      <c r="I20" s="10"/>
      <c r="J20" s="9"/>
      <c r="K20" s="11"/>
      <c r="L20" s="11"/>
      <c r="M20" s="12" t="s">
        <v>78</v>
      </c>
      <c r="N20" s="20" t="s">
        <v>76</v>
      </c>
      <c r="O20" s="19">
        <v>1</v>
      </c>
    </row>
    <row r="21" spans="1:15" ht="43.2" x14ac:dyDescent="0.3">
      <c r="A21" s="7" t="s">
        <v>72</v>
      </c>
      <c r="B21" s="7" t="s">
        <v>72</v>
      </c>
      <c r="C21" s="7" t="s">
        <v>69</v>
      </c>
      <c r="D21" s="7" t="s">
        <v>9</v>
      </c>
      <c r="E21" s="7" t="s">
        <v>10</v>
      </c>
      <c r="F21" s="8" t="s">
        <v>52</v>
      </c>
      <c r="G21" s="32">
        <v>0</v>
      </c>
      <c r="H21" s="32">
        <v>0</v>
      </c>
      <c r="I21" s="10"/>
      <c r="J21" s="9"/>
      <c r="K21" s="11"/>
      <c r="L21" s="11"/>
      <c r="M21" s="12" t="s">
        <v>78</v>
      </c>
      <c r="N21" s="20" t="s">
        <v>76</v>
      </c>
      <c r="O21" s="19">
        <v>1</v>
      </c>
    </row>
    <row r="22" spans="1:15" x14ac:dyDescent="0.3">
      <c r="A22" s="7" t="s">
        <v>97</v>
      </c>
      <c r="B22" s="7" t="s">
        <v>98</v>
      </c>
      <c r="C22" s="7" t="s">
        <v>69</v>
      </c>
      <c r="D22" s="7" t="s">
        <v>9</v>
      </c>
      <c r="E22" s="7" t="s">
        <v>10</v>
      </c>
      <c r="F22" s="8" t="s">
        <v>53</v>
      </c>
      <c r="G22" s="32">
        <v>1140000000</v>
      </c>
      <c r="H22" s="32">
        <v>824121821.01999998</v>
      </c>
      <c r="I22" s="10"/>
      <c r="J22" s="9"/>
      <c r="K22" s="11"/>
      <c r="L22" s="11"/>
      <c r="M22" s="12" t="s">
        <v>78</v>
      </c>
      <c r="N22" s="20" t="s">
        <v>77</v>
      </c>
      <c r="O22" s="19">
        <v>0.05</v>
      </c>
    </row>
    <row r="23" spans="1:15" x14ac:dyDescent="0.3">
      <c r="A23" s="7" t="s">
        <v>99</v>
      </c>
      <c r="B23" s="7" t="s">
        <v>189</v>
      </c>
      <c r="C23" s="7" t="s">
        <v>69</v>
      </c>
      <c r="D23" s="7" t="s">
        <v>9</v>
      </c>
      <c r="E23" s="7" t="s">
        <v>10</v>
      </c>
      <c r="F23" s="8" t="s">
        <v>54</v>
      </c>
      <c r="G23" s="32">
        <v>10225000</v>
      </c>
      <c r="H23" s="32">
        <v>0</v>
      </c>
      <c r="I23" s="10"/>
      <c r="J23" s="9"/>
      <c r="K23" s="11"/>
      <c r="L23" s="11"/>
      <c r="M23" s="12" t="s">
        <v>78</v>
      </c>
      <c r="N23" s="20" t="s">
        <v>77</v>
      </c>
      <c r="O23" s="19">
        <v>0.15</v>
      </c>
    </row>
    <row r="24" spans="1:15" x14ac:dyDescent="0.3">
      <c r="A24" s="7" t="s">
        <v>70</v>
      </c>
      <c r="B24" s="7" t="s">
        <v>71</v>
      </c>
      <c r="C24" s="7" t="s">
        <v>71</v>
      </c>
      <c r="D24" s="7" t="s">
        <v>9</v>
      </c>
      <c r="E24" s="7" t="s">
        <v>10</v>
      </c>
      <c r="F24" s="8" t="s">
        <v>55</v>
      </c>
      <c r="G24" s="32">
        <v>250000</v>
      </c>
      <c r="H24" s="32">
        <v>0</v>
      </c>
      <c r="I24" s="10"/>
      <c r="J24" s="9"/>
      <c r="K24" s="11"/>
      <c r="L24" s="11"/>
      <c r="M24" s="12" t="s">
        <v>78</v>
      </c>
      <c r="N24" s="20" t="s">
        <v>79</v>
      </c>
      <c r="O24" s="19">
        <v>7.4999999999999997E-2</v>
      </c>
    </row>
    <row r="25" spans="1:15" ht="28.8" x14ac:dyDescent="0.3">
      <c r="A25" s="7" t="s">
        <v>70</v>
      </c>
      <c r="B25" s="7" t="s">
        <v>86</v>
      </c>
      <c r="C25" s="7" t="s">
        <v>80</v>
      </c>
      <c r="D25" s="7" t="s">
        <v>9</v>
      </c>
      <c r="E25" s="7" t="s">
        <v>10</v>
      </c>
      <c r="F25" s="8" t="s">
        <v>56</v>
      </c>
      <c r="G25" s="32">
        <v>200000</v>
      </c>
      <c r="H25" s="32">
        <v>0</v>
      </c>
      <c r="I25" s="10"/>
      <c r="J25" s="9"/>
      <c r="K25" s="11"/>
      <c r="L25" s="11"/>
      <c r="M25" s="12" t="s">
        <v>78</v>
      </c>
      <c r="N25" s="20" t="s">
        <v>79</v>
      </c>
      <c r="O25" s="19">
        <v>7.4999999999999997E-2</v>
      </c>
    </row>
    <row r="26" spans="1:15" ht="28.8" x14ac:dyDescent="0.3">
      <c r="A26" s="7" t="s">
        <v>152</v>
      </c>
      <c r="B26" s="7" t="s">
        <v>227</v>
      </c>
      <c r="C26" s="7" t="s">
        <v>231</v>
      </c>
      <c r="D26" s="7" t="s">
        <v>9</v>
      </c>
      <c r="E26" s="7" t="s">
        <v>10</v>
      </c>
      <c r="F26" s="8" t="s">
        <v>57</v>
      </c>
      <c r="G26" s="32">
        <v>250000</v>
      </c>
      <c r="H26" s="32">
        <v>0</v>
      </c>
      <c r="I26" s="10"/>
      <c r="J26" s="9"/>
      <c r="K26" s="11"/>
      <c r="L26" s="11"/>
      <c r="M26" s="12" t="s">
        <v>78</v>
      </c>
      <c r="N26" s="20" t="s">
        <v>79</v>
      </c>
      <c r="O26" s="19">
        <v>7.4999999999999997E-2</v>
      </c>
    </row>
    <row r="27" spans="1:15" ht="28.8" x14ac:dyDescent="0.3">
      <c r="A27" s="7" t="s">
        <v>72</v>
      </c>
      <c r="B27" s="7" t="s">
        <v>147</v>
      </c>
      <c r="C27" s="7" t="s">
        <v>69</v>
      </c>
      <c r="D27" s="7" t="s">
        <v>9</v>
      </c>
      <c r="E27" s="7" t="s">
        <v>10</v>
      </c>
      <c r="F27" s="8" t="s">
        <v>58</v>
      </c>
      <c r="G27" s="32">
        <v>200000</v>
      </c>
      <c r="H27" s="32">
        <v>0</v>
      </c>
      <c r="I27" s="10"/>
      <c r="J27" s="9"/>
      <c r="K27" s="11"/>
      <c r="L27" s="11"/>
      <c r="M27" s="12" t="s">
        <v>78</v>
      </c>
      <c r="N27" s="20" t="s">
        <v>79</v>
      </c>
      <c r="O27" s="19">
        <v>7.4999999999999997E-2</v>
      </c>
    </row>
    <row r="28" spans="1:15" ht="28.8" x14ac:dyDescent="0.3">
      <c r="A28" s="7" t="s">
        <v>70</v>
      </c>
      <c r="B28" s="7" t="s">
        <v>229</v>
      </c>
      <c r="C28" s="7" t="s">
        <v>90</v>
      </c>
      <c r="D28" s="7" t="s">
        <v>9</v>
      </c>
      <c r="E28" s="7" t="s">
        <v>10</v>
      </c>
      <c r="F28" s="8" t="s">
        <v>59</v>
      </c>
      <c r="G28" s="32">
        <v>250000</v>
      </c>
      <c r="H28" s="32">
        <v>0</v>
      </c>
      <c r="I28" s="10"/>
      <c r="J28" s="9"/>
      <c r="K28" s="11"/>
      <c r="L28" s="11"/>
      <c r="M28" s="12" t="s">
        <v>78</v>
      </c>
      <c r="N28" s="20" t="s">
        <v>79</v>
      </c>
      <c r="O28" s="19">
        <v>7.4999999999999997E-2</v>
      </c>
    </row>
    <row r="29" spans="1:15" x14ac:dyDescent="0.3">
      <c r="A29" s="7" t="s">
        <v>72</v>
      </c>
      <c r="B29" s="7" t="s">
        <v>228</v>
      </c>
      <c r="C29" s="7" t="s">
        <v>69</v>
      </c>
      <c r="D29" s="7" t="s">
        <v>9</v>
      </c>
      <c r="E29" s="7" t="s">
        <v>10</v>
      </c>
      <c r="F29" s="8" t="s">
        <v>60</v>
      </c>
      <c r="G29" s="32">
        <v>200000</v>
      </c>
      <c r="H29" s="32">
        <v>0</v>
      </c>
      <c r="I29" s="10"/>
      <c r="J29" s="9"/>
      <c r="K29" s="11"/>
      <c r="L29" s="11"/>
      <c r="M29" s="12" t="s">
        <v>78</v>
      </c>
      <c r="N29" s="20" t="s">
        <v>79</v>
      </c>
      <c r="O29" s="19">
        <v>7.4999999999999997E-2</v>
      </c>
    </row>
    <row r="30" spans="1:15" x14ac:dyDescent="0.3">
      <c r="A30" s="7" t="s">
        <v>67</v>
      </c>
      <c r="B30" s="7" t="s">
        <v>230</v>
      </c>
      <c r="C30" s="7" t="s">
        <v>134</v>
      </c>
      <c r="D30" s="7" t="s">
        <v>9</v>
      </c>
      <c r="E30" s="7" t="s">
        <v>10</v>
      </c>
      <c r="F30" s="8" t="s">
        <v>61</v>
      </c>
      <c r="G30" s="32">
        <v>250000</v>
      </c>
      <c r="H30" s="32">
        <v>0</v>
      </c>
      <c r="I30" s="10"/>
      <c r="J30" s="9"/>
      <c r="K30" s="11"/>
      <c r="L30" s="11"/>
      <c r="M30" s="12" t="s">
        <v>78</v>
      </c>
      <c r="N30" s="20" t="s">
        <v>79</v>
      </c>
      <c r="O30" s="19">
        <v>7.4999999999999997E-2</v>
      </c>
    </row>
    <row r="31" spans="1:15" x14ac:dyDescent="0.3">
      <c r="A31" s="7" t="s">
        <v>152</v>
      </c>
      <c r="B31" s="7" t="s">
        <v>157</v>
      </c>
      <c r="C31" s="7" t="s">
        <v>231</v>
      </c>
      <c r="D31" s="7" t="s">
        <v>9</v>
      </c>
      <c r="E31" s="7" t="s">
        <v>10</v>
      </c>
      <c r="F31" s="8" t="s">
        <v>62</v>
      </c>
      <c r="G31" s="32">
        <v>200000</v>
      </c>
      <c r="H31" s="32">
        <v>0</v>
      </c>
      <c r="I31" s="10"/>
      <c r="J31" s="9"/>
      <c r="K31" s="11"/>
      <c r="L31" s="11"/>
      <c r="M31" s="12" t="s">
        <v>78</v>
      </c>
      <c r="N31" s="20" t="s">
        <v>79</v>
      </c>
      <c r="O31" s="19">
        <v>7.4999999999999997E-2</v>
      </c>
    </row>
    <row r="32" spans="1:15" ht="28.8" x14ac:dyDescent="0.3">
      <c r="A32" s="7" t="s">
        <v>72</v>
      </c>
      <c r="B32" s="7" t="s">
        <v>98</v>
      </c>
      <c r="C32" s="7" t="s">
        <v>98</v>
      </c>
      <c r="D32" s="7" t="s">
        <v>9</v>
      </c>
      <c r="E32" s="7" t="s">
        <v>10</v>
      </c>
      <c r="F32" s="8" t="s">
        <v>63</v>
      </c>
      <c r="G32" s="32">
        <v>100000</v>
      </c>
      <c r="H32" s="32">
        <v>0</v>
      </c>
      <c r="I32" s="10"/>
      <c r="J32" s="9"/>
      <c r="K32" s="11"/>
      <c r="L32" s="11"/>
      <c r="M32" s="12" t="s">
        <v>78</v>
      </c>
      <c r="N32" s="20" t="s">
        <v>79</v>
      </c>
      <c r="O32" s="19">
        <v>7.4999999999999997E-2</v>
      </c>
    </row>
    <row r="33" spans="1:15" x14ac:dyDescent="0.3">
      <c r="A33" s="7"/>
      <c r="B33" s="7"/>
      <c r="C33" s="7"/>
      <c r="D33" s="7"/>
      <c r="E33" s="7"/>
      <c r="F33" s="18" t="s">
        <v>12</v>
      </c>
      <c r="G33" s="31">
        <f>SUM(G34:G46)</f>
        <v>9438569647.25</v>
      </c>
      <c r="H33" s="31">
        <f>SUM(H34:H46)</f>
        <v>3550895646.9699998</v>
      </c>
      <c r="I33" s="9">
        <f t="shared" ref="G33:L33" si="0">SUM(I34:I46)</f>
        <v>0</v>
      </c>
      <c r="J33" s="9">
        <f t="shared" si="0"/>
        <v>0</v>
      </c>
      <c r="K33" s="9">
        <f t="shared" si="0"/>
        <v>0</v>
      </c>
      <c r="L33" s="9">
        <f t="shared" si="0"/>
        <v>0</v>
      </c>
      <c r="M33" s="12"/>
      <c r="N33" s="20"/>
      <c r="O33" s="19"/>
    </row>
    <row r="34" spans="1:15" ht="28.8" x14ac:dyDescent="0.3">
      <c r="A34" s="7" t="s">
        <v>67</v>
      </c>
      <c r="B34" s="7" t="s">
        <v>146</v>
      </c>
      <c r="C34" s="7" t="s">
        <v>134</v>
      </c>
      <c r="D34" s="7" t="s">
        <v>9</v>
      </c>
      <c r="E34" s="7" t="s">
        <v>10</v>
      </c>
      <c r="F34" s="13" t="s">
        <v>166</v>
      </c>
      <c r="G34" s="32">
        <v>1890992873.1200001</v>
      </c>
      <c r="H34" s="32">
        <v>242091650.53999999</v>
      </c>
      <c r="I34" s="10"/>
      <c r="J34" s="9"/>
      <c r="K34" s="11"/>
      <c r="L34" s="11"/>
      <c r="M34" s="26" t="s">
        <v>180</v>
      </c>
      <c r="N34" s="20" t="s">
        <v>140</v>
      </c>
      <c r="O34" s="19">
        <v>0.34899999999999998</v>
      </c>
    </row>
    <row r="35" spans="1:15" x14ac:dyDescent="0.3">
      <c r="A35" s="7" t="s">
        <v>67</v>
      </c>
      <c r="B35" s="7" t="s">
        <v>183</v>
      </c>
      <c r="C35" s="7" t="s">
        <v>134</v>
      </c>
      <c r="D35" s="7" t="s">
        <v>9</v>
      </c>
      <c r="E35" s="7" t="s">
        <v>10</v>
      </c>
      <c r="F35" s="13" t="s">
        <v>167</v>
      </c>
      <c r="G35" s="32">
        <v>111230853.35000001</v>
      </c>
      <c r="H35" s="32">
        <v>51219651.060000002</v>
      </c>
      <c r="I35" s="10"/>
      <c r="J35" s="9"/>
      <c r="K35" s="11"/>
      <c r="L35" s="11"/>
      <c r="M35" s="26" t="s">
        <v>180</v>
      </c>
      <c r="N35" s="20" t="s">
        <v>143</v>
      </c>
      <c r="O35" s="19">
        <v>1</v>
      </c>
    </row>
    <row r="36" spans="1:15" x14ac:dyDescent="0.3">
      <c r="A36" s="7" t="s">
        <v>67</v>
      </c>
      <c r="B36" s="7" t="s">
        <v>148</v>
      </c>
      <c r="C36" s="7" t="s">
        <v>134</v>
      </c>
      <c r="D36" s="7" t="s">
        <v>9</v>
      </c>
      <c r="E36" s="7" t="s">
        <v>10</v>
      </c>
      <c r="F36" s="13" t="s">
        <v>168</v>
      </c>
      <c r="G36" s="32">
        <v>958867819.89999998</v>
      </c>
      <c r="H36" s="32">
        <v>311163769.15999997</v>
      </c>
      <c r="I36" s="10"/>
      <c r="J36" s="9"/>
      <c r="K36" s="11"/>
      <c r="L36" s="11"/>
      <c r="M36" s="26" t="s">
        <v>180</v>
      </c>
      <c r="N36" s="20" t="s">
        <v>140</v>
      </c>
      <c r="O36" s="19">
        <v>0.39</v>
      </c>
    </row>
    <row r="37" spans="1:15" x14ac:dyDescent="0.3">
      <c r="A37" s="7" t="s">
        <v>67</v>
      </c>
      <c r="B37" s="7" t="s">
        <v>183</v>
      </c>
      <c r="C37" s="7" t="s">
        <v>134</v>
      </c>
      <c r="D37" s="7" t="s">
        <v>9</v>
      </c>
      <c r="E37" s="7" t="s">
        <v>10</v>
      </c>
      <c r="F37" s="13" t="s">
        <v>169</v>
      </c>
      <c r="G37" s="32">
        <v>130700888.37</v>
      </c>
      <c r="H37" s="32">
        <v>2238392.75</v>
      </c>
      <c r="I37" s="10"/>
      <c r="J37" s="9"/>
      <c r="K37" s="11"/>
      <c r="L37" s="11"/>
      <c r="M37" s="26" t="s">
        <v>180</v>
      </c>
      <c r="N37" s="20" t="s">
        <v>77</v>
      </c>
      <c r="O37" s="19">
        <v>9.98E-2</v>
      </c>
    </row>
    <row r="38" spans="1:15" x14ac:dyDescent="0.3">
      <c r="A38" s="7" t="s">
        <v>67</v>
      </c>
      <c r="B38" s="7" t="s">
        <v>184</v>
      </c>
      <c r="C38" s="7" t="s">
        <v>134</v>
      </c>
      <c r="D38" s="7" t="s">
        <v>9</v>
      </c>
      <c r="E38" s="7" t="s">
        <v>10</v>
      </c>
      <c r="F38" s="13" t="s">
        <v>170</v>
      </c>
      <c r="G38" s="32">
        <v>174570731.33000004</v>
      </c>
      <c r="H38" s="32">
        <v>2395962.7999999998</v>
      </c>
      <c r="I38" s="10"/>
      <c r="J38" s="9"/>
      <c r="K38" s="11"/>
      <c r="L38" s="11"/>
      <c r="M38" s="26" t="s">
        <v>180</v>
      </c>
      <c r="N38" s="20" t="s">
        <v>182</v>
      </c>
      <c r="O38" s="19">
        <v>0.1981</v>
      </c>
    </row>
    <row r="39" spans="1:15" x14ac:dyDescent="0.3">
      <c r="A39" s="7" t="s">
        <v>149</v>
      </c>
      <c r="B39" s="7" t="s">
        <v>150</v>
      </c>
      <c r="C39" s="7" t="s">
        <v>134</v>
      </c>
      <c r="D39" s="7" t="s">
        <v>9</v>
      </c>
      <c r="E39" s="7" t="s">
        <v>10</v>
      </c>
      <c r="F39" s="13" t="s">
        <v>171</v>
      </c>
      <c r="G39" s="32">
        <v>5282092192.6800003</v>
      </c>
      <c r="H39" s="32">
        <v>2566522210.2399998</v>
      </c>
      <c r="I39" s="10"/>
      <c r="J39" s="9"/>
      <c r="K39" s="11"/>
      <c r="L39" s="11"/>
      <c r="M39" s="26" t="s">
        <v>180</v>
      </c>
      <c r="N39" s="20" t="s">
        <v>140</v>
      </c>
      <c r="O39" s="19">
        <v>0.53400000000000003</v>
      </c>
    </row>
    <row r="40" spans="1:15" ht="28.8" x14ac:dyDescent="0.3">
      <c r="A40" s="7" t="s">
        <v>72</v>
      </c>
      <c r="B40" s="7" t="s">
        <v>185</v>
      </c>
      <c r="C40" s="7" t="s">
        <v>69</v>
      </c>
      <c r="D40" s="7" t="s">
        <v>9</v>
      </c>
      <c r="E40" s="7" t="s">
        <v>10</v>
      </c>
      <c r="F40" s="13" t="s">
        <v>172</v>
      </c>
      <c r="G40" s="32">
        <v>25933163</v>
      </c>
      <c r="H40" s="32">
        <v>0</v>
      </c>
      <c r="I40" s="10"/>
      <c r="J40" s="9"/>
      <c r="K40" s="11"/>
      <c r="L40" s="11"/>
      <c r="M40" s="26" t="s">
        <v>181</v>
      </c>
      <c r="N40" s="20" t="s">
        <v>77</v>
      </c>
      <c r="O40" s="19">
        <v>0.15</v>
      </c>
    </row>
    <row r="41" spans="1:15" ht="28.8" x14ac:dyDescent="0.3">
      <c r="A41" s="7" t="s">
        <v>72</v>
      </c>
      <c r="B41" s="7" t="s">
        <v>186</v>
      </c>
      <c r="C41" s="7" t="s">
        <v>69</v>
      </c>
      <c r="D41" s="7" t="s">
        <v>9</v>
      </c>
      <c r="E41" s="7" t="s">
        <v>10</v>
      </c>
      <c r="F41" s="13" t="s">
        <v>173</v>
      </c>
      <c r="G41" s="32">
        <v>25933163</v>
      </c>
      <c r="H41" s="32">
        <v>0</v>
      </c>
      <c r="I41" s="10"/>
      <c r="J41" s="9"/>
      <c r="K41" s="11"/>
      <c r="L41" s="11"/>
      <c r="M41" s="26" t="s">
        <v>181</v>
      </c>
      <c r="N41" s="20" t="s">
        <v>77</v>
      </c>
      <c r="O41" s="19">
        <v>0.14499999999999999</v>
      </c>
    </row>
    <row r="42" spans="1:15" x14ac:dyDescent="0.3">
      <c r="A42" s="7" t="s">
        <v>72</v>
      </c>
      <c r="B42" s="7" t="s">
        <v>186</v>
      </c>
      <c r="C42" s="7" t="s">
        <v>69</v>
      </c>
      <c r="D42" s="7" t="s">
        <v>9</v>
      </c>
      <c r="E42" s="7" t="s">
        <v>10</v>
      </c>
      <c r="F42" s="13" t="s">
        <v>174</v>
      </c>
      <c r="G42" s="32">
        <v>26968813</v>
      </c>
      <c r="H42" s="32">
        <v>0</v>
      </c>
      <c r="I42" s="10"/>
      <c r="J42" s="9"/>
      <c r="K42" s="11"/>
      <c r="L42" s="11"/>
      <c r="M42" s="26" t="s">
        <v>181</v>
      </c>
      <c r="N42" s="20" t="s">
        <v>77</v>
      </c>
      <c r="O42" s="19">
        <v>0.12</v>
      </c>
    </row>
    <row r="43" spans="1:15" ht="28.8" x14ac:dyDescent="0.3">
      <c r="A43" s="7" t="s">
        <v>72</v>
      </c>
      <c r="B43" s="7" t="s">
        <v>186</v>
      </c>
      <c r="C43" s="7" t="s">
        <v>69</v>
      </c>
      <c r="D43" s="7" t="s">
        <v>9</v>
      </c>
      <c r="E43" s="7" t="s">
        <v>10</v>
      </c>
      <c r="F43" s="13" t="s">
        <v>175</v>
      </c>
      <c r="G43" s="32">
        <v>25933163</v>
      </c>
      <c r="H43" s="32">
        <v>0</v>
      </c>
      <c r="I43" s="10"/>
      <c r="J43" s="9"/>
      <c r="K43" s="11"/>
      <c r="L43" s="11"/>
      <c r="M43" s="26" t="s">
        <v>181</v>
      </c>
      <c r="N43" s="20" t="s">
        <v>77</v>
      </c>
      <c r="O43" s="19">
        <v>0.15</v>
      </c>
    </row>
    <row r="44" spans="1:15" x14ac:dyDescent="0.3">
      <c r="A44" s="7" t="s">
        <v>72</v>
      </c>
      <c r="B44" s="7" t="s">
        <v>187</v>
      </c>
      <c r="C44" s="7" t="s">
        <v>69</v>
      </c>
      <c r="D44" s="7" t="s">
        <v>9</v>
      </c>
      <c r="E44" s="7" t="s">
        <v>10</v>
      </c>
      <c r="F44" s="13" t="s">
        <v>176</v>
      </c>
      <c r="G44" s="32">
        <v>732437860.5</v>
      </c>
      <c r="H44" s="32">
        <v>375264010.41999996</v>
      </c>
      <c r="I44" s="10"/>
      <c r="J44" s="9"/>
      <c r="K44" s="11"/>
      <c r="L44" s="11"/>
      <c r="M44" s="26" t="s">
        <v>181</v>
      </c>
      <c r="N44" s="20" t="s">
        <v>140</v>
      </c>
      <c r="O44" s="19">
        <v>0.27779999999999999</v>
      </c>
    </row>
    <row r="45" spans="1:15" x14ac:dyDescent="0.3">
      <c r="A45" s="7" t="s">
        <v>72</v>
      </c>
      <c r="B45" s="7" t="s">
        <v>72</v>
      </c>
      <c r="C45" s="7" t="s">
        <v>69</v>
      </c>
      <c r="D45" s="7" t="s">
        <v>9</v>
      </c>
      <c r="E45" s="7" t="s">
        <v>10</v>
      </c>
      <c r="F45" s="13" t="s">
        <v>177</v>
      </c>
      <c r="G45" s="32">
        <v>25783813.000000004</v>
      </c>
      <c r="H45" s="32">
        <v>0</v>
      </c>
      <c r="I45" s="10"/>
      <c r="J45" s="9"/>
      <c r="K45" s="11"/>
      <c r="L45" s="11"/>
      <c r="M45" s="26" t="s">
        <v>181</v>
      </c>
      <c r="N45" s="20" t="s">
        <v>77</v>
      </c>
      <c r="O45" s="19">
        <v>0.115</v>
      </c>
    </row>
    <row r="46" spans="1:15" x14ac:dyDescent="0.3">
      <c r="A46" s="7" t="s">
        <v>72</v>
      </c>
      <c r="B46" s="7" t="s">
        <v>186</v>
      </c>
      <c r="C46" s="7" t="s">
        <v>69</v>
      </c>
      <c r="D46" s="7" t="s">
        <v>9</v>
      </c>
      <c r="E46" s="7" t="s">
        <v>10</v>
      </c>
      <c r="F46" s="13" t="s">
        <v>178</v>
      </c>
      <c r="G46" s="32">
        <v>27124313</v>
      </c>
      <c r="H46" s="32">
        <v>0</v>
      </c>
      <c r="I46" s="10"/>
      <c r="J46" s="9"/>
      <c r="K46" s="11"/>
      <c r="L46" s="11"/>
      <c r="M46" s="26" t="s">
        <v>181</v>
      </c>
      <c r="N46" s="20" t="s">
        <v>77</v>
      </c>
      <c r="O46" s="19">
        <v>0.1125</v>
      </c>
    </row>
    <row r="47" spans="1:15" x14ac:dyDescent="0.3">
      <c r="A47" s="7"/>
      <c r="B47" s="7"/>
      <c r="C47" s="7"/>
      <c r="D47" s="7"/>
      <c r="E47" s="7"/>
      <c r="F47" s="18" t="s">
        <v>13</v>
      </c>
      <c r="G47" s="31">
        <f>G48</f>
        <v>0</v>
      </c>
      <c r="H47" s="31">
        <f>H48</f>
        <v>0</v>
      </c>
      <c r="I47" s="10">
        <v>0</v>
      </c>
      <c r="J47" s="9">
        <v>0</v>
      </c>
      <c r="K47" s="11">
        <v>0</v>
      </c>
      <c r="L47" s="11">
        <v>591.24913093800001</v>
      </c>
      <c r="M47" s="12"/>
      <c r="N47" s="20"/>
      <c r="O47" s="19"/>
    </row>
    <row r="48" spans="1:15" ht="28.8" x14ac:dyDescent="0.3">
      <c r="A48" s="7" t="s">
        <v>152</v>
      </c>
      <c r="B48" s="7" t="s">
        <v>152</v>
      </c>
      <c r="C48" s="7" t="s">
        <v>192</v>
      </c>
      <c r="D48" s="7" t="s">
        <v>9</v>
      </c>
      <c r="E48" s="7" t="s">
        <v>10</v>
      </c>
      <c r="F48" s="13" t="s">
        <v>190</v>
      </c>
      <c r="G48" s="31">
        <v>0</v>
      </c>
      <c r="H48" s="31">
        <v>0</v>
      </c>
      <c r="I48" s="10"/>
      <c r="J48" s="9"/>
      <c r="K48" s="11"/>
      <c r="L48" s="11"/>
      <c r="M48" s="23" t="s">
        <v>191</v>
      </c>
      <c r="N48" s="24" t="s">
        <v>76</v>
      </c>
      <c r="O48" s="25">
        <v>1</v>
      </c>
    </row>
    <row r="49" spans="1:15" x14ac:dyDescent="0.3">
      <c r="A49" s="7"/>
      <c r="B49" s="7"/>
      <c r="C49" s="7"/>
      <c r="D49" s="7"/>
      <c r="E49" s="7"/>
      <c r="F49" s="18" t="s">
        <v>14</v>
      </c>
      <c r="G49" s="31">
        <f>SUM(G50)</f>
        <v>4726197959.6000004</v>
      </c>
      <c r="H49" s="31">
        <f>H50</f>
        <v>2528984548.5999999</v>
      </c>
      <c r="I49" s="10">
        <v>9022.9805314999994</v>
      </c>
      <c r="J49" s="9">
        <v>15000</v>
      </c>
      <c r="K49" s="14">
        <v>0</v>
      </c>
      <c r="L49" s="11">
        <v>26358.239107476002</v>
      </c>
      <c r="M49" s="12"/>
      <c r="N49" s="20"/>
      <c r="O49" s="19"/>
    </row>
    <row r="50" spans="1:15" x14ac:dyDescent="0.3">
      <c r="A50" s="7" t="s">
        <v>98</v>
      </c>
      <c r="B50" s="7" t="s">
        <v>98</v>
      </c>
      <c r="C50" s="7" t="s">
        <v>98</v>
      </c>
      <c r="D50" s="7" t="s">
        <v>9</v>
      </c>
      <c r="E50" s="7" t="s">
        <v>10</v>
      </c>
      <c r="F50" s="13" t="s">
        <v>14</v>
      </c>
      <c r="G50" s="32">
        <v>4726197959.6000004</v>
      </c>
      <c r="H50" s="32">
        <v>2528984548.5999999</v>
      </c>
      <c r="I50" s="10"/>
      <c r="J50" s="9"/>
      <c r="K50" s="14"/>
      <c r="L50" s="11"/>
      <c r="M50" s="12" t="s">
        <v>188</v>
      </c>
      <c r="N50" s="20" t="s">
        <v>75</v>
      </c>
      <c r="O50" s="19">
        <v>0.17499999999999999</v>
      </c>
    </row>
    <row r="51" spans="1:15" ht="28.8" x14ac:dyDescent="0.3">
      <c r="A51" s="7"/>
      <c r="B51" s="7"/>
      <c r="C51" s="7"/>
      <c r="D51" s="7"/>
      <c r="E51" s="7"/>
      <c r="F51" s="18" t="s">
        <v>15</v>
      </c>
      <c r="G51" s="31">
        <f>SUM(G52:G64)</f>
        <v>143020866.34</v>
      </c>
      <c r="H51" s="31">
        <f t="shared" ref="H51:L51" si="1">SUM(H52:H64)</f>
        <v>74311686.019999996</v>
      </c>
      <c r="I51" s="31">
        <f t="shared" si="1"/>
        <v>0</v>
      </c>
      <c r="J51" s="31">
        <f t="shared" si="1"/>
        <v>0</v>
      </c>
      <c r="K51" s="31">
        <f t="shared" si="1"/>
        <v>0</v>
      </c>
      <c r="L51" s="31">
        <f t="shared" si="1"/>
        <v>0</v>
      </c>
      <c r="M51" s="12"/>
      <c r="N51" s="20"/>
      <c r="O51" s="19"/>
    </row>
    <row r="52" spans="1:15" x14ac:dyDescent="0.3">
      <c r="A52" s="7" t="s">
        <v>72</v>
      </c>
      <c r="B52" s="7" t="s">
        <v>207</v>
      </c>
      <c r="C52" s="7" t="s">
        <v>138</v>
      </c>
      <c r="D52" s="7" t="s">
        <v>9</v>
      </c>
      <c r="E52" s="7" t="s">
        <v>10</v>
      </c>
      <c r="F52" s="27" t="s">
        <v>193</v>
      </c>
      <c r="G52" s="32">
        <v>0</v>
      </c>
      <c r="H52" s="32">
        <v>0</v>
      </c>
      <c r="I52" s="10"/>
      <c r="J52" s="9"/>
      <c r="K52" s="11"/>
      <c r="L52" s="11"/>
      <c r="M52" s="12" t="s">
        <v>210</v>
      </c>
      <c r="N52" s="20" t="s">
        <v>77</v>
      </c>
      <c r="O52" s="19">
        <v>8.6999999999999994E-2</v>
      </c>
    </row>
    <row r="53" spans="1:15" x14ac:dyDescent="0.3">
      <c r="A53" s="7" t="s">
        <v>67</v>
      </c>
      <c r="B53" s="7" t="s">
        <v>67</v>
      </c>
      <c r="C53" s="7" t="s">
        <v>138</v>
      </c>
      <c r="D53" s="7" t="s">
        <v>9</v>
      </c>
      <c r="E53" s="7" t="s">
        <v>10</v>
      </c>
      <c r="F53" s="27" t="s">
        <v>194</v>
      </c>
      <c r="G53" s="32">
        <v>0</v>
      </c>
      <c r="H53" s="32">
        <v>0</v>
      </c>
      <c r="I53" s="10"/>
      <c r="J53" s="9"/>
      <c r="K53" s="11"/>
      <c r="L53" s="11"/>
      <c r="M53" s="23" t="s">
        <v>210</v>
      </c>
      <c r="N53" s="20" t="s">
        <v>77</v>
      </c>
      <c r="O53" s="19">
        <v>6.25E-2</v>
      </c>
    </row>
    <row r="54" spans="1:15" x14ac:dyDescent="0.3">
      <c r="A54" s="7" t="s">
        <v>70</v>
      </c>
      <c r="B54" s="7" t="s">
        <v>88</v>
      </c>
      <c r="C54" s="7" t="s">
        <v>80</v>
      </c>
      <c r="D54" s="7" t="s">
        <v>9</v>
      </c>
      <c r="E54" s="7" t="s">
        <v>10</v>
      </c>
      <c r="F54" s="27" t="s">
        <v>195</v>
      </c>
      <c r="G54" s="32">
        <v>0</v>
      </c>
      <c r="H54" s="32">
        <v>0</v>
      </c>
      <c r="I54" s="10"/>
      <c r="J54" s="9"/>
      <c r="K54" s="11"/>
      <c r="L54" s="11"/>
      <c r="M54" s="23" t="s">
        <v>210</v>
      </c>
      <c r="N54" s="20" t="s">
        <v>77</v>
      </c>
      <c r="O54" s="19">
        <v>9.8000000000000004E-2</v>
      </c>
    </row>
    <row r="55" spans="1:15" ht="28.8" x14ac:dyDescent="0.3">
      <c r="A55" s="7" t="s">
        <v>72</v>
      </c>
      <c r="B55" s="7" t="s">
        <v>98</v>
      </c>
      <c r="C55" s="7" t="s">
        <v>135</v>
      </c>
      <c r="D55" s="7" t="s">
        <v>9</v>
      </c>
      <c r="E55" s="7" t="s">
        <v>10</v>
      </c>
      <c r="F55" s="27" t="s">
        <v>196</v>
      </c>
      <c r="G55" s="32">
        <v>10722802.699999999</v>
      </c>
      <c r="H55" s="32">
        <v>10722802.699999999</v>
      </c>
      <c r="I55" s="10"/>
      <c r="J55" s="9"/>
      <c r="K55" s="11"/>
      <c r="L55" s="11"/>
      <c r="M55" s="23" t="s">
        <v>210</v>
      </c>
      <c r="N55" s="20" t="s">
        <v>77</v>
      </c>
      <c r="O55" s="19">
        <v>0.1095</v>
      </c>
    </row>
    <row r="56" spans="1:15" x14ac:dyDescent="0.3">
      <c r="A56" s="7" t="s">
        <v>72</v>
      </c>
      <c r="B56" s="7" t="s">
        <v>98</v>
      </c>
      <c r="C56" s="7" t="s">
        <v>135</v>
      </c>
      <c r="D56" s="7" t="s">
        <v>9</v>
      </c>
      <c r="E56" s="7" t="s">
        <v>10</v>
      </c>
      <c r="F56" s="27" t="s">
        <v>197</v>
      </c>
      <c r="G56" s="32">
        <v>325500</v>
      </c>
      <c r="H56" s="32">
        <v>325500</v>
      </c>
      <c r="I56" s="10"/>
      <c r="J56" s="9"/>
      <c r="K56" s="11"/>
      <c r="L56" s="11"/>
      <c r="M56" s="23" t="s">
        <v>210</v>
      </c>
      <c r="N56" s="20" t="s">
        <v>77</v>
      </c>
      <c r="O56" s="19">
        <v>5.8000000000000003E-2</v>
      </c>
    </row>
    <row r="57" spans="1:15" ht="28.8" x14ac:dyDescent="0.3">
      <c r="A57" s="7" t="s">
        <v>67</v>
      </c>
      <c r="B57" s="7" t="s">
        <v>208</v>
      </c>
      <c r="C57" s="7" t="s">
        <v>138</v>
      </c>
      <c r="D57" s="7" t="s">
        <v>9</v>
      </c>
      <c r="E57" s="7" t="s">
        <v>10</v>
      </c>
      <c r="F57" s="27" t="s">
        <v>198</v>
      </c>
      <c r="G57" s="32">
        <v>0</v>
      </c>
      <c r="H57" s="32">
        <v>0</v>
      </c>
      <c r="I57" s="10"/>
      <c r="J57" s="9"/>
      <c r="K57" s="11"/>
      <c r="L57" s="11"/>
      <c r="M57" s="23" t="s">
        <v>210</v>
      </c>
      <c r="N57" s="20" t="s">
        <v>77</v>
      </c>
      <c r="O57" s="19">
        <v>0.106</v>
      </c>
    </row>
    <row r="58" spans="1:15" x14ac:dyDescent="0.3">
      <c r="A58" s="7" t="s">
        <v>67</v>
      </c>
      <c r="B58" s="7" t="s">
        <v>89</v>
      </c>
      <c r="C58" s="7" t="s">
        <v>138</v>
      </c>
      <c r="D58" s="7" t="s">
        <v>9</v>
      </c>
      <c r="E58" s="7" t="s">
        <v>10</v>
      </c>
      <c r="F58" s="27" t="s">
        <v>199</v>
      </c>
      <c r="G58" s="32">
        <v>0</v>
      </c>
      <c r="H58" s="32">
        <v>0</v>
      </c>
      <c r="I58" s="10"/>
      <c r="J58" s="9"/>
      <c r="K58" s="11"/>
      <c r="L58" s="11"/>
      <c r="M58" s="23" t="s">
        <v>210</v>
      </c>
      <c r="N58" s="20" t="s">
        <v>182</v>
      </c>
      <c r="O58" s="19">
        <v>0.15</v>
      </c>
    </row>
    <row r="59" spans="1:15" ht="28.8" x14ac:dyDescent="0.3">
      <c r="A59" s="7" t="s">
        <v>70</v>
      </c>
      <c r="B59" s="7" t="s">
        <v>209</v>
      </c>
      <c r="C59" s="7" t="s">
        <v>138</v>
      </c>
      <c r="D59" s="7" t="s">
        <v>9</v>
      </c>
      <c r="E59" s="7" t="s">
        <v>10</v>
      </c>
      <c r="F59" s="27" t="s">
        <v>200</v>
      </c>
      <c r="G59" s="32">
        <v>0</v>
      </c>
      <c r="H59" s="32">
        <v>0</v>
      </c>
      <c r="I59" s="10"/>
      <c r="J59" s="9"/>
      <c r="K59" s="11"/>
      <c r="L59" s="11"/>
      <c r="M59" s="23" t="s">
        <v>210</v>
      </c>
      <c r="N59" s="20" t="s">
        <v>77</v>
      </c>
      <c r="O59" s="19">
        <v>0.109</v>
      </c>
    </row>
    <row r="60" spans="1:15" ht="28.8" x14ac:dyDescent="0.3">
      <c r="A60" s="7" t="s">
        <v>72</v>
      </c>
      <c r="B60" s="7" t="s">
        <v>73</v>
      </c>
      <c r="C60" s="7" t="s">
        <v>80</v>
      </c>
      <c r="D60" s="7" t="s">
        <v>9</v>
      </c>
      <c r="E60" s="7" t="s">
        <v>10</v>
      </c>
      <c r="F60" s="27" t="s">
        <v>201</v>
      </c>
      <c r="G60" s="32">
        <v>0</v>
      </c>
      <c r="H60" s="32">
        <v>0</v>
      </c>
      <c r="I60" s="10"/>
      <c r="J60" s="9"/>
      <c r="K60" s="11"/>
      <c r="L60" s="11"/>
      <c r="M60" s="23" t="s">
        <v>210</v>
      </c>
      <c r="N60" s="20" t="s">
        <v>182</v>
      </c>
      <c r="O60" s="19">
        <v>0.13950000000000001</v>
      </c>
    </row>
    <row r="61" spans="1:15" x14ac:dyDescent="0.3">
      <c r="A61" s="7" t="s">
        <v>92</v>
      </c>
      <c r="B61" s="7" t="s">
        <v>156</v>
      </c>
      <c r="C61" s="7" t="s">
        <v>93</v>
      </c>
      <c r="D61" s="7" t="s">
        <v>9</v>
      </c>
      <c r="E61" s="7" t="s">
        <v>10</v>
      </c>
      <c r="F61" s="27" t="s">
        <v>203</v>
      </c>
      <c r="G61" s="32">
        <v>70000000</v>
      </c>
      <c r="H61" s="32">
        <v>1290819.68</v>
      </c>
      <c r="I61" s="10"/>
      <c r="J61" s="9"/>
      <c r="K61" s="11"/>
      <c r="L61" s="11"/>
      <c r="M61" s="23" t="s">
        <v>210</v>
      </c>
      <c r="N61" s="20" t="s">
        <v>77</v>
      </c>
      <c r="O61" s="19">
        <v>0.1105</v>
      </c>
    </row>
    <row r="62" spans="1:15" x14ac:dyDescent="0.3">
      <c r="A62" s="7" t="s">
        <v>67</v>
      </c>
      <c r="B62" s="7" t="s">
        <v>148</v>
      </c>
      <c r="C62" s="7" t="s">
        <v>138</v>
      </c>
      <c r="D62" s="7" t="s">
        <v>9</v>
      </c>
      <c r="E62" s="7" t="s">
        <v>10</v>
      </c>
      <c r="F62" s="27" t="s">
        <v>204</v>
      </c>
      <c r="G62" s="32">
        <v>0</v>
      </c>
      <c r="H62" s="32">
        <v>0</v>
      </c>
      <c r="I62" s="10"/>
      <c r="J62" s="9"/>
      <c r="K62" s="11"/>
      <c r="L62" s="11"/>
      <c r="M62" s="23" t="s">
        <v>210</v>
      </c>
      <c r="N62" s="20" t="s">
        <v>77</v>
      </c>
      <c r="O62" s="19">
        <v>0.10100000000000001</v>
      </c>
    </row>
    <row r="63" spans="1:15" ht="28.8" x14ac:dyDescent="0.3">
      <c r="A63" s="7" t="s">
        <v>70</v>
      </c>
      <c r="B63" s="7" t="s">
        <v>70</v>
      </c>
      <c r="C63" s="7" t="s">
        <v>137</v>
      </c>
      <c r="D63" s="7" t="s">
        <v>9</v>
      </c>
      <c r="E63" s="7" t="s">
        <v>10</v>
      </c>
      <c r="F63" s="27" t="s">
        <v>205</v>
      </c>
      <c r="G63" s="32">
        <v>61972563.640000001</v>
      </c>
      <c r="H63" s="32">
        <v>61972563.640000001</v>
      </c>
      <c r="I63" s="10"/>
      <c r="J63" s="9"/>
      <c r="K63" s="11"/>
      <c r="L63" s="11"/>
      <c r="M63" s="23" t="s">
        <v>210</v>
      </c>
      <c r="N63" s="20" t="s">
        <v>77</v>
      </c>
      <c r="O63" s="19">
        <v>0.14799999999999999</v>
      </c>
    </row>
    <row r="64" spans="1:15" x14ac:dyDescent="0.3">
      <c r="A64" s="7" t="s">
        <v>70</v>
      </c>
      <c r="B64" s="7" t="s">
        <v>81</v>
      </c>
      <c r="C64" s="7" t="s">
        <v>80</v>
      </c>
      <c r="D64" s="7" t="s">
        <v>9</v>
      </c>
      <c r="E64" s="7" t="s">
        <v>10</v>
      </c>
      <c r="F64" s="27" t="s">
        <v>206</v>
      </c>
      <c r="G64" s="32">
        <v>0</v>
      </c>
      <c r="H64" s="32">
        <v>0</v>
      </c>
      <c r="I64" s="10"/>
      <c r="J64" s="9"/>
      <c r="K64" s="11"/>
      <c r="L64" s="11"/>
      <c r="M64" s="23" t="s">
        <v>210</v>
      </c>
      <c r="N64" s="20" t="s">
        <v>77</v>
      </c>
      <c r="O64" s="19">
        <v>5.0500000000000003E-2</v>
      </c>
    </row>
    <row r="65" spans="1:15" ht="28.8" x14ac:dyDescent="0.3">
      <c r="A65" s="7"/>
      <c r="B65" s="7"/>
      <c r="C65" s="7"/>
      <c r="D65" s="7"/>
      <c r="E65" s="7"/>
      <c r="F65" s="18" t="s">
        <v>16</v>
      </c>
      <c r="G65" s="31">
        <f>SUM(G66:G69)</f>
        <v>305973870.24000001</v>
      </c>
      <c r="H65" s="31">
        <f>SUM(H66:H69)</f>
        <v>134442803</v>
      </c>
      <c r="I65" s="10">
        <v>919.79549999999995</v>
      </c>
      <c r="J65" s="9">
        <v>17155.568319624999</v>
      </c>
      <c r="K65" s="11">
        <v>0</v>
      </c>
      <c r="L65" s="11">
        <v>18156.363819624999</v>
      </c>
      <c r="M65" s="12"/>
      <c r="N65" s="20"/>
      <c r="O65" s="19"/>
    </row>
    <row r="66" spans="1:15" x14ac:dyDescent="0.3">
      <c r="A66" s="7" t="s">
        <v>225</v>
      </c>
      <c r="B66" s="7" t="s">
        <v>91</v>
      </c>
      <c r="C66" s="7" t="s">
        <v>137</v>
      </c>
      <c r="D66" s="7" t="s">
        <v>9</v>
      </c>
      <c r="E66" s="7" t="s">
        <v>10</v>
      </c>
      <c r="F66" s="13" t="s">
        <v>212</v>
      </c>
      <c r="G66" s="32">
        <v>0</v>
      </c>
      <c r="H66" s="32">
        <v>0</v>
      </c>
      <c r="I66" s="10"/>
      <c r="J66" s="9"/>
      <c r="K66" s="11"/>
      <c r="L66" s="11"/>
      <c r="M66" s="12" t="s">
        <v>224</v>
      </c>
      <c r="N66" s="20" t="s">
        <v>77</v>
      </c>
      <c r="O66" s="19">
        <v>8.5000000000000006E-2</v>
      </c>
    </row>
    <row r="67" spans="1:15" x14ac:dyDescent="0.3">
      <c r="A67" s="7" t="s">
        <v>225</v>
      </c>
      <c r="B67" s="7" t="s">
        <v>94</v>
      </c>
      <c r="C67" s="7" t="s">
        <v>137</v>
      </c>
      <c r="D67" s="7" t="s">
        <v>9</v>
      </c>
      <c r="E67" s="7" t="s">
        <v>10</v>
      </c>
      <c r="F67" s="13" t="s">
        <v>213</v>
      </c>
      <c r="G67" s="32">
        <v>170973870.24000001</v>
      </c>
      <c r="H67" s="32">
        <v>0</v>
      </c>
      <c r="I67" s="10"/>
      <c r="J67" s="9"/>
      <c r="K67" s="11"/>
      <c r="L67" s="11"/>
      <c r="M67" s="12" t="s">
        <v>224</v>
      </c>
      <c r="N67" s="20" t="s">
        <v>77</v>
      </c>
      <c r="O67" s="19">
        <v>8.3000000000000004E-2</v>
      </c>
    </row>
    <row r="68" spans="1:15" x14ac:dyDescent="0.3">
      <c r="A68" s="7" t="s">
        <v>152</v>
      </c>
      <c r="B68" s="7" t="s">
        <v>152</v>
      </c>
      <c r="C68" s="7" t="s">
        <v>231</v>
      </c>
      <c r="D68" s="7" t="s">
        <v>9</v>
      </c>
      <c r="E68" s="7" t="s">
        <v>10</v>
      </c>
      <c r="F68" s="13" t="s">
        <v>216</v>
      </c>
      <c r="G68" s="32">
        <v>0</v>
      </c>
      <c r="H68" s="32">
        <v>0</v>
      </c>
      <c r="I68" s="10"/>
      <c r="J68" s="9"/>
      <c r="K68" s="11"/>
      <c r="L68" s="11"/>
      <c r="M68" s="12" t="s">
        <v>224</v>
      </c>
      <c r="N68" s="20" t="s">
        <v>77</v>
      </c>
      <c r="O68" s="19">
        <v>7.8E-2</v>
      </c>
    </row>
    <row r="69" spans="1:15" x14ac:dyDescent="0.3">
      <c r="A69" s="7" t="s">
        <v>152</v>
      </c>
      <c r="B69" s="7" t="s">
        <v>226</v>
      </c>
      <c r="C69" s="7" t="s">
        <v>231</v>
      </c>
      <c r="D69" s="7" t="s">
        <v>9</v>
      </c>
      <c r="E69" s="7" t="s">
        <v>10</v>
      </c>
      <c r="F69" s="13" t="s">
        <v>217</v>
      </c>
      <c r="G69" s="32">
        <v>135000000</v>
      </c>
      <c r="H69" s="32">
        <v>134442803</v>
      </c>
      <c r="I69" s="10"/>
      <c r="J69" s="9"/>
      <c r="K69" s="11"/>
      <c r="L69" s="11"/>
      <c r="M69" s="12" t="s">
        <v>224</v>
      </c>
      <c r="N69" s="20" t="s">
        <v>77</v>
      </c>
      <c r="O69" s="19">
        <v>9.2999999999999999E-2</v>
      </c>
    </row>
    <row r="70" spans="1:15" x14ac:dyDescent="0.3">
      <c r="A70" s="7"/>
      <c r="B70" s="7"/>
      <c r="C70" s="7"/>
      <c r="D70" s="7"/>
      <c r="E70" s="7"/>
      <c r="F70" s="18" t="s">
        <v>17</v>
      </c>
      <c r="G70" s="31">
        <f>SUM(G71)</f>
        <v>1140000000</v>
      </c>
      <c r="H70" s="31">
        <f>SUM(H71)</f>
        <v>824121821.01999998</v>
      </c>
      <c r="I70" s="10">
        <v>340.40036550000002</v>
      </c>
      <c r="J70" s="9">
        <v>0</v>
      </c>
      <c r="K70" s="11">
        <v>0</v>
      </c>
      <c r="L70" s="11">
        <v>1228.1219130479999</v>
      </c>
      <c r="M70" s="12"/>
      <c r="N70" s="20"/>
      <c r="O70" s="19"/>
    </row>
    <row r="71" spans="1:15" x14ac:dyDescent="0.3">
      <c r="A71" s="7" t="s">
        <v>97</v>
      </c>
      <c r="B71" s="7" t="s">
        <v>98</v>
      </c>
      <c r="C71" s="7" t="s">
        <v>69</v>
      </c>
      <c r="D71" s="7" t="s">
        <v>9</v>
      </c>
      <c r="E71" s="7" t="s">
        <v>10</v>
      </c>
      <c r="F71" s="13" t="s">
        <v>211</v>
      </c>
      <c r="G71" s="32">
        <v>1140000000</v>
      </c>
      <c r="H71" s="32">
        <v>824121821.01999998</v>
      </c>
      <c r="I71" s="10"/>
      <c r="J71" s="9"/>
      <c r="K71" s="11"/>
      <c r="L71" s="11"/>
      <c r="M71" s="12" t="s">
        <v>78</v>
      </c>
      <c r="N71" s="20" t="s">
        <v>77</v>
      </c>
      <c r="O71" s="19">
        <v>0.05</v>
      </c>
    </row>
    <row r="72" spans="1:15" x14ac:dyDescent="0.3">
      <c r="A72" s="7"/>
      <c r="B72" s="7"/>
      <c r="C72" s="7"/>
      <c r="D72" s="7"/>
      <c r="E72" s="7"/>
      <c r="F72" s="18" t="s">
        <v>18</v>
      </c>
      <c r="G72" s="31">
        <f>SUM(G73:G75)</f>
        <v>0</v>
      </c>
      <c r="H72" s="31">
        <f>SUM(H73:H75)</f>
        <v>0</v>
      </c>
      <c r="I72" s="10">
        <v>0</v>
      </c>
      <c r="J72" s="9">
        <v>300</v>
      </c>
      <c r="K72" s="11">
        <v>0</v>
      </c>
      <c r="L72" s="11">
        <v>1692.61964472</v>
      </c>
      <c r="M72" s="12"/>
      <c r="N72" s="20"/>
      <c r="O72" s="19"/>
    </row>
    <row r="73" spans="1:15" x14ac:dyDescent="0.3">
      <c r="A73" s="7" t="s">
        <v>92</v>
      </c>
      <c r="B73" s="7" t="s">
        <v>84</v>
      </c>
      <c r="C73" s="7" t="s">
        <v>93</v>
      </c>
      <c r="D73" s="7" t="s">
        <v>9</v>
      </c>
      <c r="E73" s="7" t="s">
        <v>10</v>
      </c>
      <c r="F73" s="13" t="s">
        <v>232</v>
      </c>
      <c r="G73" s="32">
        <v>0</v>
      </c>
      <c r="H73" s="32">
        <v>0</v>
      </c>
      <c r="I73" s="10"/>
      <c r="J73" s="9"/>
      <c r="K73" s="11"/>
      <c r="L73" s="11"/>
      <c r="M73" s="12" t="s">
        <v>10</v>
      </c>
      <c r="N73" s="20" t="s">
        <v>76</v>
      </c>
      <c r="O73" s="19">
        <v>1</v>
      </c>
    </row>
    <row r="74" spans="1:15" x14ac:dyDescent="0.3">
      <c r="A74" s="7" t="s">
        <v>92</v>
      </c>
      <c r="B74" s="7" t="s">
        <v>235</v>
      </c>
      <c r="C74" s="7" t="s">
        <v>93</v>
      </c>
      <c r="D74" s="7" t="s">
        <v>9</v>
      </c>
      <c r="E74" s="7" t="s">
        <v>10</v>
      </c>
      <c r="F74" s="13" t="s">
        <v>233</v>
      </c>
      <c r="G74" s="32">
        <v>0</v>
      </c>
      <c r="H74" s="32">
        <v>0</v>
      </c>
      <c r="I74" s="10"/>
      <c r="J74" s="9"/>
      <c r="K74" s="11"/>
      <c r="L74" s="11"/>
      <c r="M74" s="12" t="s">
        <v>10</v>
      </c>
      <c r="N74" s="20" t="s">
        <v>76</v>
      </c>
      <c r="O74" s="19">
        <v>1</v>
      </c>
    </row>
    <row r="75" spans="1:15" x14ac:dyDescent="0.3">
      <c r="A75" s="7" t="s">
        <v>92</v>
      </c>
      <c r="B75" s="7" t="s">
        <v>154</v>
      </c>
      <c r="C75" s="7" t="s">
        <v>93</v>
      </c>
      <c r="D75" s="7" t="s">
        <v>9</v>
      </c>
      <c r="E75" s="7" t="s">
        <v>10</v>
      </c>
      <c r="F75" s="13" t="s">
        <v>234</v>
      </c>
      <c r="G75" s="32">
        <v>0</v>
      </c>
      <c r="H75" s="32">
        <v>0</v>
      </c>
      <c r="I75" s="10"/>
      <c r="J75" s="9"/>
      <c r="K75" s="11"/>
      <c r="L75" s="11"/>
      <c r="M75" s="12" t="s">
        <v>10</v>
      </c>
      <c r="N75" s="20" t="s">
        <v>76</v>
      </c>
      <c r="O75" s="19">
        <v>1</v>
      </c>
    </row>
    <row r="76" spans="1:15" ht="28.8" x14ac:dyDescent="0.3">
      <c r="A76" s="7"/>
      <c r="B76" s="7"/>
      <c r="C76" s="7"/>
      <c r="D76" s="7"/>
      <c r="E76" s="7"/>
      <c r="F76" s="18" t="s">
        <v>19</v>
      </c>
      <c r="G76" s="31">
        <f>SUM(G77:G82)</f>
        <v>2369652800</v>
      </c>
      <c r="H76" s="31">
        <f>SUM(H77:H82)</f>
        <v>624245063.75999999</v>
      </c>
      <c r="I76" s="10">
        <v>2434.2343999999998</v>
      </c>
      <c r="J76" s="9">
        <v>7322.8025206736365</v>
      </c>
      <c r="K76" s="11">
        <v>0</v>
      </c>
      <c r="L76" s="11">
        <v>14051.75333402184</v>
      </c>
      <c r="M76" s="12"/>
      <c r="N76" s="20"/>
      <c r="O76" s="19"/>
    </row>
    <row r="77" spans="1:15" x14ac:dyDescent="0.3">
      <c r="A77" s="7" t="s">
        <v>72</v>
      </c>
      <c r="B77" s="7" t="s">
        <v>243</v>
      </c>
      <c r="C77" s="7" t="s">
        <v>69</v>
      </c>
      <c r="D77" s="7" t="s">
        <v>9</v>
      </c>
      <c r="E77" s="7" t="s">
        <v>10</v>
      </c>
      <c r="F77" s="13" t="s">
        <v>236</v>
      </c>
      <c r="G77" s="32">
        <v>230494000</v>
      </c>
      <c r="H77" s="32">
        <v>0</v>
      </c>
      <c r="I77" s="10"/>
      <c r="J77" s="9"/>
      <c r="K77" s="11"/>
      <c r="L77" s="11"/>
      <c r="M77" s="12" t="s">
        <v>240</v>
      </c>
      <c r="N77" s="20" t="s">
        <v>75</v>
      </c>
      <c r="O77" s="19"/>
    </row>
    <row r="78" spans="1:15" ht="28.8" x14ac:dyDescent="0.3">
      <c r="A78" s="7" t="s">
        <v>70</v>
      </c>
      <c r="B78" s="7" t="s">
        <v>70</v>
      </c>
      <c r="C78" s="7" t="s">
        <v>137</v>
      </c>
      <c r="D78" s="7" t="s">
        <v>9</v>
      </c>
      <c r="E78" s="7" t="s">
        <v>10</v>
      </c>
      <c r="F78" s="13" t="s">
        <v>241</v>
      </c>
      <c r="G78" s="32">
        <v>178422000</v>
      </c>
      <c r="H78" s="32">
        <v>14600</v>
      </c>
      <c r="I78" s="10"/>
      <c r="J78" s="9"/>
      <c r="K78" s="11"/>
      <c r="L78" s="11"/>
      <c r="M78" s="12" t="s">
        <v>240</v>
      </c>
      <c r="N78" s="20" t="s">
        <v>75</v>
      </c>
      <c r="O78" s="19">
        <v>0.27</v>
      </c>
    </row>
    <row r="79" spans="1:15" ht="28.8" x14ac:dyDescent="0.3">
      <c r="A79" s="7" t="s">
        <v>70</v>
      </c>
      <c r="B79" s="7" t="s">
        <v>71</v>
      </c>
      <c r="C79" s="7" t="s">
        <v>80</v>
      </c>
      <c r="D79" s="7" t="s">
        <v>9</v>
      </c>
      <c r="E79" s="7" t="s">
        <v>10</v>
      </c>
      <c r="F79" s="13" t="s">
        <v>237</v>
      </c>
      <c r="G79" s="32">
        <v>448078000</v>
      </c>
      <c r="H79" s="32">
        <v>218272754.30000001</v>
      </c>
      <c r="I79" s="10"/>
      <c r="J79" s="9"/>
      <c r="K79" s="11"/>
      <c r="L79" s="11"/>
      <c r="M79" s="12" t="s">
        <v>240</v>
      </c>
      <c r="N79" s="20" t="s">
        <v>75</v>
      </c>
      <c r="O79" s="19">
        <v>0.59</v>
      </c>
    </row>
    <row r="80" spans="1:15" x14ac:dyDescent="0.3">
      <c r="A80" s="7" t="s">
        <v>72</v>
      </c>
      <c r="B80" s="7" t="s">
        <v>147</v>
      </c>
      <c r="C80" s="7" t="s">
        <v>69</v>
      </c>
      <c r="D80" s="7" t="s">
        <v>9</v>
      </c>
      <c r="E80" s="7" t="s">
        <v>10</v>
      </c>
      <c r="F80" s="13" t="s">
        <v>242</v>
      </c>
      <c r="G80" s="32">
        <v>1396013000</v>
      </c>
      <c r="H80" s="32">
        <v>312771709.31</v>
      </c>
      <c r="I80" s="10"/>
      <c r="J80" s="9"/>
      <c r="K80" s="11"/>
      <c r="L80" s="11"/>
      <c r="M80" s="12" t="s">
        <v>240</v>
      </c>
      <c r="N80" s="20" t="s">
        <v>75</v>
      </c>
      <c r="O80" s="19">
        <v>0.34</v>
      </c>
    </row>
    <row r="81" spans="1:15" x14ac:dyDescent="0.3">
      <c r="A81" s="7" t="s">
        <v>152</v>
      </c>
      <c r="B81" s="7" t="s">
        <v>152</v>
      </c>
      <c r="C81" s="7" t="s">
        <v>231</v>
      </c>
      <c r="D81" s="7" t="s">
        <v>9</v>
      </c>
      <c r="E81" s="7" t="s">
        <v>10</v>
      </c>
      <c r="F81" s="13" t="s">
        <v>238</v>
      </c>
      <c r="G81" s="32">
        <v>116645800</v>
      </c>
      <c r="H81" s="32">
        <v>93186000.150000006</v>
      </c>
      <c r="I81" s="10"/>
      <c r="J81" s="9"/>
      <c r="K81" s="11"/>
      <c r="L81" s="11"/>
      <c r="M81" s="12" t="s">
        <v>240</v>
      </c>
      <c r="N81" s="20" t="s">
        <v>76</v>
      </c>
      <c r="O81" s="19">
        <v>1</v>
      </c>
    </row>
    <row r="82" spans="1:15" x14ac:dyDescent="0.3">
      <c r="A82" s="7" t="s">
        <v>152</v>
      </c>
      <c r="B82" s="7" t="s">
        <v>152</v>
      </c>
      <c r="C82" s="7" t="s">
        <v>231</v>
      </c>
      <c r="D82" s="7" t="s">
        <v>9</v>
      </c>
      <c r="E82" s="7" t="s">
        <v>10</v>
      </c>
      <c r="F82" s="13" t="s">
        <v>239</v>
      </c>
      <c r="G82" s="32">
        <v>0</v>
      </c>
      <c r="H82" s="32">
        <v>0</v>
      </c>
      <c r="I82" s="10"/>
      <c r="J82" s="9"/>
      <c r="K82" s="11"/>
      <c r="L82" s="11"/>
      <c r="M82" s="12" t="s">
        <v>240</v>
      </c>
      <c r="N82" s="20" t="s">
        <v>182</v>
      </c>
      <c r="O82" s="19">
        <v>0.15</v>
      </c>
    </row>
    <row r="83" spans="1:15" ht="28.8" x14ac:dyDescent="0.3">
      <c r="A83" s="7"/>
      <c r="B83" s="7"/>
      <c r="C83" s="7"/>
      <c r="D83" s="7"/>
      <c r="E83" s="7"/>
      <c r="F83" s="18" t="s">
        <v>20</v>
      </c>
      <c r="G83" s="31">
        <f>SUM(G84:G107)</f>
        <v>2916444365</v>
      </c>
      <c r="H83" s="31">
        <f>SUM(H84:H107)</f>
        <v>1607055933.5499997</v>
      </c>
      <c r="I83" s="10">
        <v>3165.7730000000001</v>
      </c>
      <c r="J83" s="9">
        <v>0</v>
      </c>
      <c r="K83" s="11">
        <v>0</v>
      </c>
      <c r="L83" s="11">
        <v>4851.7828050999997</v>
      </c>
      <c r="M83" s="12"/>
      <c r="N83" s="20"/>
      <c r="O83" s="19"/>
    </row>
    <row r="84" spans="1:15" x14ac:dyDescent="0.3">
      <c r="A84" s="7" t="s">
        <v>72</v>
      </c>
      <c r="B84" s="7" t="s">
        <v>98</v>
      </c>
      <c r="C84" s="7" t="s">
        <v>69</v>
      </c>
      <c r="D84" s="7" t="s">
        <v>9</v>
      </c>
      <c r="E84" s="7" t="s">
        <v>10</v>
      </c>
      <c r="F84" s="13" t="s">
        <v>244</v>
      </c>
      <c r="G84" s="32">
        <v>626000000</v>
      </c>
      <c r="H84" s="32">
        <v>349085437</v>
      </c>
      <c r="I84" s="10"/>
      <c r="J84" s="9"/>
      <c r="K84" s="11"/>
      <c r="L84" s="11"/>
      <c r="M84" s="12" t="s">
        <v>240</v>
      </c>
      <c r="N84" s="20" t="s">
        <v>75</v>
      </c>
      <c r="O84" s="19">
        <v>0.95</v>
      </c>
    </row>
    <row r="85" spans="1:15" ht="28.8" x14ac:dyDescent="0.3">
      <c r="A85" s="7" t="s">
        <v>72</v>
      </c>
      <c r="B85" s="7" t="s">
        <v>98</v>
      </c>
      <c r="C85" s="7" t="s">
        <v>69</v>
      </c>
      <c r="D85" s="7" t="s">
        <v>9</v>
      </c>
      <c r="E85" s="7" t="s">
        <v>10</v>
      </c>
      <c r="F85" s="13" t="s">
        <v>245</v>
      </c>
      <c r="G85" s="32">
        <v>100000000</v>
      </c>
      <c r="H85" s="32">
        <v>81848873</v>
      </c>
      <c r="I85" s="10"/>
      <c r="J85" s="9"/>
      <c r="K85" s="11"/>
      <c r="L85" s="11"/>
      <c r="M85" s="12" t="s">
        <v>240</v>
      </c>
      <c r="N85" s="20" t="s">
        <v>182</v>
      </c>
      <c r="O85" s="19">
        <v>0.71</v>
      </c>
    </row>
    <row r="86" spans="1:15" ht="28.8" x14ac:dyDescent="0.3">
      <c r="A86" s="7" t="s">
        <v>72</v>
      </c>
      <c r="B86" s="7" t="s">
        <v>98</v>
      </c>
      <c r="C86" s="7" t="s">
        <v>69</v>
      </c>
      <c r="D86" s="7" t="s">
        <v>9</v>
      </c>
      <c r="E86" s="7" t="s">
        <v>10</v>
      </c>
      <c r="F86" s="13" t="s">
        <v>246</v>
      </c>
      <c r="G86" s="32">
        <v>200000000</v>
      </c>
      <c r="H86" s="32">
        <v>108686146.84</v>
      </c>
      <c r="I86" s="10"/>
      <c r="J86" s="9"/>
      <c r="K86" s="11"/>
      <c r="L86" s="11"/>
      <c r="M86" s="12" t="s">
        <v>240</v>
      </c>
      <c r="N86" s="20" t="s">
        <v>75</v>
      </c>
      <c r="O86" s="19">
        <v>0.63</v>
      </c>
    </row>
    <row r="87" spans="1:15" ht="28.8" x14ac:dyDescent="0.3">
      <c r="A87" s="7" t="s">
        <v>99</v>
      </c>
      <c r="B87" s="7" t="s">
        <v>268</v>
      </c>
      <c r="C87" s="7" t="s">
        <v>69</v>
      </c>
      <c r="D87" s="7" t="s">
        <v>9</v>
      </c>
      <c r="E87" s="7" t="s">
        <v>10</v>
      </c>
      <c r="F87" s="13" t="s">
        <v>247</v>
      </c>
      <c r="G87" s="32">
        <v>30000000</v>
      </c>
      <c r="H87" s="32">
        <v>0</v>
      </c>
      <c r="I87" s="10"/>
      <c r="J87" s="9"/>
      <c r="K87" s="11"/>
      <c r="L87" s="11"/>
      <c r="M87" s="12" t="s">
        <v>240</v>
      </c>
      <c r="N87" s="20" t="s">
        <v>182</v>
      </c>
      <c r="O87" s="19">
        <v>0.27750000000000002</v>
      </c>
    </row>
    <row r="88" spans="1:15" ht="28.8" x14ac:dyDescent="0.3">
      <c r="A88" s="7" t="s">
        <v>72</v>
      </c>
      <c r="B88" s="7" t="s">
        <v>98</v>
      </c>
      <c r="C88" s="7" t="s">
        <v>69</v>
      </c>
      <c r="D88" s="7" t="s">
        <v>9</v>
      </c>
      <c r="E88" s="7" t="s">
        <v>10</v>
      </c>
      <c r="F88" s="13" t="s">
        <v>248</v>
      </c>
      <c r="G88" s="32">
        <v>200000000</v>
      </c>
      <c r="H88" s="32">
        <v>0</v>
      </c>
      <c r="I88" s="10"/>
      <c r="J88" s="9"/>
      <c r="K88" s="11"/>
      <c r="L88" s="11"/>
      <c r="M88" s="12" t="s">
        <v>240</v>
      </c>
      <c r="N88" s="20" t="s">
        <v>182</v>
      </c>
      <c r="O88" s="19">
        <v>0.24560000000000001</v>
      </c>
    </row>
    <row r="89" spans="1:15" ht="28.8" x14ac:dyDescent="0.3">
      <c r="A89" s="7" t="s">
        <v>72</v>
      </c>
      <c r="B89" s="7" t="s">
        <v>72</v>
      </c>
      <c r="C89" s="7" t="s">
        <v>69</v>
      </c>
      <c r="D89" s="7" t="s">
        <v>9</v>
      </c>
      <c r="E89" s="7" t="s">
        <v>10</v>
      </c>
      <c r="F89" s="13" t="s">
        <v>249</v>
      </c>
      <c r="G89" s="32">
        <v>180000000</v>
      </c>
      <c r="H89" s="32">
        <v>0</v>
      </c>
      <c r="I89" s="10"/>
      <c r="J89" s="9"/>
      <c r="K89" s="11"/>
      <c r="L89" s="11"/>
      <c r="M89" s="12" t="s">
        <v>240</v>
      </c>
      <c r="N89" s="20" t="s">
        <v>77</v>
      </c>
      <c r="O89" s="19">
        <v>0.2</v>
      </c>
    </row>
    <row r="90" spans="1:15" ht="28.8" x14ac:dyDescent="0.3">
      <c r="A90" s="7" t="s">
        <v>72</v>
      </c>
      <c r="B90" s="7" t="s">
        <v>269</v>
      </c>
      <c r="C90" s="7" t="s">
        <v>69</v>
      </c>
      <c r="D90" s="7" t="s">
        <v>9</v>
      </c>
      <c r="E90" s="7" t="s">
        <v>10</v>
      </c>
      <c r="F90" s="13" t="s">
        <v>250</v>
      </c>
      <c r="G90" s="32">
        <v>100000000</v>
      </c>
      <c r="H90" s="32">
        <v>0</v>
      </c>
      <c r="I90" s="10"/>
      <c r="J90" s="9"/>
      <c r="K90" s="11"/>
      <c r="L90" s="11"/>
      <c r="M90" s="12" t="s">
        <v>240</v>
      </c>
      <c r="N90" s="20" t="s">
        <v>182</v>
      </c>
      <c r="O90" s="19">
        <v>9.6600000000000005E-2</v>
      </c>
    </row>
    <row r="91" spans="1:15" x14ac:dyDescent="0.3">
      <c r="A91" s="7" t="s">
        <v>72</v>
      </c>
      <c r="B91" s="7" t="s">
        <v>72</v>
      </c>
      <c r="C91" s="7" t="s">
        <v>69</v>
      </c>
      <c r="D91" s="7" t="s">
        <v>9</v>
      </c>
      <c r="E91" s="7" t="s">
        <v>10</v>
      </c>
      <c r="F91" s="13" t="s">
        <v>251</v>
      </c>
      <c r="G91" s="32">
        <v>100000</v>
      </c>
      <c r="H91" s="32">
        <v>0</v>
      </c>
      <c r="I91" s="10"/>
      <c r="J91" s="9"/>
      <c r="K91" s="11"/>
      <c r="L91" s="11"/>
      <c r="M91" s="12" t="s">
        <v>240</v>
      </c>
      <c r="N91" s="20" t="s">
        <v>77</v>
      </c>
      <c r="O91" s="19">
        <v>8.0100000000000005E-2</v>
      </c>
    </row>
    <row r="92" spans="1:15" ht="43.2" x14ac:dyDescent="0.3">
      <c r="A92" s="7" t="s">
        <v>72</v>
      </c>
      <c r="B92" s="7" t="s">
        <v>98</v>
      </c>
      <c r="C92" s="7" t="s">
        <v>69</v>
      </c>
      <c r="D92" s="7" t="s">
        <v>9</v>
      </c>
      <c r="E92" s="7" t="s">
        <v>10</v>
      </c>
      <c r="F92" s="13" t="s">
        <v>252</v>
      </c>
      <c r="G92" s="32">
        <v>100000</v>
      </c>
      <c r="H92" s="32">
        <v>0</v>
      </c>
      <c r="I92" s="10"/>
      <c r="J92" s="9"/>
      <c r="K92" s="11"/>
      <c r="L92" s="11"/>
      <c r="M92" s="12" t="s">
        <v>240</v>
      </c>
      <c r="N92" s="20" t="s">
        <v>145</v>
      </c>
      <c r="O92" s="19">
        <v>9.1999999999999998E-2</v>
      </c>
    </row>
    <row r="93" spans="1:15" ht="28.8" x14ac:dyDescent="0.3">
      <c r="A93" s="7" t="s">
        <v>72</v>
      </c>
      <c r="B93" s="7" t="s">
        <v>72</v>
      </c>
      <c r="C93" s="7" t="s">
        <v>69</v>
      </c>
      <c r="D93" s="7" t="s">
        <v>9</v>
      </c>
      <c r="E93" s="7" t="s">
        <v>10</v>
      </c>
      <c r="F93" s="13" t="s">
        <v>253</v>
      </c>
      <c r="G93" s="32">
        <v>63635840</v>
      </c>
      <c r="H93" s="32">
        <v>50908592.960000001</v>
      </c>
      <c r="I93" s="10"/>
      <c r="J93" s="9"/>
      <c r="K93" s="11"/>
      <c r="L93" s="11"/>
      <c r="M93" s="12" t="s">
        <v>240</v>
      </c>
      <c r="N93" s="20" t="s">
        <v>143</v>
      </c>
      <c r="O93" s="19">
        <v>1</v>
      </c>
    </row>
    <row r="94" spans="1:15" ht="28.8" x14ac:dyDescent="0.3">
      <c r="A94" s="7" t="s">
        <v>72</v>
      </c>
      <c r="B94" s="7" t="s">
        <v>72</v>
      </c>
      <c r="C94" s="7" t="s">
        <v>69</v>
      </c>
      <c r="D94" s="7" t="s">
        <v>9</v>
      </c>
      <c r="E94" s="7" t="s">
        <v>10</v>
      </c>
      <c r="F94" s="13" t="s">
        <v>254</v>
      </c>
      <c r="G94" s="32">
        <v>21332590</v>
      </c>
      <c r="H94" s="32">
        <v>16864008.260000002</v>
      </c>
      <c r="I94" s="10"/>
      <c r="J94" s="9"/>
      <c r="K94" s="11"/>
      <c r="L94" s="11"/>
      <c r="M94" s="12" t="s">
        <v>240</v>
      </c>
      <c r="N94" s="20" t="s">
        <v>143</v>
      </c>
      <c r="O94" s="19">
        <v>1</v>
      </c>
    </row>
    <row r="95" spans="1:15" x14ac:dyDescent="0.3">
      <c r="A95" s="7" t="s">
        <v>72</v>
      </c>
      <c r="B95" s="7" t="s">
        <v>270</v>
      </c>
      <c r="C95" s="7" t="s">
        <v>69</v>
      </c>
      <c r="D95" s="7" t="s">
        <v>9</v>
      </c>
      <c r="E95" s="7" t="s">
        <v>10</v>
      </c>
      <c r="F95" s="13" t="s">
        <v>255</v>
      </c>
      <c r="G95" s="32">
        <v>190000000</v>
      </c>
      <c r="H95" s="32">
        <v>189953254.94</v>
      </c>
      <c r="I95" s="10"/>
      <c r="J95" s="9"/>
      <c r="K95" s="11"/>
      <c r="L95" s="11"/>
      <c r="M95" s="12" t="s">
        <v>240</v>
      </c>
      <c r="N95" s="20" t="s">
        <v>143</v>
      </c>
      <c r="O95" s="19">
        <v>1</v>
      </c>
    </row>
    <row r="96" spans="1:15" ht="28.8" x14ac:dyDescent="0.3">
      <c r="A96" s="7" t="s">
        <v>72</v>
      </c>
      <c r="B96" s="7" t="s">
        <v>271</v>
      </c>
      <c r="C96" s="7" t="s">
        <v>69</v>
      </c>
      <c r="D96" s="7" t="s">
        <v>9</v>
      </c>
      <c r="E96" s="7" t="s">
        <v>10</v>
      </c>
      <c r="F96" s="13" t="s">
        <v>256</v>
      </c>
      <c r="G96" s="32">
        <v>100000000</v>
      </c>
      <c r="H96" s="32">
        <v>0</v>
      </c>
      <c r="I96" s="10"/>
      <c r="J96" s="9"/>
      <c r="K96" s="11"/>
      <c r="L96" s="11"/>
      <c r="M96" s="12" t="s">
        <v>240</v>
      </c>
      <c r="N96" s="20" t="s">
        <v>182</v>
      </c>
      <c r="O96" s="19">
        <v>0.1439</v>
      </c>
    </row>
    <row r="97" spans="1:15" ht="28.8" x14ac:dyDescent="0.3">
      <c r="A97" s="7" t="s">
        <v>72</v>
      </c>
      <c r="B97" s="7" t="s">
        <v>72</v>
      </c>
      <c r="C97" s="7" t="s">
        <v>69</v>
      </c>
      <c r="D97" s="7" t="s">
        <v>9</v>
      </c>
      <c r="E97" s="7" t="s">
        <v>10</v>
      </c>
      <c r="F97" s="13" t="s">
        <v>257</v>
      </c>
      <c r="G97" s="32">
        <v>50000000</v>
      </c>
      <c r="H97" s="32">
        <v>43188297.270000003</v>
      </c>
      <c r="I97" s="10"/>
      <c r="J97" s="9"/>
      <c r="K97" s="11"/>
      <c r="L97" s="11"/>
      <c r="M97" s="12" t="s">
        <v>240</v>
      </c>
      <c r="N97" s="20" t="s">
        <v>143</v>
      </c>
      <c r="O97" s="19">
        <v>1</v>
      </c>
    </row>
    <row r="98" spans="1:15" ht="28.8" x14ac:dyDescent="0.3">
      <c r="A98" s="7" t="s">
        <v>72</v>
      </c>
      <c r="B98" s="7" t="s">
        <v>187</v>
      </c>
      <c r="C98" s="7" t="s">
        <v>69</v>
      </c>
      <c r="D98" s="7" t="s">
        <v>9</v>
      </c>
      <c r="E98" s="7" t="s">
        <v>10</v>
      </c>
      <c r="F98" s="13" t="s">
        <v>258</v>
      </c>
      <c r="G98" s="32">
        <v>50000000</v>
      </c>
      <c r="H98" s="32">
        <v>0</v>
      </c>
      <c r="I98" s="10"/>
      <c r="J98" s="9"/>
      <c r="K98" s="11"/>
      <c r="L98" s="11"/>
      <c r="M98" s="12" t="s">
        <v>240</v>
      </c>
      <c r="N98" s="20" t="s">
        <v>182</v>
      </c>
      <c r="O98" s="19">
        <v>0.27750000000000002</v>
      </c>
    </row>
    <row r="99" spans="1:15" ht="28.8" x14ac:dyDescent="0.3">
      <c r="A99" s="7" t="s">
        <v>72</v>
      </c>
      <c r="B99" s="7" t="s">
        <v>273</v>
      </c>
      <c r="C99" s="7" t="s">
        <v>69</v>
      </c>
      <c r="D99" s="7" t="s">
        <v>9</v>
      </c>
      <c r="E99" s="7" t="s">
        <v>10</v>
      </c>
      <c r="F99" s="13" t="s">
        <v>259</v>
      </c>
      <c r="G99" s="32">
        <v>300000000</v>
      </c>
      <c r="H99" s="32">
        <v>299947763.80000001</v>
      </c>
      <c r="I99" s="10"/>
      <c r="J99" s="9"/>
      <c r="K99" s="11"/>
      <c r="L99" s="11"/>
      <c r="M99" s="12" t="s">
        <v>240</v>
      </c>
      <c r="N99" s="20" t="s">
        <v>143</v>
      </c>
      <c r="O99" s="19">
        <v>1</v>
      </c>
    </row>
    <row r="100" spans="1:15" ht="28.8" x14ac:dyDescent="0.3">
      <c r="A100" s="7" t="s">
        <v>72</v>
      </c>
      <c r="B100" s="7" t="s">
        <v>272</v>
      </c>
      <c r="C100" s="7" t="s">
        <v>69</v>
      </c>
      <c r="D100" s="7" t="s">
        <v>9</v>
      </c>
      <c r="E100" s="7" t="s">
        <v>10</v>
      </c>
      <c r="F100" s="13" t="s">
        <v>260</v>
      </c>
      <c r="G100" s="32">
        <v>170000000</v>
      </c>
      <c r="H100" s="32">
        <v>159449251.33000001</v>
      </c>
      <c r="I100" s="10"/>
      <c r="J100" s="9"/>
      <c r="K100" s="11"/>
      <c r="L100" s="11"/>
      <c r="M100" s="12" t="s">
        <v>240</v>
      </c>
      <c r="N100" s="20" t="s">
        <v>143</v>
      </c>
      <c r="O100" s="19">
        <v>1</v>
      </c>
    </row>
    <row r="101" spans="1:15" ht="28.8" x14ac:dyDescent="0.3">
      <c r="A101" s="7" t="s">
        <v>72</v>
      </c>
      <c r="B101" s="7" t="s">
        <v>186</v>
      </c>
      <c r="C101" s="7" t="s">
        <v>69</v>
      </c>
      <c r="D101" s="7" t="s">
        <v>9</v>
      </c>
      <c r="E101" s="7" t="s">
        <v>10</v>
      </c>
      <c r="F101" s="13" t="s">
        <v>261</v>
      </c>
      <c r="G101" s="32">
        <v>300000000</v>
      </c>
      <c r="H101" s="32">
        <v>299725558.14999998</v>
      </c>
      <c r="I101" s="10"/>
      <c r="J101" s="9"/>
      <c r="K101" s="11"/>
      <c r="L101" s="11"/>
      <c r="M101" s="12" t="s">
        <v>240</v>
      </c>
      <c r="N101" s="20" t="s">
        <v>143</v>
      </c>
      <c r="O101" s="19">
        <v>1</v>
      </c>
    </row>
    <row r="102" spans="1:15" ht="28.8" x14ac:dyDescent="0.3">
      <c r="A102" s="7" t="s">
        <v>72</v>
      </c>
      <c r="B102" s="7" t="s">
        <v>186</v>
      </c>
      <c r="C102" s="7" t="s">
        <v>69</v>
      </c>
      <c r="D102" s="7" t="s">
        <v>9</v>
      </c>
      <c r="E102" s="7" t="s">
        <v>10</v>
      </c>
      <c r="F102" s="13" t="s">
        <v>262</v>
      </c>
      <c r="G102" s="32">
        <v>100000</v>
      </c>
      <c r="H102" s="32">
        <v>0</v>
      </c>
      <c r="I102" s="10"/>
      <c r="J102" s="9"/>
      <c r="K102" s="11"/>
      <c r="L102" s="11"/>
      <c r="M102" s="12" t="s">
        <v>240</v>
      </c>
      <c r="N102" s="20" t="s">
        <v>77</v>
      </c>
      <c r="O102" s="19">
        <v>7.0000000000000007E-2</v>
      </c>
    </row>
    <row r="103" spans="1:15" ht="28.8" x14ac:dyDescent="0.3">
      <c r="A103" s="7" t="s">
        <v>72</v>
      </c>
      <c r="B103" s="7" t="s">
        <v>273</v>
      </c>
      <c r="C103" s="7" t="s">
        <v>69</v>
      </c>
      <c r="D103" s="7" t="s">
        <v>9</v>
      </c>
      <c r="E103" s="7" t="s">
        <v>10</v>
      </c>
      <c r="F103" s="13" t="s">
        <v>263</v>
      </c>
      <c r="G103" s="32">
        <v>65000000</v>
      </c>
      <c r="H103" s="32">
        <v>0</v>
      </c>
      <c r="I103" s="10"/>
      <c r="J103" s="9"/>
      <c r="K103" s="11"/>
      <c r="L103" s="11"/>
      <c r="M103" s="12" t="s">
        <v>240</v>
      </c>
      <c r="N103" s="20" t="s">
        <v>77</v>
      </c>
      <c r="O103" s="19">
        <v>0.11</v>
      </c>
    </row>
    <row r="104" spans="1:15" ht="28.8" x14ac:dyDescent="0.3">
      <c r="A104" s="7" t="s">
        <v>99</v>
      </c>
      <c r="B104" s="7" t="s">
        <v>268</v>
      </c>
      <c r="C104" s="7" t="s">
        <v>69</v>
      </c>
      <c r="D104" s="7" t="s">
        <v>9</v>
      </c>
      <c r="E104" s="7" t="s">
        <v>10</v>
      </c>
      <c r="F104" s="13" t="s">
        <v>264</v>
      </c>
      <c r="G104" s="32">
        <v>15000000</v>
      </c>
      <c r="H104" s="32">
        <v>0</v>
      </c>
      <c r="I104" s="10"/>
      <c r="J104" s="9"/>
      <c r="K104" s="11"/>
      <c r="L104" s="11"/>
      <c r="M104" s="12" t="s">
        <v>240</v>
      </c>
      <c r="N104" s="20" t="s">
        <v>182</v>
      </c>
      <c r="O104" s="19">
        <v>0.17549999999999999</v>
      </c>
    </row>
    <row r="105" spans="1:15" ht="43.2" x14ac:dyDescent="0.3">
      <c r="A105" s="7" t="s">
        <v>72</v>
      </c>
      <c r="B105" s="7" t="s">
        <v>274</v>
      </c>
      <c r="C105" s="7" t="s">
        <v>69</v>
      </c>
      <c r="D105" s="7" t="s">
        <v>9</v>
      </c>
      <c r="E105" s="7" t="s">
        <v>10</v>
      </c>
      <c r="F105" s="13" t="s">
        <v>265</v>
      </c>
      <c r="G105" s="32">
        <v>77000000</v>
      </c>
      <c r="H105" s="32">
        <v>0</v>
      </c>
      <c r="I105" s="10"/>
      <c r="J105" s="9"/>
      <c r="K105" s="11"/>
      <c r="L105" s="11"/>
      <c r="M105" s="12" t="s">
        <v>240</v>
      </c>
      <c r="N105" s="20" t="s">
        <v>182</v>
      </c>
      <c r="O105" s="19">
        <v>0.7</v>
      </c>
    </row>
    <row r="106" spans="1:15" ht="28.8" x14ac:dyDescent="0.3">
      <c r="A106" s="7" t="s">
        <v>72</v>
      </c>
      <c r="B106" s="7" t="s">
        <v>273</v>
      </c>
      <c r="C106" s="7" t="s">
        <v>69</v>
      </c>
      <c r="D106" s="7" t="s">
        <v>9</v>
      </c>
      <c r="E106" s="7" t="s">
        <v>10</v>
      </c>
      <c r="F106" s="13" t="s">
        <v>266</v>
      </c>
      <c r="G106" s="32">
        <v>63175935</v>
      </c>
      <c r="H106" s="32">
        <v>0</v>
      </c>
      <c r="I106" s="10"/>
      <c r="J106" s="9"/>
      <c r="K106" s="11"/>
      <c r="L106" s="11"/>
      <c r="M106" s="12" t="s">
        <v>240</v>
      </c>
      <c r="N106" s="20" t="s">
        <v>182</v>
      </c>
      <c r="O106" s="19">
        <v>0.2</v>
      </c>
    </row>
    <row r="107" spans="1:15" ht="28.8" x14ac:dyDescent="0.3">
      <c r="A107" s="7" t="s">
        <v>72</v>
      </c>
      <c r="B107" s="7" t="s">
        <v>273</v>
      </c>
      <c r="C107" s="7" t="s">
        <v>69</v>
      </c>
      <c r="D107" s="7" t="s">
        <v>9</v>
      </c>
      <c r="E107" s="7" t="s">
        <v>10</v>
      </c>
      <c r="F107" s="13" t="s">
        <v>267</v>
      </c>
      <c r="G107" s="32">
        <v>15000000</v>
      </c>
      <c r="H107" s="32">
        <v>7398750</v>
      </c>
      <c r="I107" s="10"/>
      <c r="J107" s="9"/>
      <c r="K107" s="11"/>
      <c r="L107" s="11"/>
      <c r="M107" s="12" t="s">
        <v>240</v>
      </c>
      <c r="N107" s="20" t="s">
        <v>182</v>
      </c>
      <c r="O107" s="19">
        <v>0.85</v>
      </c>
    </row>
    <row r="108" spans="1:15" ht="28.8" x14ac:dyDescent="0.3">
      <c r="A108" s="7"/>
      <c r="B108" s="7"/>
      <c r="C108" s="7"/>
      <c r="D108" s="7"/>
      <c r="E108" s="7"/>
      <c r="F108" s="18" t="s">
        <v>21</v>
      </c>
      <c r="G108" s="31">
        <f>SUM(G109:G146)</f>
        <v>1943992549.9200001</v>
      </c>
      <c r="H108" s="31">
        <f>SUM(H109:H146)</f>
        <v>607932851.66000009</v>
      </c>
      <c r="I108" s="10">
        <v>2002.9724000000003</v>
      </c>
      <c r="J108" s="9">
        <v>0</v>
      </c>
      <c r="K108" s="11">
        <v>0</v>
      </c>
      <c r="L108" s="11">
        <v>3345.5774000000001</v>
      </c>
      <c r="M108" s="12"/>
      <c r="N108" s="20"/>
      <c r="O108" s="19"/>
    </row>
    <row r="109" spans="1:15" ht="28.8" x14ac:dyDescent="0.3">
      <c r="A109" s="7" t="s">
        <v>72</v>
      </c>
      <c r="B109" s="7" t="s">
        <v>73</v>
      </c>
      <c r="C109" s="7" t="s">
        <v>80</v>
      </c>
      <c r="D109" s="7" t="s">
        <v>9</v>
      </c>
      <c r="E109" s="7" t="s">
        <v>10</v>
      </c>
      <c r="F109" s="13" t="s">
        <v>275</v>
      </c>
      <c r="G109" s="32">
        <v>45000000</v>
      </c>
      <c r="H109" s="32">
        <v>0</v>
      </c>
      <c r="I109" s="10"/>
      <c r="J109" s="9"/>
      <c r="K109" s="11"/>
      <c r="L109" s="11"/>
      <c r="M109" s="12" t="s">
        <v>240</v>
      </c>
      <c r="N109" s="20" t="s">
        <v>79</v>
      </c>
      <c r="O109" s="19">
        <v>0</v>
      </c>
    </row>
    <row r="110" spans="1:15" x14ac:dyDescent="0.3">
      <c r="A110" s="7" t="s">
        <v>72</v>
      </c>
      <c r="B110" s="7" t="s">
        <v>73</v>
      </c>
      <c r="C110" s="7" t="s">
        <v>80</v>
      </c>
      <c r="D110" s="7" t="s">
        <v>9</v>
      </c>
      <c r="E110" s="7" t="s">
        <v>10</v>
      </c>
      <c r="F110" s="13" t="s">
        <v>276</v>
      </c>
      <c r="G110" s="32">
        <v>156000000</v>
      </c>
      <c r="H110" s="32">
        <v>81902170.230000004</v>
      </c>
      <c r="I110" s="10"/>
      <c r="J110" s="9"/>
      <c r="K110" s="11"/>
      <c r="L110" s="11"/>
      <c r="M110" s="12" t="s">
        <v>240</v>
      </c>
      <c r="N110" s="20" t="s">
        <v>140</v>
      </c>
      <c r="O110" s="19">
        <v>0.85550000000000004</v>
      </c>
    </row>
    <row r="111" spans="1:15" x14ac:dyDescent="0.3">
      <c r="A111" s="7" t="s">
        <v>70</v>
      </c>
      <c r="B111" s="7" t="s">
        <v>88</v>
      </c>
      <c r="C111" s="7" t="s">
        <v>80</v>
      </c>
      <c r="D111" s="7" t="s">
        <v>9</v>
      </c>
      <c r="E111" s="7" t="s">
        <v>10</v>
      </c>
      <c r="F111" s="13" t="s">
        <v>277</v>
      </c>
      <c r="G111" s="32">
        <v>35000000</v>
      </c>
      <c r="H111" s="32">
        <v>0</v>
      </c>
      <c r="I111" s="10"/>
      <c r="J111" s="9"/>
      <c r="K111" s="11"/>
      <c r="L111" s="11"/>
      <c r="M111" s="12" t="s">
        <v>240</v>
      </c>
      <c r="N111" s="20" t="s">
        <v>140</v>
      </c>
      <c r="O111" s="19">
        <v>0.28470000000000001</v>
      </c>
    </row>
    <row r="112" spans="1:15" ht="28.8" x14ac:dyDescent="0.3">
      <c r="A112" s="7" t="s">
        <v>70</v>
      </c>
      <c r="B112" s="7" t="s">
        <v>86</v>
      </c>
      <c r="C112" s="7" t="s">
        <v>80</v>
      </c>
      <c r="D112" s="7" t="s">
        <v>9</v>
      </c>
      <c r="E112" s="7" t="s">
        <v>10</v>
      </c>
      <c r="F112" s="13" t="s">
        <v>278</v>
      </c>
      <c r="G112" s="32">
        <v>12906267.92</v>
      </c>
      <c r="H112" s="32">
        <v>0</v>
      </c>
      <c r="I112" s="10"/>
      <c r="J112" s="9"/>
      <c r="K112" s="11"/>
      <c r="L112" s="11"/>
      <c r="M112" s="12" t="s">
        <v>240</v>
      </c>
      <c r="N112" s="20" t="s">
        <v>140</v>
      </c>
      <c r="O112" s="19">
        <v>0.31359999999999999</v>
      </c>
    </row>
    <row r="113" spans="1:15" ht="28.8" x14ac:dyDescent="0.3">
      <c r="A113" s="7" t="s">
        <v>70</v>
      </c>
      <c r="B113" s="7" t="s">
        <v>81</v>
      </c>
      <c r="C113" s="7" t="s">
        <v>80</v>
      </c>
      <c r="D113" s="7" t="s">
        <v>9</v>
      </c>
      <c r="E113" s="7" t="s">
        <v>10</v>
      </c>
      <c r="F113" s="13" t="s">
        <v>279</v>
      </c>
      <c r="G113" s="32">
        <v>13695000</v>
      </c>
      <c r="H113" s="32">
        <v>13695000</v>
      </c>
      <c r="I113" s="10"/>
      <c r="J113" s="9"/>
      <c r="K113" s="11"/>
      <c r="L113" s="11"/>
      <c r="M113" s="12" t="s">
        <v>240</v>
      </c>
      <c r="N113" s="20" t="s">
        <v>140</v>
      </c>
      <c r="O113" s="19">
        <v>0.31359999999999999</v>
      </c>
    </row>
    <row r="114" spans="1:15" x14ac:dyDescent="0.3">
      <c r="A114" s="7" t="s">
        <v>67</v>
      </c>
      <c r="B114" s="7" t="s">
        <v>148</v>
      </c>
      <c r="C114" s="7" t="s">
        <v>134</v>
      </c>
      <c r="D114" s="7" t="s">
        <v>9</v>
      </c>
      <c r="E114" s="7" t="s">
        <v>10</v>
      </c>
      <c r="F114" s="13" t="s">
        <v>280</v>
      </c>
      <c r="G114" s="32">
        <v>0</v>
      </c>
      <c r="H114" s="32">
        <v>0</v>
      </c>
      <c r="I114" s="10"/>
      <c r="J114" s="9"/>
      <c r="K114" s="11"/>
      <c r="L114" s="11"/>
      <c r="M114" s="12" t="s">
        <v>240</v>
      </c>
      <c r="N114" s="20" t="s">
        <v>79</v>
      </c>
      <c r="O114" s="19">
        <v>0</v>
      </c>
    </row>
    <row r="115" spans="1:15" ht="28.8" x14ac:dyDescent="0.3">
      <c r="A115" s="7" t="s">
        <v>67</v>
      </c>
      <c r="B115" s="7" t="s">
        <v>148</v>
      </c>
      <c r="C115" s="7" t="s">
        <v>134</v>
      </c>
      <c r="D115" s="7" t="s">
        <v>9</v>
      </c>
      <c r="E115" s="7" t="s">
        <v>10</v>
      </c>
      <c r="F115" s="13" t="s">
        <v>281</v>
      </c>
      <c r="G115" s="32">
        <v>13281905</v>
      </c>
      <c r="H115" s="32">
        <v>13281905</v>
      </c>
      <c r="I115" s="10"/>
      <c r="J115" s="9"/>
      <c r="K115" s="11"/>
      <c r="L115" s="11"/>
      <c r="M115" s="12" t="s">
        <v>240</v>
      </c>
      <c r="N115" s="20" t="s">
        <v>143</v>
      </c>
      <c r="O115" s="19">
        <v>1</v>
      </c>
    </row>
    <row r="116" spans="1:15" x14ac:dyDescent="0.3">
      <c r="A116" s="7" t="s">
        <v>67</v>
      </c>
      <c r="B116" s="7" t="s">
        <v>67</v>
      </c>
      <c r="C116" s="7" t="s">
        <v>138</v>
      </c>
      <c r="D116" s="7" t="s">
        <v>9</v>
      </c>
      <c r="E116" s="7" t="s">
        <v>10</v>
      </c>
      <c r="F116" s="13" t="s">
        <v>282</v>
      </c>
      <c r="G116" s="32">
        <v>140000000</v>
      </c>
      <c r="H116" s="32">
        <v>118482329</v>
      </c>
      <c r="I116" s="10"/>
      <c r="J116" s="9"/>
      <c r="K116" s="11"/>
      <c r="L116" s="11"/>
      <c r="M116" s="12" t="s">
        <v>240</v>
      </c>
      <c r="N116" s="20" t="s">
        <v>143</v>
      </c>
      <c r="O116" s="19">
        <v>0.66</v>
      </c>
    </row>
    <row r="117" spans="1:15" ht="28.8" x14ac:dyDescent="0.3">
      <c r="A117" s="7" t="s">
        <v>67</v>
      </c>
      <c r="B117" s="7" t="s">
        <v>313</v>
      </c>
      <c r="C117" s="7" t="s">
        <v>138</v>
      </c>
      <c r="D117" s="7" t="s">
        <v>9</v>
      </c>
      <c r="E117" s="7" t="s">
        <v>10</v>
      </c>
      <c r="F117" s="13" t="s">
        <v>283</v>
      </c>
      <c r="G117" s="32">
        <v>35000000</v>
      </c>
      <c r="H117" s="32">
        <v>31636428</v>
      </c>
      <c r="I117" s="10"/>
      <c r="J117" s="9"/>
      <c r="K117" s="11"/>
      <c r="L117" s="11"/>
      <c r="M117" s="12" t="s">
        <v>240</v>
      </c>
      <c r="N117" s="20" t="s">
        <v>143</v>
      </c>
      <c r="O117" s="19">
        <v>0.56999999999999995</v>
      </c>
    </row>
    <row r="118" spans="1:15" x14ac:dyDescent="0.3">
      <c r="A118" s="7" t="s">
        <v>67</v>
      </c>
      <c r="B118" s="7" t="s">
        <v>68</v>
      </c>
      <c r="C118" s="7" t="s">
        <v>138</v>
      </c>
      <c r="D118" s="7" t="s">
        <v>9</v>
      </c>
      <c r="E118" s="7" t="s">
        <v>10</v>
      </c>
      <c r="F118" s="13" t="s">
        <v>284</v>
      </c>
      <c r="G118" s="32">
        <v>100000000</v>
      </c>
      <c r="H118" s="32">
        <v>0</v>
      </c>
      <c r="I118" s="10"/>
      <c r="J118" s="9"/>
      <c r="K118" s="11"/>
      <c r="L118" s="11"/>
      <c r="M118" s="12" t="s">
        <v>240</v>
      </c>
      <c r="N118" s="20" t="s">
        <v>140</v>
      </c>
      <c r="O118" s="19">
        <v>0.61699999999999999</v>
      </c>
    </row>
    <row r="119" spans="1:15" ht="28.8" x14ac:dyDescent="0.3">
      <c r="A119" s="7" t="s">
        <v>72</v>
      </c>
      <c r="B119" s="7" t="s">
        <v>228</v>
      </c>
      <c r="C119" s="7" t="s">
        <v>138</v>
      </c>
      <c r="D119" s="7" t="s">
        <v>9</v>
      </c>
      <c r="E119" s="7" t="s">
        <v>10</v>
      </c>
      <c r="F119" s="13" t="s">
        <v>285</v>
      </c>
      <c r="G119" s="32">
        <v>100000000</v>
      </c>
      <c r="H119" s="32">
        <v>0</v>
      </c>
      <c r="I119" s="10"/>
      <c r="J119" s="9"/>
      <c r="K119" s="11"/>
      <c r="L119" s="11"/>
      <c r="M119" s="12" t="s">
        <v>240</v>
      </c>
      <c r="N119" s="20" t="s">
        <v>140</v>
      </c>
      <c r="O119" s="19">
        <v>0.92049999999999998</v>
      </c>
    </row>
    <row r="120" spans="1:15" ht="28.8" x14ac:dyDescent="0.3">
      <c r="A120" s="7" t="s">
        <v>92</v>
      </c>
      <c r="B120" s="7" t="s">
        <v>163</v>
      </c>
      <c r="C120" s="7" t="s">
        <v>93</v>
      </c>
      <c r="D120" s="7" t="s">
        <v>9</v>
      </c>
      <c r="E120" s="7" t="s">
        <v>10</v>
      </c>
      <c r="F120" s="13" t="s">
        <v>286</v>
      </c>
      <c r="G120" s="32">
        <v>36000000</v>
      </c>
      <c r="H120" s="32">
        <v>0</v>
      </c>
      <c r="I120" s="10"/>
      <c r="J120" s="9"/>
      <c r="K120" s="11"/>
      <c r="L120" s="11"/>
      <c r="M120" s="12" t="s">
        <v>240</v>
      </c>
      <c r="N120" s="20" t="s">
        <v>79</v>
      </c>
      <c r="O120" s="19">
        <v>0</v>
      </c>
    </row>
    <row r="121" spans="1:15" ht="28.8" x14ac:dyDescent="0.3">
      <c r="A121" s="7" t="s">
        <v>92</v>
      </c>
      <c r="B121" s="7" t="s">
        <v>154</v>
      </c>
      <c r="C121" s="7" t="s">
        <v>93</v>
      </c>
      <c r="D121" s="7" t="s">
        <v>9</v>
      </c>
      <c r="E121" s="7" t="s">
        <v>10</v>
      </c>
      <c r="F121" s="13" t="s">
        <v>287</v>
      </c>
      <c r="G121" s="32">
        <v>0</v>
      </c>
      <c r="H121" s="32">
        <v>0</v>
      </c>
      <c r="I121" s="10"/>
      <c r="J121" s="9"/>
      <c r="K121" s="11"/>
      <c r="L121" s="11"/>
      <c r="M121" s="12" t="s">
        <v>240</v>
      </c>
      <c r="N121" s="20" t="s">
        <v>79</v>
      </c>
      <c r="O121" s="19">
        <v>0</v>
      </c>
    </row>
    <row r="122" spans="1:15" x14ac:dyDescent="0.3">
      <c r="A122" s="7" t="s">
        <v>92</v>
      </c>
      <c r="B122" s="7" t="s">
        <v>84</v>
      </c>
      <c r="C122" s="7" t="s">
        <v>93</v>
      </c>
      <c r="D122" s="7" t="s">
        <v>9</v>
      </c>
      <c r="E122" s="7" t="s">
        <v>10</v>
      </c>
      <c r="F122" s="13" t="s">
        <v>288</v>
      </c>
      <c r="G122" s="32">
        <v>28194630</v>
      </c>
      <c r="H122" s="32">
        <v>0</v>
      </c>
      <c r="I122" s="10"/>
      <c r="J122" s="9"/>
      <c r="K122" s="11"/>
      <c r="L122" s="11"/>
      <c r="M122" s="12" t="s">
        <v>240</v>
      </c>
      <c r="N122" s="20" t="s">
        <v>140</v>
      </c>
      <c r="O122" s="19">
        <v>0.91</v>
      </c>
    </row>
    <row r="123" spans="1:15" ht="28.8" x14ac:dyDescent="0.3">
      <c r="A123" s="7" t="s">
        <v>92</v>
      </c>
      <c r="B123" s="7" t="s">
        <v>154</v>
      </c>
      <c r="C123" s="7" t="s">
        <v>93</v>
      </c>
      <c r="D123" s="7" t="s">
        <v>9</v>
      </c>
      <c r="E123" s="7" t="s">
        <v>10</v>
      </c>
      <c r="F123" s="13" t="s">
        <v>289</v>
      </c>
      <c r="G123" s="32">
        <v>10000000</v>
      </c>
      <c r="H123" s="32">
        <v>9000000</v>
      </c>
      <c r="I123" s="10"/>
      <c r="J123" s="9"/>
      <c r="K123" s="11"/>
      <c r="L123" s="11"/>
      <c r="M123" s="12" t="s">
        <v>240</v>
      </c>
      <c r="N123" s="20" t="s">
        <v>143</v>
      </c>
      <c r="O123" s="19">
        <v>1</v>
      </c>
    </row>
    <row r="124" spans="1:15" ht="28.8" x14ac:dyDescent="0.3">
      <c r="A124" s="7" t="s">
        <v>92</v>
      </c>
      <c r="B124" s="7" t="s">
        <v>154</v>
      </c>
      <c r="C124" s="7" t="s">
        <v>93</v>
      </c>
      <c r="D124" s="7" t="s">
        <v>9</v>
      </c>
      <c r="E124" s="7" t="s">
        <v>10</v>
      </c>
      <c r="F124" s="13" t="s">
        <v>290</v>
      </c>
      <c r="G124" s="32">
        <v>30000000</v>
      </c>
      <c r="H124" s="32">
        <v>0</v>
      </c>
      <c r="I124" s="10"/>
      <c r="J124" s="9"/>
      <c r="K124" s="11"/>
      <c r="L124" s="11"/>
      <c r="M124" s="12" t="s">
        <v>240</v>
      </c>
      <c r="N124" s="20" t="s">
        <v>140</v>
      </c>
      <c r="O124" s="19">
        <v>1</v>
      </c>
    </row>
    <row r="125" spans="1:15" x14ac:dyDescent="0.3">
      <c r="A125" s="7" t="s">
        <v>92</v>
      </c>
      <c r="B125" s="7" t="s">
        <v>84</v>
      </c>
      <c r="C125" s="7" t="s">
        <v>93</v>
      </c>
      <c r="D125" s="7" t="s">
        <v>9</v>
      </c>
      <c r="E125" s="7" t="s">
        <v>10</v>
      </c>
      <c r="F125" s="13" t="s">
        <v>291</v>
      </c>
      <c r="G125" s="32">
        <v>67030907.920000002</v>
      </c>
      <c r="H125" s="32">
        <v>13098333.48</v>
      </c>
      <c r="I125" s="10"/>
      <c r="J125" s="9"/>
      <c r="K125" s="11"/>
      <c r="L125" s="11"/>
      <c r="M125" s="12" t="s">
        <v>240</v>
      </c>
      <c r="N125" s="20" t="s">
        <v>143</v>
      </c>
      <c r="O125" s="19">
        <v>1</v>
      </c>
    </row>
    <row r="126" spans="1:15" x14ac:dyDescent="0.3">
      <c r="A126" s="7" t="s">
        <v>92</v>
      </c>
      <c r="B126" s="7" t="s">
        <v>230</v>
      </c>
      <c r="C126" s="7" t="s">
        <v>93</v>
      </c>
      <c r="D126" s="7" t="s">
        <v>9</v>
      </c>
      <c r="E126" s="7" t="s">
        <v>10</v>
      </c>
      <c r="F126" s="13" t="s">
        <v>292</v>
      </c>
      <c r="G126" s="32">
        <v>155786605</v>
      </c>
      <c r="H126" s="32">
        <v>7736877</v>
      </c>
      <c r="I126" s="10"/>
      <c r="J126" s="9"/>
      <c r="K126" s="11"/>
      <c r="L126" s="11"/>
      <c r="M126" s="12" t="s">
        <v>240</v>
      </c>
      <c r="N126" s="20" t="s">
        <v>182</v>
      </c>
      <c r="O126" s="19">
        <v>0.41</v>
      </c>
    </row>
    <row r="127" spans="1:15" x14ac:dyDescent="0.3">
      <c r="A127" s="7" t="s">
        <v>92</v>
      </c>
      <c r="B127" s="7" t="s">
        <v>84</v>
      </c>
      <c r="C127" s="7" t="s">
        <v>93</v>
      </c>
      <c r="D127" s="7" t="s">
        <v>9</v>
      </c>
      <c r="E127" s="7" t="s">
        <v>10</v>
      </c>
      <c r="F127" s="13" t="s">
        <v>293</v>
      </c>
      <c r="G127" s="32">
        <v>15302941.380000001</v>
      </c>
      <c r="H127" s="32">
        <v>13542426</v>
      </c>
      <c r="I127" s="10"/>
      <c r="J127" s="9"/>
      <c r="K127" s="11"/>
      <c r="L127" s="11"/>
      <c r="M127" s="12" t="s">
        <v>240</v>
      </c>
      <c r="N127" s="20" t="s">
        <v>143</v>
      </c>
      <c r="O127" s="19">
        <v>1</v>
      </c>
    </row>
    <row r="128" spans="1:15" ht="43.2" x14ac:dyDescent="0.3">
      <c r="A128" s="7" t="s">
        <v>92</v>
      </c>
      <c r="B128" s="7" t="s">
        <v>317</v>
      </c>
      <c r="C128" s="7" t="s">
        <v>93</v>
      </c>
      <c r="D128" s="7" t="s">
        <v>9</v>
      </c>
      <c r="E128" s="7" t="s">
        <v>10</v>
      </c>
      <c r="F128" s="13" t="s">
        <v>294</v>
      </c>
      <c r="G128" s="32">
        <v>30000000</v>
      </c>
      <c r="H128" s="32">
        <v>0</v>
      </c>
      <c r="I128" s="10"/>
      <c r="J128" s="9"/>
      <c r="K128" s="11"/>
      <c r="L128" s="11"/>
      <c r="M128" s="12" t="s">
        <v>240</v>
      </c>
      <c r="N128" s="20" t="s">
        <v>140</v>
      </c>
      <c r="O128" s="19">
        <v>0.94969999999999999</v>
      </c>
    </row>
    <row r="129" spans="1:15" x14ac:dyDescent="0.3">
      <c r="A129" s="7" t="s">
        <v>92</v>
      </c>
      <c r="B129" s="7" t="s">
        <v>154</v>
      </c>
      <c r="C129" s="7" t="s">
        <v>93</v>
      </c>
      <c r="D129" s="7" t="s">
        <v>9</v>
      </c>
      <c r="E129" s="7" t="s">
        <v>10</v>
      </c>
      <c r="F129" s="13" t="s">
        <v>295</v>
      </c>
      <c r="G129" s="32">
        <v>20471520.699999999</v>
      </c>
      <c r="H129" s="32">
        <v>10538488.48</v>
      </c>
      <c r="I129" s="10"/>
      <c r="J129" s="9"/>
      <c r="K129" s="11"/>
      <c r="L129" s="11"/>
      <c r="M129" s="12" t="s">
        <v>240</v>
      </c>
      <c r="N129" s="20" t="s">
        <v>143</v>
      </c>
      <c r="O129" s="19">
        <v>1</v>
      </c>
    </row>
    <row r="130" spans="1:15" x14ac:dyDescent="0.3">
      <c r="A130" s="7" t="s">
        <v>92</v>
      </c>
      <c r="B130" s="7" t="s">
        <v>154</v>
      </c>
      <c r="C130" s="7" t="s">
        <v>93</v>
      </c>
      <c r="D130" s="7" t="s">
        <v>9</v>
      </c>
      <c r="E130" s="7" t="s">
        <v>10</v>
      </c>
      <c r="F130" s="13" t="s">
        <v>296</v>
      </c>
      <c r="G130" s="32">
        <v>0</v>
      </c>
      <c r="H130" s="32">
        <v>0</v>
      </c>
      <c r="I130" s="10"/>
      <c r="J130" s="9"/>
      <c r="K130" s="11"/>
      <c r="L130" s="11"/>
      <c r="M130" s="12" t="s">
        <v>240</v>
      </c>
      <c r="N130" s="20" t="s">
        <v>79</v>
      </c>
      <c r="O130" s="19">
        <v>0</v>
      </c>
    </row>
    <row r="131" spans="1:15" ht="28.8" x14ac:dyDescent="0.3">
      <c r="A131" s="7" t="s">
        <v>92</v>
      </c>
      <c r="B131" s="7" t="s">
        <v>318</v>
      </c>
      <c r="C131" s="7" t="s">
        <v>93</v>
      </c>
      <c r="D131" s="7" t="s">
        <v>9</v>
      </c>
      <c r="E131" s="7" t="s">
        <v>10</v>
      </c>
      <c r="F131" s="13" t="s">
        <v>297</v>
      </c>
      <c r="G131" s="32">
        <v>20000000</v>
      </c>
      <c r="H131" s="32">
        <v>0</v>
      </c>
      <c r="I131" s="10"/>
      <c r="J131" s="9"/>
      <c r="K131" s="11"/>
      <c r="L131" s="11"/>
      <c r="M131" s="12" t="s">
        <v>240</v>
      </c>
      <c r="N131" s="20" t="s">
        <v>145</v>
      </c>
      <c r="O131" s="19">
        <v>0.05</v>
      </c>
    </row>
    <row r="132" spans="1:15" x14ac:dyDescent="0.3">
      <c r="A132" s="7" t="s">
        <v>152</v>
      </c>
      <c r="B132" s="7" t="s">
        <v>152</v>
      </c>
      <c r="C132" s="7" t="s">
        <v>231</v>
      </c>
      <c r="D132" s="7" t="s">
        <v>9</v>
      </c>
      <c r="E132" s="7" t="s">
        <v>10</v>
      </c>
      <c r="F132" s="13" t="s">
        <v>298</v>
      </c>
      <c r="G132" s="32">
        <v>0</v>
      </c>
      <c r="H132" s="32">
        <v>0</v>
      </c>
      <c r="I132" s="10"/>
      <c r="J132" s="9"/>
      <c r="K132" s="11"/>
      <c r="L132" s="11"/>
      <c r="M132" s="12" t="s">
        <v>240</v>
      </c>
      <c r="N132" s="20" t="s">
        <v>145</v>
      </c>
      <c r="O132" s="19">
        <v>0.05</v>
      </c>
    </row>
    <row r="133" spans="1:15" x14ac:dyDescent="0.3">
      <c r="A133" s="7" t="s">
        <v>152</v>
      </c>
      <c r="B133" s="7" t="s">
        <v>152</v>
      </c>
      <c r="C133" s="7" t="s">
        <v>231</v>
      </c>
      <c r="D133" s="7" t="s">
        <v>9</v>
      </c>
      <c r="E133" s="7" t="s">
        <v>10</v>
      </c>
      <c r="F133" s="13" t="s">
        <v>299</v>
      </c>
      <c r="G133" s="32">
        <v>0</v>
      </c>
      <c r="H133" s="32">
        <v>0</v>
      </c>
      <c r="I133" s="10"/>
      <c r="J133" s="9"/>
      <c r="K133" s="11"/>
      <c r="L133" s="11"/>
      <c r="M133" s="12" t="s">
        <v>240</v>
      </c>
      <c r="N133" s="20" t="s">
        <v>145</v>
      </c>
      <c r="O133" s="19">
        <v>0.05</v>
      </c>
    </row>
    <row r="134" spans="1:15" x14ac:dyDescent="0.3">
      <c r="A134" s="7" t="s">
        <v>152</v>
      </c>
      <c r="B134" s="7" t="s">
        <v>152</v>
      </c>
      <c r="C134" s="7" t="s">
        <v>231</v>
      </c>
      <c r="D134" s="7" t="s">
        <v>9</v>
      </c>
      <c r="E134" s="7" t="s">
        <v>10</v>
      </c>
      <c r="F134" s="13" t="s">
        <v>300</v>
      </c>
      <c r="G134" s="32">
        <v>30000000</v>
      </c>
      <c r="H134" s="32">
        <v>0</v>
      </c>
      <c r="I134" s="10"/>
      <c r="J134" s="9"/>
      <c r="K134" s="11"/>
      <c r="L134" s="11"/>
      <c r="M134" s="12" t="s">
        <v>240</v>
      </c>
      <c r="N134" s="20" t="s">
        <v>140</v>
      </c>
      <c r="O134" s="19">
        <v>0.89</v>
      </c>
    </row>
    <row r="135" spans="1:15" ht="28.8" x14ac:dyDescent="0.3">
      <c r="A135" s="7" t="s">
        <v>152</v>
      </c>
      <c r="B135" s="7" t="s">
        <v>98</v>
      </c>
      <c r="C135" s="7" t="s">
        <v>231</v>
      </c>
      <c r="D135" s="7" t="s">
        <v>9</v>
      </c>
      <c r="E135" s="7" t="s">
        <v>10</v>
      </c>
      <c r="F135" s="13" t="s">
        <v>301</v>
      </c>
      <c r="G135" s="32">
        <v>94500000</v>
      </c>
      <c r="H135" s="32">
        <v>0</v>
      </c>
      <c r="I135" s="10"/>
      <c r="J135" s="9"/>
      <c r="K135" s="11"/>
      <c r="L135" s="11"/>
      <c r="M135" s="12" t="s">
        <v>240</v>
      </c>
      <c r="N135" s="20" t="s">
        <v>140</v>
      </c>
      <c r="O135" s="19">
        <v>0.58750000000000002</v>
      </c>
    </row>
    <row r="136" spans="1:15" x14ac:dyDescent="0.3">
      <c r="A136" s="7" t="s">
        <v>70</v>
      </c>
      <c r="B136" s="7" t="s">
        <v>94</v>
      </c>
      <c r="C136" s="7" t="s">
        <v>137</v>
      </c>
      <c r="D136" s="7" t="s">
        <v>9</v>
      </c>
      <c r="E136" s="7" t="s">
        <v>10</v>
      </c>
      <c r="F136" s="13" t="s">
        <v>302</v>
      </c>
      <c r="G136" s="32">
        <v>0</v>
      </c>
      <c r="H136" s="32">
        <v>0</v>
      </c>
      <c r="I136" s="10"/>
      <c r="J136" s="9"/>
      <c r="K136" s="11"/>
      <c r="L136" s="11"/>
      <c r="M136" s="12" t="s">
        <v>240</v>
      </c>
      <c r="N136" s="20" t="s">
        <v>79</v>
      </c>
      <c r="O136" s="19">
        <v>0</v>
      </c>
    </row>
    <row r="137" spans="1:15" ht="28.8" x14ac:dyDescent="0.3">
      <c r="A137" s="7" t="s">
        <v>70</v>
      </c>
      <c r="B137" s="7" t="s">
        <v>314</v>
      </c>
      <c r="C137" s="7" t="s">
        <v>137</v>
      </c>
      <c r="D137" s="7" t="s">
        <v>9</v>
      </c>
      <c r="E137" s="7" t="s">
        <v>10</v>
      </c>
      <c r="F137" s="13" t="s">
        <v>303</v>
      </c>
      <c r="G137" s="32">
        <v>0</v>
      </c>
      <c r="H137" s="32">
        <v>0</v>
      </c>
      <c r="I137" s="10"/>
      <c r="J137" s="9"/>
      <c r="K137" s="11"/>
      <c r="L137" s="11"/>
      <c r="M137" s="12" t="s">
        <v>240</v>
      </c>
      <c r="N137" s="20" t="s">
        <v>79</v>
      </c>
      <c r="O137" s="19">
        <v>0</v>
      </c>
    </row>
    <row r="138" spans="1:15" ht="28.8" x14ac:dyDescent="0.3">
      <c r="A138" s="7" t="s">
        <v>67</v>
      </c>
      <c r="B138" s="7" t="s">
        <v>315</v>
      </c>
      <c r="C138" s="7" t="s">
        <v>137</v>
      </c>
      <c r="D138" s="7" t="s">
        <v>9</v>
      </c>
      <c r="E138" s="7" t="s">
        <v>10</v>
      </c>
      <c r="F138" s="13" t="s">
        <v>304</v>
      </c>
      <c r="G138" s="32">
        <v>0</v>
      </c>
      <c r="H138" s="32">
        <v>0</v>
      </c>
      <c r="I138" s="10"/>
      <c r="J138" s="9"/>
      <c r="K138" s="11"/>
      <c r="L138" s="11"/>
      <c r="M138" s="12" t="s">
        <v>240</v>
      </c>
      <c r="N138" s="20" t="s">
        <v>79</v>
      </c>
      <c r="O138" s="19">
        <v>0</v>
      </c>
    </row>
    <row r="139" spans="1:15" x14ac:dyDescent="0.3">
      <c r="A139" s="7" t="s">
        <v>70</v>
      </c>
      <c r="B139" s="7" t="s">
        <v>316</v>
      </c>
      <c r="C139" s="7" t="s">
        <v>137</v>
      </c>
      <c r="D139" s="7" t="s">
        <v>9</v>
      </c>
      <c r="E139" s="7" t="s">
        <v>10</v>
      </c>
      <c r="F139" s="13" t="s">
        <v>305</v>
      </c>
      <c r="G139" s="32">
        <v>28000000</v>
      </c>
      <c r="H139" s="32">
        <v>0</v>
      </c>
      <c r="I139" s="10"/>
      <c r="J139" s="9"/>
      <c r="K139" s="11"/>
      <c r="L139" s="11"/>
      <c r="M139" s="12" t="s">
        <v>240</v>
      </c>
      <c r="N139" s="20" t="s">
        <v>140</v>
      </c>
      <c r="O139" s="19">
        <v>1</v>
      </c>
    </row>
    <row r="140" spans="1:15" ht="28.8" x14ac:dyDescent="0.3">
      <c r="A140" s="7" t="s">
        <v>70</v>
      </c>
      <c r="B140" s="7" t="s">
        <v>70</v>
      </c>
      <c r="C140" s="7" t="s">
        <v>137</v>
      </c>
      <c r="D140" s="7" t="s">
        <v>9</v>
      </c>
      <c r="E140" s="7" t="s">
        <v>10</v>
      </c>
      <c r="F140" s="13" t="s">
        <v>306</v>
      </c>
      <c r="G140" s="32">
        <v>30000000</v>
      </c>
      <c r="H140" s="32">
        <v>19567518.899999999</v>
      </c>
      <c r="I140" s="10"/>
      <c r="J140" s="9"/>
      <c r="K140" s="11"/>
      <c r="L140" s="11"/>
      <c r="M140" s="12" t="s">
        <v>240</v>
      </c>
      <c r="N140" s="20" t="s">
        <v>140</v>
      </c>
      <c r="O140" s="19">
        <v>1</v>
      </c>
    </row>
    <row r="141" spans="1:15" x14ac:dyDescent="0.3">
      <c r="A141" s="7" t="s">
        <v>70</v>
      </c>
      <c r="B141" s="7" t="s">
        <v>82</v>
      </c>
      <c r="C141" s="7" t="s">
        <v>137</v>
      </c>
      <c r="D141" s="7" t="s">
        <v>9</v>
      </c>
      <c r="E141" s="7" t="s">
        <v>10</v>
      </c>
      <c r="F141" s="13" t="s">
        <v>307</v>
      </c>
      <c r="G141" s="32">
        <v>157885000</v>
      </c>
      <c r="H141" s="32">
        <v>0</v>
      </c>
      <c r="I141" s="10"/>
      <c r="J141" s="9"/>
      <c r="K141" s="11"/>
      <c r="L141" s="11"/>
      <c r="M141" s="12" t="s">
        <v>240</v>
      </c>
      <c r="N141" s="20" t="s">
        <v>140</v>
      </c>
      <c r="O141" s="19">
        <v>0.94220000000000004</v>
      </c>
    </row>
    <row r="142" spans="1:15" ht="28.8" x14ac:dyDescent="0.3">
      <c r="A142" s="7" t="s">
        <v>70</v>
      </c>
      <c r="B142" s="7" t="s">
        <v>82</v>
      </c>
      <c r="C142" s="7" t="s">
        <v>137</v>
      </c>
      <c r="D142" s="7" t="s">
        <v>9</v>
      </c>
      <c r="E142" s="7" t="s">
        <v>10</v>
      </c>
      <c r="F142" s="13" t="s">
        <v>308</v>
      </c>
      <c r="G142" s="32">
        <v>100000000</v>
      </c>
      <c r="H142" s="32">
        <v>0</v>
      </c>
      <c r="I142" s="10"/>
      <c r="J142" s="9"/>
      <c r="K142" s="11"/>
      <c r="L142" s="11"/>
      <c r="M142" s="12" t="s">
        <v>240</v>
      </c>
      <c r="N142" s="20" t="s">
        <v>140</v>
      </c>
      <c r="O142" s="19">
        <v>0.92779999999999996</v>
      </c>
    </row>
    <row r="143" spans="1:15" ht="28.8" x14ac:dyDescent="0.3">
      <c r="A143" s="7" t="s">
        <v>70</v>
      </c>
      <c r="B143" s="7" t="s">
        <v>70</v>
      </c>
      <c r="C143" s="7" t="s">
        <v>137</v>
      </c>
      <c r="D143" s="7" t="s">
        <v>9</v>
      </c>
      <c r="E143" s="7" t="s">
        <v>10</v>
      </c>
      <c r="F143" s="13" t="s">
        <v>309</v>
      </c>
      <c r="G143" s="32">
        <v>60000000</v>
      </c>
      <c r="H143" s="32">
        <v>46320365.560000002</v>
      </c>
      <c r="I143" s="10"/>
      <c r="J143" s="9"/>
      <c r="K143" s="11"/>
      <c r="L143" s="11"/>
      <c r="M143" s="12" t="s">
        <v>240</v>
      </c>
      <c r="N143" s="20" t="s">
        <v>140</v>
      </c>
      <c r="O143" s="19">
        <v>1</v>
      </c>
    </row>
    <row r="144" spans="1:15" x14ac:dyDescent="0.3">
      <c r="A144" s="7" t="s">
        <v>70</v>
      </c>
      <c r="B144" s="7" t="s">
        <v>82</v>
      </c>
      <c r="C144" s="7" t="s">
        <v>137</v>
      </c>
      <c r="D144" s="7" t="s">
        <v>9</v>
      </c>
      <c r="E144" s="7" t="s">
        <v>10</v>
      </c>
      <c r="F144" s="13" t="s">
        <v>310</v>
      </c>
      <c r="G144" s="32">
        <v>100000000</v>
      </c>
      <c r="H144" s="32">
        <v>89280170.010000005</v>
      </c>
      <c r="I144" s="10"/>
      <c r="J144" s="9"/>
      <c r="K144" s="11"/>
      <c r="L144" s="11"/>
      <c r="M144" s="12" t="s">
        <v>240</v>
      </c>
      <c r="N144" s="20" t="s">
        <v>140</v>
      </c>
      <c r="O144" s="19">
        <v>0.87719999999999998</v>
      </c>
    </row>
    <row r="145" spans="1:15" x14ac:dyDescent="0.3">
      <c r="A145" s="7" t="s">
        <v>70</v>
      </c>
      <c r="B145" s="7" t="s">
        <v>70</v>
      </c>
      <c r="C145" s="7" t="s">
        <v>137</v>
      </c>
      <c r="D145" s="7" t="s">
        <v>9</v>
      </c>
      <c r="E145" s="7" t="s">
        <v>10</v>
      </c>
      <c r="F145" s="13" t="s">
        <v>311</v>
      </c>
      <c r="G145" s="32">
        <v>140000000</v>
      </c>
      <c r="H145" s="32">
        <v>0</v>
      </c>
      <c r="I145" s="10"/>
      <c r="J145" s="9"/>
      <c r="K145" s="11"/>
      <c r="L145" s="11"/>
      <c r="M145" s="12" t="s">
        <v>240</v>
      </c>
      <c r="N145" s="20" t="s">
        <v>182</v>
      </c>
      <c r="O145" s="19">
        <v>0.26729999999999998</v>
      </c>
    </row>
    <row r="146" spans="1:15" x14ac:dyDescent="0.3">
      <c r="A146" s="7" t="s">
        <v>67</v>
      </c>
      <c r="B146" s="7" t="s">
        <v>315</v>
      </c>
      <c r="C146" s="7" t="s">
        <v>137</v>
      </c>
      <c r="D146" s="7" t="s">
        <v>9</v>
      </c>
      <c r="E146" s="7" t="s">
        <v>10</v>
      </c>
      <c r="F146" s="13" t="s">
        <v>312</v>
      </c>
      <c r="G146" s="32">
        <v>139937772</v>
      </c>
      <c r="H146" s="32">
        <v>139850840</v>
      </c>
      <c r="I146" s="10"/>
      <c r="J146" s="9"/>
      <c r="K146" s="11"/>
      <c r="L146" s="11"/>
      <c r="M146" s="12" t="s">
        <v>240</v>
      </c>
      <c r="N146" s="20" t="s">
        <v>143</v>
      </c>
      <c r="O146" s="19">
        <v>1</v>
      </c>
    </row>
    <row r="147" spans="1:15" x14ac:dyDescent="0.3">
      <c r="A147" s="7"/>
      <c r="B147" s="7"/>
      <c r="C147" s="7"/>
      <c r="D147" s="7"/>
      <c r="E147" s="7"/>
      <c r="F147" s="18" t="s">
        <v>22</v>
      </c>
      <c r="G147" s="31">
        <f>SUM(G148:G180)</f>
        <v>2530864000</v>
      </c>
      <c r="H147" s="31">
        <f>SUM(H148:H180)</f>
        <v>944244987.13999999</v>
      </c>
      <c r="I147" s="10">
        <v>4211.5097375000014</v>
      </c>
      <c r="J147" s="9">
        <v>3163.279</v>
      </c>
      <c r="K147" s="11">
        <v>0</v>
      </c>
      <c r="L147" s="11">
        <v>11209.417468690001</v>
      </c>
      <c r="M147" s="12"/>
      <c r="N147" s="20"/>
      <c r="O147" s="19"/>
    </row>
    <row r="148" spans="1:15" ht="28.8" x14ac:dyDescent="0.3">
      <c r="A148" s="7" t="s">
        <v>67</v>
      </c>
      <c r="B148" s="7" t="s">
        <v>146</v>
      </c>
      <c r="C148" s="7" t="s">
        <v>134</v>
      </c>
      <c r="D148" s="7" t="s">
        <v>9</v>
      </c>
      <c r="E148" s="7" t="s">
        <v>10</v>
      </c>
      <c r="F148" s="13" t="s">
        <v>100</v>
      </c>
      <c r="G148" s="32">
        <v>95300000</v>
      </c>
      <c r="H148" s="32">
        <v>9828072.3000000007</v>
      </c>
      <c r="I148" s="10"/>
      <c r="J148" s="9"/>
      <c r="K148" s="11"/>
      <c r="L148" s="11"/>
      <c r="M148" s="22" t="s">
        <v>139</v>
      </c>
      <c r="N148" s="20" t="s">
        <v>140</v>
      </c>
      <c r="O148" s="19">
        <v>0.92</v>
      </c>
    </row>
    <row r="149" spans="1:15" x14ac:dyDescent="0.3">
      <c r="A149" s="7" t="s">
        <v>72</v>
      </c>
      <c r="B149" s="7" t="s">
        <v>147</v>
      </c>
      <c r="C149" s="7" t="s">
        <v>69</v>
      </c>
      <c r="D149" s="7" t="s">
        <v>9</v>
      </c>
      <c r="E149" s="7" t="s">
        <v>10</v>
      </c>
      <c r="F149" s="13" t="s">
        <v>101</v>
      </c>
      <c r="G149" s="32">
        <v>114250000</v>
      </c>
      <c r="H149" s="32">
        <v>20837930</v>
      </c>
      <c r="I149" s="10"/>
      <c r="J149" s="9"/>
      <c r="K149" s="11"/>
      <c r="L149" s="11"/>
      <c r="M149" s="22" t="s">
        <v>139</v>
      </c>
      <c r="N149" s="20" t="s">
        <v>140</v>
      </c>
      <c r="O149" s="19">
        <v>0.376</v>
      </c>
    </row>
    <row r="150" spans="1:15" ht="28.8" x14ac:dyDescent="0.3">
      <c r="A150" s="7" t="s">
        <v>67</v>
      </c>
      <c r="B150" s="7" t="s">
        <v>148</v>
      </c>
      <c r="C150" s="7" t="s">
        <v>134</v>
      </c>
      <c r="D150" s="7" t="s">
        <v>9</v>
      </c>
      <c r="E150" s="7" t="s">
        <v>10</v>
      </c>
      <c r="F150" s="13" t="s">
        <v>102</v>
      </c>
      <c r="G150" s="32">
        <v>50600000</v>
      </c>
      <c r="H150" s="32">
        <v>29435433.640000001</v>
      </c>
      <c r="I150" s="10"/>
      <c r="J150" s="9"/>
      <c r="K150" s="11"/>
      <c r="L150" s="11"/>
      <c r="M150" s="22" t="s">
        <v>139</v>
      </c>
      <c r="N150" s="20" t="s">
        <v>140</v>
      </c>
      <c r="O150" s="19">
        <v>0.33700000000000002</v>
      </c>
    </row>
    <row r="151" spans="1:15" ht="28.8" x14ac:dyDescent="0.3">
      <c r="A151" s="7" t="s">
        <v>149</v>
      </c>
      <c r="B151" s="7" t="s">
        <v>150</v>
      </c>
      <c r="C151" s="7" t="s">
        <v>134</v>
      </c>
      <c r="D151" s="7" t="s">
        <v>9</v>
      </c>
      <c r="E151" s="7" t="s">
        <v>10</v>
      </c>
      <c r="F151" s="13" t="s">
        <v>103</v>
      </c>
      <c r="G151" s="32">
        <v>69000000</v>
      </c>
      <c r="H151" s="32">
        <v>0</v>
      </c>
      <c r="I151" s="10"/>
      <c r="J151" s="9"/>
      <c r="K151" s="11"/>
      <c r="L151" s="11"/>
      <c r="M151" s="22" t="s">
        <v>139</v>
      </c>
      <c r="N151" s="20" t="s">
        <v>77</v>
      </c>
      <c r="O151" s="19">
        <v>0.14000000000000001</v>
      </c>
    </row>
    <row r="152" spans="1:15" ht="28.8" x14ac:dyDescent="0.3">
      <c r="A152" s="7" t="s">
        <v>70</v>
      </c>
      <c r="B152" s="7" t="s">
        <v>81</v>
      </c>
      <c r="C152" s="7" t="s">
        <v>80</v>
      </c>
      <c r="D152" s="7" t="s">
        <v>9</v>
      </c>
      <c r="E152" s="7" t="s">
        <v>10</v>
      </c>
      <c r="F152" s="13" t="s">
        <v>104</v>
      </c>
      <c r="G152" s="32">
        <v>100000000</v>
      </c>
      <c r="H152" s="32">
        <v>0</v>
      </c>
      <c r="I152" s="10"/>
      <c r="J152" s="9"/>
      <c r="K152" s="11"/>
      <c r="L152" s="11"/>
      <c r="M152" s="22" t="s">
        <v>139</v>
      </c>
      <c r="N152" s="20" t="s">
        <v>77</v>
      </c>
      <c r="O152" s="19">
        <v>0.13400000000000001</v>
      </c>
    </row>
    <row r="153" spans="1:15" x14ac:dyDescent="0.3">
      <c r="A153" s="7" t="s">
        <v>152</v>
      </c>
      <c r="B153" s="7" t="s">
        <v>152</v>
      </c>
      <c r="C153" s="7" t="s">
        <v>93</v>
      </c>
      <c r="D153" s="7" t="s">
        <v>9</v>
      </c>
      <c r="E153" s="7" t="s">
        <v>10</v>
      </c>
      <c r="F153" s="13" t="s">
        <v>106</v>
      </c>
      <c r="G153" s="32">
        <v>0</v>
      </c>
      <c r="H153" s="32">
        <v>0</v>
      </c>
      <c r="I153" s="10"/>
      <c r="J153" s="9"/>
      <c r="K153" s="11"/>
      <c r="L153" s="11"/>
      <c r="M153" s="22" t="s">
        <v>139</v>
      </c>
      <c r="N153" s="20" t="s">
        <v>140</v>
      </c>
      <c r="O153" s="19">
        <v>0.86399999999999999</v>
      </c>
    </row>
    <row r="154" spans="1:15" ht="28.8" x14ac:dyDescent="0.3">
      <c r="A154" s="7" t="s">
        <v>149</v>
      </c>
      <c r="B154" s="7" t="s">
        <v>150</v>
      </c>
      <c r="C154" s="7" t="s">
        <v>134</v>
      </c>
      <c r="D154" s="7" t="s">
        <v>9</v>
      </c>
      <c r="E154" s="7" t="s">
        <v>10</v>
      </c>
      <c r="F154" s="13" t="s">
        <v>107</v>
      </c>
      <c r="G154" s="32">
        <v>247363000</v>
      </c>
      <c r="H154" s="32">
        <v>31013089</v>
      </c>
      <c r="I154" s="10"/>
      <c r="J154" s="9"/>
      <c r="K154" s="11"/>
      <c r="L154" s="11"/>
      <c r="M154" s="22" t="s">
        <v>139</v>
      </c>
      <c r="N154" s="20" t="s">
        <v>140</v>
      </c>
      <c r="O154" s="19">
        <v>0.82399999999999995</v>
      </c>
    </row>
    <row r="155" spans="1:15" ht="28.8" x14ac:dyDescent="0.3">
      <c r="A155" s="7" t="s">
        <v>152</v>
      </c>
      <c r="B155" s="7" t="s">
        <v>152</v>
      </c>
      <c r="C155" s="7" t="s">
        <v>136</v>
      </c>
      <c r="D155" s="7" t="s">
        <v>9</v>
      </c>
      <c r="E155" s="7" t="s">
        <v>10</v>
      </c>
      <c r="F155" s="13" t="s">
        <v>108</v>
      </c>
      <c r="G155" s="32">
        <v>249500000</v>
      </c>
      <c r="H155" s="32">
        <v>127017428</v>
      </c>
      <c r="I155" s="10"/>
      <c r="J155" s="9"/>
      <c r="K155" s="11"/>
      <c r="L155" s="11"/>
      <c r="M155" s="22" t="s">
        <v>139</v>
      </c>
      <c r="N155" s="20" t="s">
        <v>140</v>
      </c>
      <c r="O155" s="19">
        <v>0.89600000000000002</v>
      </c>
    </row>
    <row r="156" spans="1:15" ht="28.8" x14ac:dyDescent="0.3">
      <c r="A156" s="7" t="s">
        <v>152</v>
      </c>
      <c r="B156" s="7" t="s">
        <v>153</v>
      </c>
      <c r="C156" s="7" t="s">
        <v>136</v>
      </c>
      <c r="D156" s="7" t="s">
        <v>9</v>
      </c>
      <c r="E156" s="7" t="s">
        <v>10</v>
      </c>
      <c r="F156" s="13" t="s">
        <v>109</v>
      </c>
      <c r="G156" s="32">
        <v>578966000</v>
      </c>
      <c r="H156" s="32">
        <v>203404.52</v>
      </c>
      <c r="I156" s="10"/>
      <c r="J156" s="9"/>
      <c r="K156" s="11"/>
      <c r="L156" s="11"/>
      <c r="M156" s="22" t="s">
        <v>139</v>
      </c>
      <c r="N156" s="20" t="s">
        <v>77</v>
      </c>
      <c r="O156" s="19">
        <v>0.13900000000000001</v>
      </c>
    </row>
    <row r="157" spans="1:15" ht="28.8" x14ac:dyDescent="0.3">
      <c r="A157" s="7" t="s">
        <v>72</v>
      </c>
      <c r="B157" s="7" t="s">
        <v>73</v>
      </c>
      <c r="C157" s="7" t="s">
        <v>80</v>
      </c>
      <c r="D157" s="7" t="s">
        <v>9</v>
      </c>
      <c r="E157" s="7" t="s">
        <v>10</v>
      </c>
      <c r="F157" s="13" t="s">
        <v>110</v>
      </c>
      <c r="G157" s="32">
        <v>988000000</v>
      </c>
      <c r="H157" s="32">
        <v>714417163.79999995</v>
      </c>
      <c r="I157" s="10"/>
      <c r="J157" s="9"/>
      <c r="K157" s="11"/>
      <c r="L157" s="11"/>
      <c r="M157" s="22" t="s">
        <v>139</v>
      </c>
      <c r="N157" s="20" t="s">
        <v>140</v>
      </c>
      <c r="O157" s="19">
        <v>0.97109999999999996</v>
      </c>
    </row>
    <row r="158" spans="1:15" ht="28.8" x14ac:dyDescent="0.3">
      <c r="A158" s="7" t="s">
        <v>72</v>
      </c>
      <c r="B158" s="7" t="s">
        <v>73</v>
      </c>
      <c r="C158" s="7" t="s">
        <v>80</v>
      </c>
      <c r="D158" s="7" t="s">
        <v>9</v>
      </c>
      <c r="E158" s="7" t="s">
        <v>10</v>
      </c>
      <c r="F158" s="13" t="s">
        <v>111</v>
      </c>
      <c r="G158" s="32">
        <v>0</v>
      </c>
      <c r="H158" s="32">
        <v>0</v>
      </c>
      <c r="I158" s="10"/>
      <c r="J158" s="9"/>
      <c r="K158" s="11"/>
      <c r="L158" s="11"/>
      <c r="M158" s="22" t="s">
        <v>139</v>
      </c>
      <c r="N158" s="20" t="s">
        <v>141</v>
      </c>
      <c r="O158" s="19">
        <v>0</v>
      </c>
    </row>
    <row r="159" spans="1:15" ht="28.8" x14ac:dyDescent="0.3">
      <c r="A159" s="7" t="s">
        <v>70</v>
      </c>
      <c r="B159" s="7" t="s">
        <v>81</v>
      </c>
      <c r="C159" s="7" t="s">
        <v>137</v>
      </c>
      <c r="D159" s="7" t="s">
        <v>9</v>
      </c>
      <c r="E159" s="7" t="s">
        <v>10</v>
      </c>
      <c r="F159" s="13" t="s">
        <v>112</v>
      </c>
      <c r="G159" s="32">
        <v>0</v>
      </c>
      <c r="H159" s="32">
        <v>0</v>
      </c>
      <c r="I159" s="10"/>
      <c r="J159" s="9"/>
      <c r="K159" s="11"/>
      <c r="L159" s="11"/>
      <c r="M159" s="22" t="s">
        <v>139</v>
      </c>
      <c r="N159" s="20" t="s">
        <v>142</v>
      </c>
      <c r="O159" s="19">
        <v>0</v>
      </c>
    </row>
    <row r="160" spans="1:15" ht="28.8" x14ac:dyDescent="0.3">
      <c r="A160" s="7" t="s">
        <v>92</v>
      </c>
      <c r="B160" s="7" t="s">
        <v>154</v>
      </c>
      <c r="C160" s="7" t="s">
        <v>93</v>
      </c>
      <c r="D160" s="7" t="s">
        <v>9</v>
      </c>
      <c r="E160" s="7" t="s">
        <v>10</v>
      </c>
      <c r="F160" s="13" t="s">
        <v>113</v>
      </c>
      <c r="G160" s="32">
        <v>5785000</v>
      </c>
      <c r="H160" s="32">
        <v>0</v>
      </c>
      <c r="I160" s="10"/>
      <c r="J160" s="9"/>
      <c r="K160" s="11"/>
      <c r="L160" s="11"/>
      <c r="M160" s="22" t="s">
        <v>139</v>
      </c>
      <c r="N160" s="20" t="s">
        <v>143</v>
      </c>
      <c r="O160" s="19">
        <v>0</v>
      </c>
    </row>
    <row r="161" spans="1:15" ht="28.8" x14ac:dyDescent="0.3">
      <c r="A161" s="7" t="s">
        <v>92</v>
      </c>
      <c r="B161" s="7" t="s">
        <v>155</v>
      </c>
      <c r="C161" s="7" t="s">
        <v>93</v>
      </c>
      <c r="D161" s="7" t="s">
        <v>9</v>
      </c>
      <c r="E161" s="7" t="s">
        <v>10</v>
      </c>
      <c r="F161" s="13" t="s">
        <v>114</v>
      </c>
      <c r="G161" s="32">
        <v>31100000</v>
      </c>
      <c r="H161" s="32">
        <v>11492465.880000001</v>
      </c>
      <c r="I161" s="10"/>
      <c r="J161" s="9"/>
      <c r="K161" s="11"/>
      <c r="L161" s="11"/>
      <c r="M161" s="22" t="s">
        <v>139</v>
      </c>
      <c r="N161" s="20" t="s">
        <v>140</v>
      </c>
      <c r="O161" s="19">
        <v>0.97599999999999998</v>
      </c>
    </row>
    <row r="162" spans="1:15" ht="28.8" x14ac:dyDescent="0.3">
      <c r="A162" s="7" t="s">
        <v>152</v>
      </c>
      <c r="B162" s="7" t="s">
        <v>153</v>
      </c>
      <c r="C162" s="7" t="s">
        <v>136</v>
      </c>
      <c r="D162" s="7" t="s">
        <v>9</v>
      </c>
      <c r="E162" s="7" t="s">
        <v>10</v>
      </c>
      <c r="F162" s="13" t="s">
        <v>115</v>
      </c>
      <c r="G162" s="32">
        <v>0</v>
      </c>
      <c r="H162" s="32">
        <v>0</v>
      </c>
      <c r="I162" s="10"/>
      <c r="J162" s="9"/>
      <c r="K162" s="11"/>
      <c r="L162" s="11"/>
      <c r="M162" s="22" t="s">
        <v>139</v>
      </c>
      <c r="N162" s="20" t="s">
        <v>142</v>
      </c>
      <c r="O162" s="19">
        <v>0</v>
      </c>
    </row>
    <row r="163" spans="1:15" ht="28.8" x14ac:dyDescent="0.3">
      <c r="A163" s="7" t="s">
        <v>70</v>
      </c>
      <c r="B163" s="7" t="s">
        <v>88</v>
      </c>
      <c r="C163" s="7" t="s">
        <v>80</v>
      </c>
      <c r="D163" s="7" t="s">
        <v>9</v>
      </c>
      <c r="E163" s="7" t="s">
        <v>10</v>
      </c>
      <c r="F163" s="13" t="s">
        <v>116</v>
      </c>
      <c r="G163" s="32">
        <v>0</v>
      </c>
      <c r="H163" s="32">
        <v>0</v>
      </c>
      <c r="I163" s="10"/>
      <c r="J163" s="9"/>
      <c r="K163" s="11"/>
      <c r="L163" s="11"/>
      <c r="M163" s="22" t="s">
        <v>139</v>
      </c>
      <c r="N163" s="20" t="s">
        <v>95</v>
      </c>
      <c r="O163" s="19">
        <v>5.8500000000000003E-2</v>
      </c>
    </row>
    <row r="164" spans="1:15" ht="28.8" x14ac:dyDescent="0.3">
      <c r="A164" s="7" t="s">
        <v>92</v>
      </c>
      <c r="B164" s="7" t="s">
        <v>156</v>
      </c>
      <c r="C164" s="7" t="s">
        <v>93</v>
      </c>
      <c r="D164" s="7" t="s">
        <v>9</v>
      </c>
      <c r="E164" s="7" t="s">
        <v>10</v>
      </c>
      <c r="F164" s="13" t="s">
        <v>117</v>
      </c>
      <c r="G164" s="32">
        <v>0</v>
      </c>
      <c r="H164" s="32">
        <v>0</v>
      </c>
      <c r="I164" s="10"/>
      <c r="J164" s="9"/>
      <c r="K164" s="11"/>
      <c r="L164" s="11"/>
      <c r="M164" s="22" t="s">
        <v>139</v>
      </c>
      <c r="N164" s="20" t="s">
        <v>144</v>
      </c>
      <c r="O164" s="19">
        <v>0</v>
      </c>
    </row>
    <row r="165" spans="1:15" ht="28.8" x14ac:dyDescent="0.3">
      <c r="A165" s="7" t="s">
        <v>152</v>
      </c>
      <c r="B165" s="7" t="s">
        <v>157</v>
      </c>
      <c r="C165" s="7" t="s">
        <v>136</v>
      </c>
      <c r="D165" s="7" t="s">
        <v>9</v>
      </c>
      <c r="E165" s="7" t="s">
        <v>10</v>
      </c>
      <c r="F165" s="13" t="s">
        <v>118</v>
      </c>
      <c r="G165" s="32">
        <v>0</v>
      </c>
      <c r="H165" s="32">
        <v>0</v>
      </c>
      <c r="I165" s="10"/>
      <c r="J165" s="9"/>
      <c r="K165" s="11"/>
      <c r="L165" s="11"/>
      <c r="M165" s="22" t="s">
        <v>139</v>
      </c>
      <c r="N165" s="20" t="s">
        <v>95</v>
      </c>
      <c r="O165" s="19">
        <v>2.8000000000000001E-2</v>
      </c>
    </row>
    <row r="166" spans="1:15" ht="28.8" x14ac:dyDescent="0.3">
      <c r="A166" s="7" t="s">
        <v>152</v>
      </c>
      <c r="B166" s="7" t="s">
        <v>158</v>
      </c>
      <c r="C166" s="7" t="s">
        <v>136</v>
      </c>
      <c r="D166" s="7" t="s">
        <v>9</v>
      </c>
      <c r="E166" s="7" t="s">
        <v>10</v>
      </c>
      <c r="F166" s="13" t="s">
        <v>119</v>
      </c>
      <c r="G166" s="32">
        <v>0</v>
      </c>
      <c r="H166" s="32">
        <v>0</v>
      </c>
      <c r="I166" s="10"/>
      <c r="J166" s="9"/>
      <c r="K166" s="11"/>
      <c r="L166" s="11"/>
      <c r="M166" s="22" t="s">
        <v>139</v>
      </c>
      <c r="N166" s="20" t="s">
        <v>95</v>
      </c>
      <c r="O166" s="19">
        <v>8.6E-3</v>
      </c>
    </row>
    <row r="167" spans="1:15" ht="28.8" x14ac:dyDescent="0.3">
      <c r="A167" s="7" t="s">
        <v>70</v>
      </c>
      <c r="B167" s="7" t="s">
        <v>88</v>
      </c>
      <c r="C167" s="7" t="s">
        <v>137</v>
      </c>
      <c r="D167" s="7" t="s">
        <v>9</v>
      </c>
      <c r="E167" s="7" t="s">
        <v>10</v>
      </c>
      <c r="F167" s="13" t="s">
        <v>120</v>
      </c>
      <c r="G167" s="32">
        <v>0</v>
      </c>
      <c r="H167" s="32">
        <v>0</v>
      </c>
      <c r="I167" s="10"/>
      <c r="J167" s="9"/>
      <c r="K167" s="11"/>
      <c r="L167" s="11"/>
      <c r="M167" s="22" t="s">
        <v>139</v>
      </c>
      <c r="N167" s="20" t="s">
        <v>145</v>
      </c>
      <c r="O167" s="19">
        <v>1.55E-2</v>
      </c>
    </row>
    <row r="168" spans="1:15" ht="28.8" x14ac:dyDescent="0.3">
      <c r="A168" s="7" t="s">
        <v>70</v>
      </c>
      <c r="B168" s="7" t="s">
        <v>88</v>
      </c>
      <c r="C168" s="7" t="s">
        <v>80</v>
      </c>
      <c r="D168" s="7" t="s">
        <v>9</v>
      </c>
      <c r="E168" s="7" t="s">
        <v>10</v>
      </c>
      <c r="F168" s="13" t="s">
        <v>121</v>
      </c>
      <c r="G168" s="32">
        <v>0</v>
      </c>
      <c r="H168" s="32">
        <v>0</v>
      </c>
      <c r="I168" s="10"/>
      <c r="J168" s="9"/>
      <c r="K168" s="11"/>
      <c r="L168" s="11"/>
      <c r="M168" s="22" t="s">
        <v>139</v>
      </c>
      <c r="N168" s="20" t="s">
        <v>95</v>
      </c>
      <c r="O168" s="19">
        <v>2.0500000000000001E-2</v>
      </c>
    </row>
    <row r="169" spans="1:15" ht="28.8" x14ac:dyDescent="0.3">
      <c r="A169" s="7" t="s">
        <v>70</v>
      </c>
      <c r="B169" s="7" t="s">
        <v>71</v>
      </c>
      <c r="C169" s="7" t="s">
        <v>80</v>
      </c>
      <c r="D169" s="7" t="s">
        <v>9</v>
      </c>
      <c r="E169" s="7" t="s">
        <v>10</v>
      </c>
      <c r="F169" s="13" t="s">
        <v>122</v>
      </c>
      <c r="G169" s="32">
        <v>0</v>
      </c>
      <c r="H169" s="32">
        <v>0</v>
      </c>
      <c r="I169" s="10"/>
      <c r="J169" s="9"/>
      <c r="K169" s="11"/>
      <c r="L169" s="11"/>
      <c r="M169" s="22" t="s">
        <v>139</v>
      </c>
      <c r="N169" s="20" t="s">
        <v>145</v>
      </c>
      <c r="O169" s="19">
        <v>2.7E-2</v>
      </c>
    </row>
    <row r="170" spans="1:15" ht="28.8" x14ac:dyDescent="0.3">
      <c r="A170" s="7" t="s">
        <v>152</v>
      </c>
      <c r="B170" s="7" t="s">
        <v>159</v>
      </c>
      <c r="C170" s="7" t="s">
        <v>136</v>
      </c>
      <c r="D170" s="7" t="s">
        <v>9</v>
      </c>
      <c r="E170" s="7" t="s">
        <v>10</v>
      </c>
      <c r="F170" s="13" t="s">
        <v>123</v>
      </c>
      <c r="G170" s="32">
        <v>1000000</v>
      </c>
      <c r="H170" s="32">
        <v>0</v>
      </c>
      <c r="I170" s="10"/>
      <c r="J170" s="9"/>
      <c r="K170" s="11"/>
      <c r="L170" s="11"/>
      <c r="M170" s="22" t="s">
        <v>139</v>
      </c>
      <c r="N170" s="20" t="s">
        <v>145</v>
      </c>
      <c r="O170" s="19">
        <v>3.2000000000000001E-2</v>
      </c>
    </row>
    <row r="171" spans="1:15" ht="28.8" x14ac:dyDescent="0.3">
      <c r="A171" s="7" t="s">
        <v>152</v>
      </c>
      <c r="B171" s="7" t="s">
        <v>152</v>
      </c>
      <c r="C171" s="7" t="s">
        <v>136</v>
      </c>
      <c r="D171" s="7" t="s">
        <v>9</v>
      </c>
      <c r="E171" s="7" t="s">
        <v>10</v>
      </c>
      <c r="F171" s="13" t="s">
        <v>124</v>
      </c>
      <c r="G171" s="32">
        <v>0</v>
      </c>
      <c r="H171" s="32">
        <v>0</v>
      </c>
      <c r="I171" s="10"/>
      <c r="J171" s="9"/>
      <c r="K171" s="11"/>
      <c r="L171" s="11"/>
      <c r="M171" s="22" t="s">
        <v>139</v>
      </c>
      <c r="N171" s="20" t="s">
        <v>145</v>
      </c>
      <c r="O171" s="19">
        <v>2.2499999999999999E-2</v>
      </c>
    </row>
    <row r="172" spans="1:15" ht="28.8" x14ac:dyDescent="0.3">
      <c r="A172" s="7" t="s">
        <v>70</v>
      </c>
      <c r="B172" s="7" t="s">
        <v>70</v>
      </c>
      <c r="C172" s="7" t="s">
        <v>137</v>
      </c>
      <c r="D172" s="7" t="s">
        <v>9</v>
      </c>
      <c r="E172" s="7" t="s">
        <v>10</v>
      </c>
      <c r="F172" s="13" t="s">
        <v>125</v>
      </c>
      <c r="G172" s="32">
        <v>0</v>
      </c>
      <c r="H172" s="32">
        <v>0</v>
      </c>
      <c r="I172" s="10"/>
      <c r="J172" s="9"/>
      <c r="K172" s="11"/>
      <c r="L172" s="11"/>
      <c r="M172" s="22" t="s">
        <v>139</v>
      </c>
      <c r="N172" s="20" t="s">
        <v>145</v>
      </c>
      <c r="O172" s="19">
        <v>1.0500000000000001E-2</v>
      </c>
    </row>
    <row r="173" spans="1:15" ht="28.8" x14ac:dyDescent="0.3">
      <c r="A173" s="7" t="s">
        <v>92</v>
      </c>
      <c r="B173" s="7" t="s">
        <v>160</v>
      </c>
      <c r="C173" s="7" t="s">
        <v>93</v>
      </c>
      <c r="D173" s="7" t="s">
        <v>9</v>
      </c>
      <c r="E173" s="7" t="s">
        <v>10</v>
      </c>
      <c r="F173" s="13" t="s">
        <v>126</v>
      </c>
      <c r="G173" s="32">
        <v>0</v>
      </c>
      <c r="H173" s="32">
        <v>0</v>
      </c>
      <c r="I173" s="10"/>
      <c r="J173" s="9"/>
      <c r="K173" s="11"/>
      <c r="L173" s="11"/>
      <c r="M173" s="22" t="s">
        <v>139</v>
      </c>
      <c r="N173" s="20" t="s">
        <v>145</v>
      </c>
      <c r="O173" s="19">
        <v>0.11899999999999999</v>
      </c>
    </row>
    <row r="174" spans="1:15" ht="28.8" x14ac:dyDescent="0.3">
      <c r="A174" s="7" t="s">
        <v>67</v>
      </c>
      <c r="B174" s="7" t="s">
        <v>161</v>
      </c>
      <c r="C174" s="7" t="s">
        <v>138</v>
      </c>
      <c r="D174" s="7" t="s">
        <v>9</v>
      </c>
      <c r="E174" s="7" t="s">
        <v>10</v>
      </c>
      <c r="F174" s="13" t="s">
        <v>127</v>
      </c>
      <c r="G174" s="32">
        <v>0</v>
      </c>
      <c r="H174" s="32">
        <v>0</v>
      </c>
      <c r="I174" s="10"/>
      <c r="J174" s="9"/>
      <c r="K174" s="11"/>
      <c r="L174" s="11"/>
      <c r="M174" s="22" t="s">
        <v>139</v>
      </c>
      <c r="N174" s="20" t="s">
        <v>144</v>
      </c>
      <c r="O174" s="19">
        <v>0</v>
      </c>
    </row>
    <row r="175" spans="1:15" x14ac:dyDescent="0.3">
      <c r="A175" s="7" t="s">
        <v>72</v>
      </c>
      <c r="B175" s="7" t="s">
        <v>162</v>
      </c>
      <c r="C175" s="7" t="s">
        <v>138</v>
      </c>
      <c r="D175" s="7" t="s">
        <v>9</v>
      </c>
      <c r="E175" s="7" t="s">
        <v>10</v>
      </c>
      <c r="F175" s="13" t="s">
        <v>128</v>
      </c>
      <c r="G175" s="32">
        <v>0</v>
      </c>
      <c r="H175" s="32">
        <v>0</v>
      </c>
      <c r="I175" s="10"/>
      <c r="J175" s="9"/>
      <c r="K175" s="11"/>
      <c r="L175" s="11"/>
      <c r="M175" s="22" t="s">
        <v>139</v>
      </c>
      <c r="N175" s="20" t="s">
        <v>142</v>
      </c>
      <c r="O175" s="19">
        <v>0</v>
      </c>
    </row>
    <row r="176" spans="1:15" ht="28.8" x14ac:dyDescent="0.3">
      <c r="A176" s="7" t="s">
        <v>92</v>
      </c>
      <c r="B176" s="7" t="s">
        <v>163</v>
      </c>
      <c r="C176" s="7" t="s">
        <v>93</v>
      </c>
      <c r="D176" s="7" t="s">
        <v>9</v>
      </c>
      <c r="E176" s="7" t="s">
        <v>10</v>
      </c>
      <c r="F176" s="13" t="s">
        <v>129</v>
      </c>
      <c r="G176" s="32">
        <v>0</v>
      </c>
      <c r="H176" s="32">
        <v>0</v>
      </c>
      <c r="I176" s="10"/>
      <c r="J176" s="9"/>
      <c r="K176" s="11"/>
      <c r="L176" s="11"/>
      <c r="M176" s="22" t="s">
        <v>139</v>
      </c>
      <c r="N176" s="20" t="s">
        <v>145</v>
      </c>
      <c r="O176" s="19">
        <v>3.5000000000000001E-3</v>
      </c>
    </row>
    <row r="177" spans="1:15" ht="28.8" x14ac:dyDescent="0.3">
      <c r="A177" s="7" t="s">
        <v>149</v>
      </c>
      <c r="B177" s="7" t="s">
        <v>150</v>
      </c>
      <c r="C177" s="7" t="s">
        <v>134</v>
      </c>
      <c r="D177" s="7" t="s">
        <v>9</v>
      </c>
      <c r="E177" s="7" t="s">
        <v>10</v>
      </c>
      <c r="F177" s="13" t="s">
        <v>130</v>
      </c>
      <c r="G177" s="32">
        <v>0</v>
      </c>
      <c r="H177" s="32">
        <v>0</v>
      </c>
      <c r="I177" s="10"/>
      <c r="J177" s="9"/>
      <c r="K177" s="11"/>
      <c r="L177" s="11"/>
      <c r="M177" s="22" t="s">
        <v>139</v>
      </c>
      <c r="N177" s="20" t="s">
        <v>144</v>
      </c>
      <c r="O177" s="19">
        <v>0</v>
      </c>
    </row>
    <row r="178" spans="1:15" ht="28.8" x14ac:dyDescent="0.3">
      <c r="A178" s="7" t="s">
        <v>72</v>
      </c>
      <c r="B178" s="7" t="s">
        <v>73</v>
      </c>
      <c r="C178" s="7" t="s">
        <v>80</v>
      </c>
      <c r="D178" s="7" t="s">
        <v>9</v>
      </c>
      <c r="E178" s="7" t="s">
        <v>10</v>
      </c>
      <c r="F178" s="13" t="s">
        <v>131</v>
      </c>
      <c r="G178" s="32">
        <v>0</v>
      </c>
      <c r="H178" s="32">
        <v>0</v>
      </c>
      <c r="I178" s="10"/>
      <c r="J178" s="9"/>
      <c r="K178" s="11"/>
      <c r="L178" s="11"/>
      <c r="M178" s="22" t="s">
        <v>139</v>
      </c>
      <c r="N178" s="20" t="s">
        <v>144</v>
      </c>
      <c r="O178" s="19">
        <v>0</v>
      </c>
    </row>
    <row r="179" spans="1:15" ht="28.8" x14ac:dyDescent="0.3">
      <c r="A179" s="7" t="s">
        <v>70</v>
      </c>
      <c r="B179" s="7" t="s">
        <v>164</v>
      </c>
      <c r="C179" s="7" t="s">
        <v>137</v>
      </c>
      <c r="D179" s="7" t="s">
        <v>9</v>
      </c>
      <c r="E179" s="7" t="s">
        <v>10</v>
      </c>
      <c r="F179" s="13" t="s">
        <v>132</v>
      </c>
      <c r="G179" s="32">
        <v>0</v>
      </c>
      <c r="H179" s="32">
        <v>0</v>
      </c>
      <c r="I179" s="10"/>
      <c r="J179" s="9"/>
      <c r="K179" s="11"/>
      <c r="L179" s="11"/>
      <c r="M179" s="22" t="s">
        <v>139</v>
      </c>
      <c r="N179" s="20" t="s">
        <v>144</v>
      </c>
      <c r="O179" s="19">
        <v>0</v>
      </c>
    </row>
    <row r="180" spans="1:15" ht="28.8" x14ac:dyDescent="0.3">
      <c r="A180" s="7" t="s">
        <v>70</v>
      </c>
      <c r="B180" s="7" t="s">
        <v>88</v>
      </c>
      <c r="C180" s="7" t="s">
        <v>80</v>
      </c>
      <c r="D180" s="7" t="s">
        <v>9</v>
      </c>
      <c r="E180" s="7" t="s">
        <v>10</v>
      </c>
      <c r="F180" s="13" t="s">
        <v>133</v>
      </c>
      <c r="G180" s="32">
        <v>0</v>
      </c>
      <c r="H180" s="32">
        <v>0</v>
      </c>
      <c r="I180" s="10"/>
      <c r="J180" s="9"/>
      <c r="K180" s="11"/>
      <c r="L180" s="11"/>
      <c r="M180" s="22" t="s">
        <v>139</v>
      </c>
      <c r="N180" s="20" t="s">
        <v>144</v>
      </c>
      <c r="O180" s="19">
        <v>0</v>
      </c>
    </row>
    <row r="181" spans="1:15" ht="43.2" x14ac:dyDescent="0.3">
      <c r="A181" s="7"/>
      <c r="B181" s="7"/>
      <c r="C181" s="7"/>
      <c r="D181" s="7"/>
      <c r="E181" s="7"/>
      <c r="F181" s="17" t="s">
        <v>221</v>
      </c>
      <c r="G181" s="31">
        <f>SUM(G182:G183)</f>
        <v>807853766</v>
      </c>
      <c r="H181" s="31">
        <f t="shared" ref="H181:L181" si="2">SUM(H182:H183)</f>
        <v>249380196.24000001</v>
      </c>
      <c r="I181" s="9">
        <f t="shared" si="2"/>
        <v>0</v>
      </c>
      <c r="J181" s="9">
        <f t="shared" si="2"/>
        <v>0</v>
      </c>
      <c r="K181" s="9">
        <f t="shared" si="2"/>
        <v>0</v>
      </c>
      <c r="L181" s="9">
        <f t="shared" si="2"/>
        <v>0</v>
      </c>
      <c r="M181" s="22"/>
      <c r="N181" s="20"/>
      <c r="O181" s="19"/>
    </row>
    <row r="182" spans="1:15" x14ac:dyDescent="0.3">
      <c r="A182" s="7" t="s">
        <v>152</v>
      </c>
      <c r="B182" s="7" t="s">
        <v>153</v>
      </c>
      <c r="C182" s="7" t="s">
        <v>219</v>
      </c>
      <c r="D182" s="7" t="s">
        <v>9</v>
      </c>
      <c r="E182" s="7" t="s">
        <v>10</v>
      </c>
      <c r="F182" s="8" t="s">
        <v>65</v>
      </c>
      <c r="G182" s="32">
        <v>799853766</v>
      </c>
      <c r="H182" s="32">
        <v>249380196.24000001</v>
      </c>
      <c r="I182" s="10"/>
      <c r="J182" s="9"/>
      <c r="K182" s="11"/>
      <c r="L182" s="11"/>
      <c r="M182" s="12" t="s">
        <v>78</v>
      </c>
      <c r="N182" s="20" t="s">
        <v>77</v>
      </c>
      <c r="O182" s="19">
        <v>0.21412500000000001</v>
      </c>
    </row>
    <row r="183" spans="1:15" x14ac:dyDescent="0.3">
      <c r="A183" s="7"/>
      <c r="B183" s="7" t="s">
        <v>223</v>
      </c>
      <c r="C183" s="7" t="s">
        <v>223</v>
      </c>
      <c r="D183" s="7" t="s">
        <v>9</v>
      </c>
      <c r="E183" s="7" t="s">
        <v>10</v>
      </c>
      <c r="F183" s="8" t="s">
        <v>64</v>
      </c>
      <c r="G183" s="32">
        <v>8000000</v>
      </c>
      <c r="H183" s="32">
        <v>0</v>
      </c>
      <c r="I183" s="10"/>
      <c r="J183" s="9"/>
      <c r="K183" s="11"/>
      <c r="L183" s="11"/>
      <c r="M183" s="12" t="s">
        <v>78</v>
      </c>
      <c r="N183" s="20" t="s">
        <v>79</v>
      </c>
      <c r="O183" s="19">
        <v>7.2992000000000001E-2</v>
      </c>
    </row>
    <row r="184" spans="1:15" x14ac:dyDescent="0.3">
      <c r="A184" s="7"/>
      <c r="B184" s="7"/>
      <c r="C184" s="7"/>
      <c r="D184" s="7"/>
      <c r="E184" s="7"/>
      <c r="F184" s="18" t="s">
        <v>222</v>
      </c>
      <c r="G184" s="31">
        <f>G185</f>
        <v>28836776894.849995</v>
      </c>
      <c r="H184" s="31">
        <f>H185</f>
        <v>15861812221.200001</v>
      </c>
      <c r="I184" s="10"/>
      <c r="J184" s="9"/>
      <c r="K184" s="11"/>
      <c r="L184" s="11"/>
      <c r="M184" s="22"/>
      <c r="N184" s="20"/>
      <c r="O184" s="19"/>
    </row>
    <row r="185" spans="1:15" ht="28.8" x14ac:dyDescent="0.3">
      <c r="A185" s="7" t="s">
        <v>72</v>
      </c>
      <c r="B185" s="7" t="s">
        <v>98</v>
      </c>
      <c r="C185" s="7" t="s">
        <v>69</v>
      </c>
      <c r="D185" s="7" t="s">
        <v>9</v>
      </c>
      <c r="E185" s="7" t="s">
        <v>10</v>
      </c>
      <c r="F185" s="13" t="s">
        <v>165</v>
      </c>
      <c r="G185" s="32">
        <v>28836776894.849995</v>
      </c>
      <c r="H185" s="32">
        <v>15861812221.200001</v>
      </c>
      <c r="I185" s="10"/>
      <c r="J185" s="9"/>
      <c r="K185" s="11"/>
      <c r="L185" s="11"/>
      <c r="M185" s="26" t="s">
        <v>179</v>
      </c>
      <c r="N185" s="20" t="s">
        <v>140</v>
      </c>
      <c r="O185" s="19">
        <v>0.74680000000000002</v>
      </c>
    </row>
    <row r="186" spans="1:15" ht="28.8" x14ac:dyDescent="0.3">
      <c r="A186" s="7"/>
      <c r="B186" s="7"/>
      <c r="C186" s="7"/>
      <c r="D186" s="7"/>
      <c r="E186" s="7"/>
      <c r="F186" s="18" t="s">
        <v>23</v>
      </c>
      <c r="G186" s="31">
        <f>G187</f>
        <v>0</v>
      </c>
      <c r="H186" s="31">
        <f t="shared" ref="H186:L186" si="3">H187</f>
        <v>0</v>
      </c>
      <c r="I186" s="9">
        <f t="shared" si="3"/>
        <v>0</v>
      </c>
      <c r="J186" s="9">
        <f t="shared" si="3"/>
        <v>0</v>
      </c>
      <c r="K186" s="9">
        <f t="shared" si="3"/>
        <v>0</v>
      </c>
      <c r="L186" s="9">
        <f t="shared" si="3"/>
        <v>0</v>
      </c>
      <c r="M186" s="12"/>
      <c r="N186" s="20"/>
      <c r="O186" s="19"/>
    </row>
    <row r="187" spans="1:15" ht="28.8" x14ac:dyDescent="0.3">
      <c r="A187" s="7" t="s">
        <v>70</v>
      </c>
      <c r="B187" s="7" t="s">
        <v>70</v>
      </c>
      <c r="C187" s="7" t="s">
        <v>137</v>
      </c>
      <c r="D187" s="7" t="s">
        <v>9</v>
      </c>
      <c r="E187" s="7" t="s">
        <v>10</v>
      </c>
      <c r="F187" s="27" t="s">
        <v>202</v>
      </c>
      <c r="G187" s="32">
        <v>0</v>
      </c>
      <c r="H187" s="32">
        <v>0</v>
      </c>
      <c r="I187" s="10"/>
      <c r="J187" s="9"/>
      <c r="K187" s="11"/>
      <c r="L187" s="11"/>
      <c r="M187" s="23" t="s">
        <v>210</v>
      </c>
      <c r="N187" s="20" t="s">
        <v>145</v>
      </c>
      <c r="O187" s="19">
        <v>0.05</v>
      </c>
    </row>
    <row r="188" spans="1:15" ht="28.8" x14ac:dyDescent="0.3">
      <c r="A188" s="7"/>
      <c r="B188" s="7"/>
      <c r="C188" s="7"/>
      <c r="D188" s="7"/>
      <c r="E188" s="7"/>
      <c r="F188" s="18" t="s">
        <v>24</v>
      </c>
      <c r="G188" s="31">
        <f>G189</f>
        <v>0</v>
      </c>
      <c r="H188" s="31">
        <f>H189</f>
        <v>0</v>
      </c>
      <c r="I188" s="10">
        <v>0</v>
      </c>
      <c r="J188" s="9">
        <v>529.33604049999997</v>
      </c>
      <c r="K188" s="11">
        <v>0</v>
      </c>
      <c r="L188" s="11">
        <v>529.33604049999997</v>
      </c>
      <c r="M188" s="12"/>
      <c r="N188" s="20"/>
      <c r="O188" s="19"/>
    </row>
    <row r="189" spans="1:15" x14ac:dyDescent="0.3">
      <c r="A189" s="7" t="s">
        <v>152</v>
      </c>
      <c r="B189" s="7" t="s">
        <v>152</v>
      </c>
      <c r="C189" s="7" t="s">
        <v>219</v>
      </c>
      <c r="D189" s="7" t="s">
        <v>9</v>
      </c>
      <c r="E189" s="7" t="s">
        <v>10</v>
      </c>
      <c r="F189" s="13" t="s">
        <v>215</v>
      </c>
      <c r="G189" s="32">
        <v>0</v>
      </c>
      <c r="H189" s="32">
        <v>0</v>
      </c>
      <c r="I189" s="10"/>
      <c r="J189" s="9"/>
      <c r="K189" s="11"/>
      <c r="L189" s="11"/>
      <c r="M189" s="12" t="s">
        <v>323</v>
      </c>
      <c r="N189" s="20" t="s">
        <v>77</v>
      </c>
      <c r="O189" s="19">
        <v>0.05</v>
      </c>
    </row>
    <row r="190" spans="1:15" ht="28.8" x14ac:dyDescent="0.3">
      <c r="A190" s="7"/>
      <c r="B190" s="7"/>
      <c r="C190" s="7"/>
      <c r="D190" s="7"/>
      <c r="E190" s="7"/>
      <c r="F190" s="18" t="s">
        <v>25</v>
      </c>
      <c r="G190" s="31">
        <f>SUM(G191:G194)</f>
        <v>359085000</v>
      </c>
      <c r="H190" s="31">
        <f>SUM(H191:H194)</f>
        <v>265617266.64999998</v>
      </c>
      <c r="I190" s="10">
        <v>320.14449999999999</v>
      </c>
      <c r="J190" s="9">
        <v>1233.0504853338637</v>
      </c>
      <c r="K190" s="11">
        <v>0</v>
      </c>
      <c r="L190" s="11">
        <v>1925.0576048436606</v>
      </c>
      <c r="M190" s="12"/>
      <c r="N190" s="20"/>
      <c r="O190" s="19"/>
    </row>
    <row r="191" spans="1:15" ht="28.8" x14ac:dyDescent="0.3">
      <c r="A191" s="7" t="s">
        <v>72</v>
      </c>
      <c r="B191" s="7" t="s">
        <v>271</v>
      </c>
      <c r="C191" s="7" t="s">
        <v>69</v>
      </c>
      <c r="D191" s="7" t="s">
        <v>9</v>
      </c>
      <c r="E191" s="7" t="s">
        <v>10</v>
      </c>
      <c r="F191" s="13" t="s">
        <v>319</v>
      </c>
      <c r="G191" s="32">
        <v>117801000</v>
      </c>
      <c r="H191" s="32">
        <v>82440256.439999998</v>
      </c>
      <c r="I191" s="10"/>
      <c r="J191" s="9"/>
      <c r="K191" s="11"/>
      <c r="L191" s="11"/>
      <c r="M191" s="12" t="s">
        <v>10</v>
      </c>
      <c r="N191" s="20" t="s">
        <v>140</v>
      </c>
      <c r="O191" s="19">
        <v>0.95599999999999996</v>
      </c>
    </row>
    <row r="192" spans="1:15" x14ac:dyDescent="0.3">
      <c r="A192" s="7" t="s">
        <v>72</v>
      </c>
      <c r="B192" s="7" t="s">
        <v>72</v>
      </c>
      <c r="C192" s="7" t="s">
        <v>69</v>
      </c>
      <c r="D192" s="7" t="s">
        <v>9</v>
      </c>
      <c r="E192" s="7" t="s">
        <v>10</v>
      </c>
      <c r="F192" s="13" t="s">
        <v>320</v>
      </c>
      <c r="G192" s="32">
        <v>100346000</v>
      </c>
      <c r="H192" s="32">
        <v>71143614.650000006</v>
      </c>
      <c r="I192" s="10"/>
      <c r="J192" s="9"/>
      <c r="K192" s="11"/>
      <c r="L192" s="11"/>
      <c r="M192" s="12" t="s">
        <v>10</v>
      </c>
      <c r="N192" s="20" t="s">
        <v>140</v>
      </c>
      <c r="O192" s="19">
        <v>0.95</v>
      </c>
    </row>
    <row r="193" spans="1:15" x14ac:dyDescent="0.3">
      <c r="A193" s="7" t="s">
        <v>72</v>
      </c>
      <c r="B193" s="7" t="s">
        <v>72</v>
      </c>
      <c r="C193" s="7" t="s">
        <v>69</v>
      </c>
      <c r="D193" s="7" t="s">
        <v>9</v>
      </c>
      <c r="E193" s="7" t="s">
        <v>10</v>
      </c>
      <c r="F193" s="13" t="s">
        <v>321</v>
      </c>
      <c r="G193" s="32">
        <v>68137000</v>
      </c>
      <c r="H193" s="32">
        <v>45070868.479999997</v>
      </c>
      <c r="I193" s="10"/>
      <c r="J193" s="9"/>
      <c r="K193" s="11"/>
      <c r="L193" s="11"/>
      <c r="M193" s="12" t="s">
        <v>10</v>
      </c>
      <c r="N193" s="20" t="s">
        <v>140</v>
      </c>
      <c r="O193" s="19">
        <v>0.96</v>
      </c>
    </row>
    <row r="194" spans="1:15" x14ac:dyDescent="0.3">
      <c r="A194" s="7" t="s">
        <v>72</v>
      </c>
      <c r="B194" s="7" t="s">
        <v>72</v>
      </c>
      <c r="C194" s="7" t="s">
        <v>69</v>
      </c>
      <c r="D194" s="7" t="s">
        <v>9</v>
      </c>
      <c r="E194" s="7" t="s">
        <v>10</v>
      </c>
      <c r="F194" s="13" t="s">
        <v>322</v>
      </c>
      <c r="G194" s="32">
        <v>72801000</v>
      </c>
      <c r="H194" s="32">
        <v>66962527.079999998</v>
      </c>
      <c r="I194" s="10"/>
      <c r="J194" s="9"/>
      <c r="K194" s="11"/>
      <c r="L194" s="11"/>
      <c r="M194" s="12" t="s">
        <v>10</v>
      </c>
      <c r="N194" s="20" t="s">
        <v>140</v>
      </c>
      <c r="O194" s="19">
        <v>0.97</v>
      </c>
    </row>
    <row r="195" spans="1:15" ht="28.8" x14ac:dyDescent="0.3">
      <c r="A195" s="7"/>
      <c r="B195" s="7"/>
      <c r="C195" s="7"/>
      <c r="D195" s="7"/>
      <c r="E195" s="7"/>
      <c r="F195" s="18" t="s">
        <v>26</v>
      </c>
      <c r="G195" s="31">
        <f>SUM(G196:G202)</f>
        <v>447500000</v>
      </c>
      <c r="H195" s="31">
        <f>SUM(H196:H202)</f>
        <v>45732000</v>
      </c>
      <c r="I195" s="10">
        <v>347.75</v>
      </c>
      <c r="J195" s="9">
        <v>0</v>
      </c>
      <c r="K195" s="11">
        <v>0</v>
      </c>
      <c r="L195" s="11">
        <v>743.15</v>
      </c>
      <c r="M195" s="12"/>
      <c r="N195" s="20"/>
      <c r="O195" s="19"/>
    </row>
    <row r="196" spans="1:15" ht="43.2" x14ac:dyDescent="0.3">
      <c r="A196" s="7" t="s">
        <v>72</v>
      </c>
      <c r="B196" s="7" t="s">
        <v>186</v>
      </c>
      <c r="C196" s="7" t="s">
        <v>69</v>
      </c>
      <c r="D196" s="7" t="s">
        <v>9</v>
      </c>
      <c r="E196" s="7" t="s">
        <v>10</v>
      </c>
      <c r="F196" s="13" t="s">
        <v>324</v>
      </c>
      <c r="G196" s="32">
        <v>100000000</v>
      </c>
      <c r="H196" s="32">
        <v>0</v>
      </c>
      <c r="I196" s="10"/>
      <c r="J196" s="9"/>
      <c r="K196" s="11"/>
      <c r="L196" s="11"/>
      <c r="M196" s="12" t="s">
        <v>10</v>
      </c>
      <c r="N196" s="20" t="s">
        <v>182</v>
      </c>
      <c r="O196" s="19">
        <v>0.15</v>
      </c>
    </row>
    <row r="197" spans="1:15" ht="57.6" x14ac:dyDescent="0.3">
      <c r="A197" s="7" t="s">
        <v>72</v>
      </c>
      <c r="B197" s="7" t="s">
        <v>98</v>
      </c>
      <c r="C197" s="7" t="s">
        <v>69</v>
      </c>
      <c r="D197" s="7" t="s">
        <v>9</v>
      </c>
      <c r="E197" s="7" t="s">
        <v>10</v>
      </c>
      <c r="F197" s="13" t="s">
        <v>325</v>
      </c>
      <c r="G197" s="32">
        <v>0</v>
      </c>
      <c r="H197" s="32">
        <v>0</v>
      </c>
      <c r="I197" s="10"/>
      <c r="J197" s="9"/>
      <c r="K197" s="11"/>
      <c r="L197" s="11"/>
      <c r="M197" s="12" t="s">
        <v>10</v>
      </c>
      <c r="N197" s="20" t="s">
        <v>145</v>
      </c>
      <c r="O197" s="19">
        <v>0</v>
      </c>
    </row>
    <row r="198" spans="1:15" ht="43.2" x14ac:dyDescent="0.3">
      <c r="A198" s="7" t="s">
        <v>72</v>
      </c>
      <c r="B198" s="7" t="s">
        <v>98</v>
      </c>
      <c r="C198" s="7" t="s">
        <v>69</v>
      </c>
      <c r="D198" s="7" t="s">
        <v>9</v>
      </c>
      <c r="E198" s="7" t="s">
        <v>10</v>
      </c>
      <c r="F198" s="13" t="s">
        <v>326</v>
      </c>
      <c r="G198" s="32">
        <v>168500000</v>
      </c>
      <c r="H198" s="32">
        <v>41857000</v>
      </c>
      <c r="I198" s="10"/>
      <c r="J198" s="9"/>
      <c r="K198" s="11"/>
      <c r="L198" s="11"/>
      <c r="M198" s="12" t="s">
        <v>10</v>
      </c>
      <c r="N198" s="20" t="s">
        <v>140</v>
      </c>
      <c r="O198" s="19">
        <v>0.5665</v>
      </c>
    </row>
    <row r="199" spans="1:15" ht="28.8" x14ac:dyDescent="0.3">
      <c r="A199" s="7" t="s">
        <v>72</v>
      </c>
      <c r="B199" s="7" t="s">
        <v>72</v>
      </c>
      <c r="C199" s="7" t="s">
        <v>69</v>
      </c>
      <c r="D199" s="7" t="s">
        <v>9</v>
      </c>
      <c r="E199" s="7" t="s">
        <v>10</v>
      </c>
      <c r="F199" s="13" t="s">
        <v>327</v>
      </c>
      <c r="G199" s="32">
        <v>54000000</v>
      </c>
      <c r="H199" s="32">
        <v>3875000</v>
      </c>
      <c r="I199" s="10"/>
      <c r="J199" s="9"/>
      <c r="K199" s="11"/>
      <c r="L199" s="11"/>
      <c r="M199" s="12" t="s">
        <v>10</v>
      </c>
      <c r="N199" s="20" t="s">
        <v>140</v>
      </c>
      <c r="O199" s="19">
        <v>0.248</v>
      </c>
    </row>
    <row r="200" spans="1:15" ht="28.8" x14ac:dyDescent="0.3">
      <c r="A200" s="7" t="s">
        <v>72</v>
      </c>
      <c r="B200" s="7" t="s">
        <v>72</v>
      </c>
      <c r="C200" s="7" t="s">
        <v>69</v>
      </c>
      <c r="D200" s="7" t="s">
        <v>9</v>
      </c>
      <c r="E200" s="7" t="s">
        <v>10</v>
      </c>
      <c r="F200" s="13" t="s">
        <v>328</v>
      </c>
      <c r="G200" s="32">
        <v>65000000</v>
      </c>
      <c r="H200" s="32">
        <v>0</v>
      </c>
      <c r="I200" s="10"/>
      <c r="J200" s="9"/>
      <c r="K200" s="11"/>
      <c r="L200" s="11"/>
      <c r="M200" s="12" t="s">
        <v>10</v>
      </c>
      <c r="N200" s="20" t="s">
        <v>182</v>
      </c>
      <c r="O200" s="19">
        <v>0.2099</v>
      </c>
    </row>
    <row r="201" spans="1:15" ht="28.8" x14ac:dyDescent="0.3">
      <c r="A201" s="7" t="s">
        <v>72</v>
      </c>
      <c r="B201" s="7" t="s">
        <v>98</v>
      </c>
      <c r="C201" s="7" t="s">
        <v>69</v>
      </c>
      <c r="D201" s="7" t="s">
        <v>9</v>
      </c>
      <c r="E201" s="7" t="s">
        <v>10</v>
      </c>
      <c r="F201" s="13" t="s">
        <v>329</v>
      </c>
      <c r="G201" s="32">
        <v>30000000</v>
      </c>
      <c r="H201" s="32">
        <v>0</v>
      </c>
      <c r="I201" s="10"/>
      <c r="J201" s="9"/>
      <c r="K201" s="11"/>
      <c r="L201" s="11"/>
      <c r="M201" s="12" t="s">
        <v>10</v>
      </c>
      <c r="N201" s="20" t="s">
        <v>140</v>
      </c>
      <c r="O201" s="19">
        <v>0.42920000000000003</v>
      </c>
    </row>
    <row r="202" spans="1:15" ht="28.8" x14ac:dyDescent="0.3">
      <c r="A202" s="7" t="s">
        <v>72</v>
      </c>
      <c r="B202" s="7" t="s">
        <v>186</v>
      </c>
      <c r="C202" s="7" t="s">
        <v>69</v>
      </c>
      <c r="D202" s="7" t="s">
        <v>9</v>
      </c>
      <c r="E202" s="7" t="s">
        <v>10</v>
      </c>
      <c r="F202" s="13" t="s">
        <v>330</v>
      </c>
      <c r="G202" s="32">
        <v>30000000</v>
      </c>
      <c r="H202" s="32">
        <v>0</v>
      </c>
      <c r="I202" s="10"/>
      <c r="J202" s="9"/>
      <c r="K202" s="11"/>
      <c r="L202" s="11"/>
      <c r="M202" s="12" t="s">
        <v>10</v>
      </c>
      <c r="N202" s="20" t="s">
        <v>145</v>
      </c>
      <c r="O202" s="19">
        <v>0.14399999999999999</v>
      </c>
    </row>
    <row r="203" spans="1:15" ht="28.8" x14ac:dyDescent="0.3">
      <c r="A203" s="7"/>
      <c r="B203" s="7"/>
      <c r="C203" s="7"/>
      <c r="D203" s="7"/>
      <c r="E203" s="7"/>
      <c r="F203" s="18" t="s">
        <v>27</v>
      </c>
      <c r="G203" s="31">
        <f>SUM(G204:G214)</f>
        <v>357692540</v>
      </c>
      <c r="H203" s="31">
        <f>SUM(H204:H214)</f>
        <v>224028695.92000002</v>
      </c>
      <c r="I203" s="10">
        <v>26</v>
      </c>
      <c r="J203" s="9">
        <v>0</v>
      </c>
      <c r="K203" s="11">
        <v>0</v>
      </c>
      <c r="L203" s="11">
        <v>309.35000000000002</v>
      </c>
      <c r="M203" s="12"/>
      <c r="N203" s="20"/>
      <c r="O203" s="19"/>
    </row>
    <row r="204" spans="1:15" ht="28.8" x14ac:dyDescent="0.3">
      <c r="A204" s="7" t="s">
        <v>70</v>
      </c>
      <c r="B204" s="7" t="s">
        <v>88</v>
      </c>
      <c r="C204" s="7" t="s">
        <v>80</v>
      </c>
      <c r="D204" s="7" t="s">
        <v>9</v>
      </c>
      <c r="E204" s="7" t="s">
        <v>10</v>
      </c>
      <c r="F204" s="13" t="s">
        <v>331</v>
      </c>
      <c r="G204" s="32">
        <v>19775000</v>
      </c>
      <c r="H204" s="32">
        <v>19775000</v>
      </c>
      <c r="I204" s="10"/>
      <c r="J204" s="9"/>
      <c r="K204" s="11"/>
      <c r="L204" s="11"/>
      <c r="M204" s="12" t="s">
        <v>10</v>
      </c>
      <c r="N204" s="20" t="s">
        <v>143</v>
      </c>
      <c r="O204" s="19">
        <v>1</v>
      </c>
    </row>
    <row r="205" spans="1:15" ht="28.8" x14ac:dyDescent="0.3">
      <c r="A205" s="7" t="s">
        <v>72</v>
      </c>
      <c r="B205" s="7" t="s">
        <v>73</v>
      </c>
      <c r="C205" s="7" t="s">
        <v>80</v>
      </c>
      <c r="D205" s="7" t="s">
        <v>9</v>
      </c>
      <c r="E205" s="7" t="s">
        <v>10</v>
      </c>
      <c r="F205" s="13" t="s">
        <v>332</v>
      </c>
      <c r="G205" s="32">
        <v>0</v>
      </c>
      <c r="H205" s="32">
        <v>0</v>
      </c>
      <c r="I205" s="10"/>
      <c r="J205" s="9"/>
      <c r="K205" s="11"/>
      <c r="L205" s="11"/>
      <c r="M205" s="12" t="s">
        <v>10</v>
      </c>
      <c r="N205" s="20" t="s">
        <v>77</v>
      </c>
      <c r="O205" s="19">
        <v>0.05</v>
      </c>
    </row>
    <row r="206" spans="1:15" ht="43.2" x14ac:dyDescent="0.3">
      <c r="A206" s="7" t="s">
        <v>70</v>
      </c>
      <c r="B206" s="7" t="s">
        <v>88</v>
      </c>
      <c r="C206" s="7" t="s">
        <v>80</v>
      </c>
      <c r="D206" s="7" t="s">
        <v>9</v>
      </c>
      <c r="E206" s="7" t="s">
        <v>10</v>
      </c>
      <c r="F206" s="13" t="s">
        <v>333</v>
      </c>
      <c r="G206" s="32">
        <v>25000000</v>
      </c>
      <c r="H206" s="32">
        <v>0</v>
      </c>
      <c r="I206" s="10"/>
      <c r="J206" s="9"/>
      <c r="K206" s="11"/>
      <c r="L206" s="11"/>
      <c r="M206" s="12" t="s">
        <v>10</v>
      </c>
      <c r="N206" s="20" t="s">
        <v>140</v>
      </c>
      <c r="O206" s="19">
        <v>0.99280000000000002</v>
      </c>
    </row>
    <row r="207" spans="1:15" ht="28.8" x14ac:dyDescent="0.3">
      <c r="A207" s="7" t="s">
        <v>72</v>
      </c>
      <c r="B207" s="7" t="s">
        <v>73</v>
      </c>
      <c r="C207" s="7" t="s">
        <v>80</v>
      </c>
      <c r="D207" s="7" t="s">
        <v>9</v>
      </c>
      <c r="E207" s="7" t="s">
        <v>10</v>
      </c>
      <c r="F207" s="13" t="s">
        <v>334</v>
      </c>
      <c r="G207" s="32">
        <v>33500000</v>
      </c>
      <c r="H207" s="32">
        <v>0</v>
      </c>
      <c r="I207" s="10"/>
      <c r="J207" s="9"/>
      <c r="K207" s="11"/>
      <c r="L207" s="11"/>
      <c r="M207" s="12" t="s">
        <v>10</v>
      </c>
      <c r="N207" s="20" t="s">
        <v>140</v>
      </c>
      <c r="O207" s="19">
        <v>0.99280000000000002</v>
      </c>
    </row>
    <row r="208" spans="1:15" x14ac:dyDescent="0.3">
      <c r="A208" s="7" t="s">
        <v>67</v>
      </c>
      <c r="B208" s="7" t="s">
        <v>67</v>
      </c>
      <c r="C208" s="7" t="s">
        <v>138</v>
      </c>
      <c r="D208" s="7" t="s">
        <v>9</v>
      </c>
      <c r="E208" s="7" t="s">
        <v>10</v>
      </c>
      <c r="F208" s="13" t="s">
        <v>335</v>
      </c>
      <c r="G208" s="32">
        <v>0</v>
      </c>
      <c r="H208" s="32">
        <v>0</v>
      </c>
      <c r="I208" s="10"/>
      <c r="J208" s="9"/>
      <c r="K208" s="11"/>
      <c r="L208" s="11"/>
      <c r="M208" s="12" t="s">
        <v>10</v>
      </c>
      <c r="N208" s="20" t="s">
        <v>342</v>
      </c>
      <c r="O208" s="19">
        <v>0</v>
      </c>
    </row>
    <row r="209" spans="1:15" ht="28.8" x14ac:dyDescent="0.3">
      <c r="A209" s="7" t="s">
        <v>92</v>
      </c>
      <c r="B209" s="7" t="s">
        <v>83</v>
      </c>
      <c r="C209" s="7" t="s">
        <v>93</v>
      </c>
      <c r="D209" s="7" t="s">
        <v>9</v>
      </c>
      <c r="E209" s="7" t="s">
        <v>10</v>
      </c>
      <c r="F209" s="13" t="s">
        <v>336</v>
      </c>
      <c r="G209" s="32">
        <v>0</v>
      </c>
      <c r="H209" s="32">
        <v>0</v>
      </c>
      <c r="I209" s="10"/>
      <c r="J209" s="9"/>
      <c r="K209" s="11"/>
      <c r="L209" s="11"/>
      <c r="M209" s="12" t="s">
        <v>10</v>
      </c>
      <c r="N209" s="20" t="s">
        <v>342</v>
      </c>
      <c r="O209" s="19">
        <v>0</v>
      </c>
    </row>
    <row r="210" spans="1:15" ht="28.8" x14ac:dyDescent="0.3">
      <c r="A210" s="7" t="s">
        <v>92</v>
      </c>
      <c r="B210" s="7" t="s">
        <v>84</v>
      </c>
      <c r="C210" s="7" t="s">
        <v>93</v>
      </c>
      <c r="D210" s="7" t="s">
        <v>9</v>
      </c>
      <c r="E210" s="7" t="s">
        <v>10</v>
      </c>
      <c r="F210" s="13" t="s">
        <v>337</v>
      </c>
      <c r="G210" s="32">
        <v>70000000</v>
      </c>
      <c r="H210" s="32">
        <v>48513764.490000002</v>
      </c>
      <c r="I210" s="10"/>
      <c r="J210" s="9"/>
      <c r="K210" s="11"/>
      <c r="L210" s="11"/>
      <c r="M210" s="12" t="s">
        <v>10</v>
      </c>
      <c r="N210" s="20" t="s">
        <v>140</v>
      </c>
      <c r="O210" s="19">
        <v>0.35699999999999998</v>
      </c>
    </row>
    <row r="211" spans="1:15" x14ac:dyDescent="0.3">
      <c r="A211" s="7" t="s">
        <v>92</v>
      </c>
      <c r="B211" s="7" t="s">
        <v>154</v>
      </c>
      <c r="C211" s="7" t="s">
        <v>93</v>
      </c>
      <c r="D211" s="7" t="s">
        <v>9</v>
      </c>
      <c r="E211" s="7" t="s">
        <v>10</v>
      </c>
      <c r="F211" s="13" t="s">
        <v>338</v>
      </c>
      <c r="G211" s="32">
        <v>2238540</v>
      </c>
      <c r="H211" s="32">
        <v>0</v>
      </c>
      <c r="I211" s="10"/>
      <c r="J211" s="9"/>
      <c r="K211" s="11"/>
      <c r="L211" s="11"/>
      <c r="M211" s="12" t="s">
        <v>10</v>
      </c>
      <c r="N211" s="20" t="s">
        <v>145</v>
      </c>
      <c r="O211" s="19">
        <v>0.05</v>
      </c>
    </row>
    <row r="212" spans="1:15" x14ac:dyDescent="0.3">
      <c r="A212" s="7" t="s">
        <v>152</v>
      </c>
      <c r="B212" s="7" t="s">
        <v>152</v>
      </c>
      <c r="C212" s="7" t="s">
        <v>136</v>
      </c>
      <c r="D212" s="7" t="s">
        <v>9</v>
      </c>
      <c r="E212" s="7" t="s">
        <v>10</v>
      </c>
      <c r="F212" s="13" t="s">
        <v>339</v>
      </c>
      <c r="G212" s="32">
        <v>91000000</v>
      </c>
      <c r="H212" s="32">
        <v>40987134.939999998</v>
      </c>
      <c r="I212" s="10"/>
      <c r="J212" s="9"/>
      <c r="K212" s="11"/>
      <c r="L212" s="11"/>
      <c r="M212" s="12" t="s">
        <v>10</v>
      </c>
      <c r="N212" s="20" t="s">
        <v>140</v>
      </c>
      <c r="O212" s="19">
        <v>0.62</v>
      </c>
    </row>
    <row r="213" spans="1:15" x14ac:dyDescent="0.3">
      <c r="A213" s="7" t="s">
        <v>152</v>
      </c>
      <c r="B213" s="7" t="s">
        <v>152</v>
      </c>
      <c r="C213" s="7" t="s">
        <v>136</v>
      </c>
      <c r="D213" s="7" t="s">
        <v>9</v>
      </c>
      <c r="E213" s="7" t="s">
        <v>10</v>
      </c>
      <c r="F213" s="13" t="s">
        <v>340</v>
      </c>
      <c r="G213" s="32">
        <v>39000000</v>
      </c>
      <c r="H213" s="32">
        <v>37573796.490000002</v>
      </c>
      <c r="I213" s="10"/>
      <c r="J213" s="9"/>
      <c r="K213" s="11"/>
      <c r="L213" s="11"/>
      <c r="M213" s="12" t="s">
        <v>10</v>
      </c>
      <c r="N213" s="20" t="s">
        <v>140</v>
      </c>
      <c r="O213" s="19">
        <v>0.97</v>
      </c>
    </row>
    <row r="214" spans="1:15" x14ac:dyDescent="0.3">
      <c r="A214" s="7" t="s">
        <v>70</v>
      </c>
      <c r="B214" s="7" t="s">
        <v>70</v>
      </c>
      <c r="C214" s="7" t="s">
        <v>137</v>
      </c>
      <c r="D214" s="7" t="s">
        <v>9</v>
      </c>
      <c r="E214" s="7" t="s">
        <v>10</v>
      </c>
      <c r="F214" s="13" t="s">
        <v>341</v>
      </c>
      <c r="G214" s="32">
        <v>77179000</v>
      </c>
      <c r="H214" s="32">
        <v>77179000</v>
      </c>
      <c r="I214" s="10"/>
      <c r="J214" s="9"/>
      <c r="K214" s="11"/>
      <c r="L214" s="11"/>
      <c r="M214" s="12" t="s">
        <v>10</v>
      </c>
      <c r="N214" s="20" t="s">
        <v>143</v>
      </c>
      <c r="O214" s="19">
        <v>1</v>
      </c>
    </row>
    <row r="215" spans="1:15" x14ac:dyDescent="0.3">
      <c r="A215" s="7"/>
      <c r="B215" s="7"/>
      <c r="C215" s="7"/>
      <c r="D215" s="7"/>
      <c r="E215" s="7"/>
      <c r="F215" s="18" t="s">
        <v>28</v>
      </c>
      <c r="G215" s="31">
        <f>SUM(G216)</f>
        <v>0</v>
      </c>
      <c r="H215" s="31">
        <f>SUM(H216)</f>
        <v>0</v>
      </c>
      <c r="I215" s="10">
        <v>0</v>
      </c>
      <c r="J215" s="9">
        <v>0</v>
      </c>
      <c r="K215" s="11">
        <v>0</v>
      </c>
      <c r="L215" s="11">
        <v>0</v>
      </c>
      <c r="M215" s="12"/>
      <c r="N215" s="20"/>
      <c r="O215" s="19"/>
    </row>
    <row r="216" spans="1:15" ht="28.8" x14ac:dyDescent="0.3">
      <c r="A216" s="7" t="s">
        <v>149</v>
      </c>
      <c r="B216" s="7" t="s">
        <v>151</v>
      </c>
      <c r="C216" s="7" t="s">
        <v>134</v>
      </c>
      <c r="D216" s="7" t="s">
        <v>9</v>
      </c>
      <c r="E216" s="7" t="s">
        <v>10</v>
      </c>
      <c r="F216" s="13" t="s">
        <v>105</v>
      </c>
      <c r="G216" s="32">
        <v>0</v>
      </c>
      <c r="H216" s="32">
        <v>0</v>
      </c>
      <c r="I216" s="10"/>
      <c r="J216" s="9"/>
      <c r="K216" s="11"/>
      <c r="L216" s="11"/>
      <c r="M216" s="22" t="s">
        <v>139</v>
      </c>
      <c r="N216" s="20" t="s">
        <v>79</v>
      </c>
      <c r="O216" s="19">
        <v>0</v>
      </c>
    </row>
    <row r="217" spans="1:15" ht="28.8" x14ac:dyDescent="0.3">
      <c r="A217" s="7"/>
      <c r="B217" s="7"/>
      <c r="C217" s="7"/>
      <c r="D217" s="7"/>
      <c r="E217" s="7"/>
      <c r="F217" s="18" t="s">
        <v>29</v>
      </c>
      <c r="G217" s="31">
        <f>G218</f>
        <v>0</v>
      </c>
      <c r="H217" s="31">
        <f>H218</f>
        <v>0</v>
      </c>
      <c r="I217" s="10">
        <v>2141.75</v>
      </c>
      <c r="J217" s="9">
        <v>1850</v>
      </c>
      <c r="K217" s="14">
        <v>0</v>
      </c>
      <c r="L217" s="11">
        <v>4043.7051999999999</v>
      </c>
      <c r="M217" s="12"/>
      <c r="N217" s="20"/>
      <c r="O217" s="19"/>
    </row>
    <row r="218" spans="1:15" x14ac:dyDescent="0.3">
      <c r="A218" s="7" t="s">
        <v>99</v>
      </c>
      <c r="B218" s="7" t="s">
        <v>363</v>
      </c>
      <c r="C218" s="7" t="s">
        <v>69</v>
      </c>
      <c r="D218" s="7"/>
      <c r="E218" s="7"/>
      <c r="F218" s="13" t="s">
        <v>214</v>
      </c>
      <c r="G218" s="32">
        <v>0</v>
      </c>
      <c r="H218" s="32">
        <v>0</v>
      </c>
      <c r="I218" s="10"/>
      <c r="J218" s="9"/>
      <c r="K218" s="14"/>
      <c r="L218" s="11"/>
      <c r="M218" s="12" t="s">
        <v>218</v>
      </c>
      <c r="N218" s="20" t="s">
        <v>77</v>
      </c>
      <c r="O218" s="19">
        <v>0.15</v>
      </c>
    </row>
    <row r="219" spans="1:15" x14ac:dyDescent="0.3">
      <c r="A219" s="7" t="s">
        <v>72</v>
      </c>
      <c r="B219" s="7" t="s">
        <v>72</v>
      </c>
      <c r="C219" s="7" t="s">
        <v>69</v>
      </c>
      <c r="D219" s="7" t="s">
        <v>9</v>
      </c>
      <c r="E219" s="7" t="s">
        <v>10</v>
      </c>
      <c r="F219" s="28" t="s">
        <v>30</v>
      </c>
      <c r="G219" s="31">
        <v>1997314380.5999999</v>
      </c>
      <c r="H219" s="31">
        <v>1866447608.75</v>
      </c>
      <c r="I219" s="10">
        <v>216.35249999999999</v>
      </c>
      <c r="J219" s="9">
        <v>0</v>
      </c>
      <c r="K219" s="14">
        <v>0</v>
      </c>
      <c r="L219" s="11">
        <v>516.27030000000002</v>
      </c>
      <c r="M219" s="12" t="s">
        <v>10</v>
      </c>
      <c r="N219" s="20" t="s">
        <v>343</v>
      </c>
      <c r="O219" s="19" t="s">
        <v>343</v>
      </c>
    </row>
    <row r="220" spans="1:15" x14ac:dyDescent="0.3">
      <c r="A220" s="7"/>
      <c r="B220" s="7"/>
      <c r="C220" s="7"/>
      <c r="D220" s="7"/>
      <c r="E220" s="7"/>
      <c r="F220" s="28" t="s">
        <v>31</v>
      </c>
      <c r="G220" s="31">
        <f>SUM(G221:G237)</f>
        <v>1171470383.04</v>
      </c>
      <c r="H220" s="31">
        <f>SUM(H221:H237)</f>
        <v>300752816.93000001</v>
      </c>
      <c r="I220" s="10"/>
      <c r="J220" s="9">
        <v>2628.93</v>
      </c>
      <c r="K220" s="14">
        <v>0</v>
      </c>
      <c r="L220" s="11">
        <v>1090.2383512000001</v>
      </c>
      <c r="M220" s="12" t="s">
        <v>10</v>
      </c>
      <c r="N220" s="20" t="s">
        <v>343</v>
      </c>
      <c r="O220" s="19" t="s">
        <v>343</v>
      </c>
    </row>
    <row r="221" spans="1:15" x14ac:dyDescent="0.3">
      <c r="A221" s="7" t="s">
        <v>72</v>
      </c>
      <c r="B221" s="7" t="s">
        <v>72</v>
      </c>
      <c r="C221" s="7" t="s">
        <v>69</v>
      </c>
      <c r="D221" s="7" t="s">
        <v>9</v>
      </c>
      <c r="E221" s="7" t="s">
        <v>10</v>
      </c>
      <c r="F221" s="15" t="s">
        <v>344</v>
      </c>
      <c r="G221" s="32">
        <v>200000000</v>
      </c>
      <c r="H221" s="32">
        <v>115694675</v>
      </c>
      <c r="I221" s="10"/>
      <c r="J221" s="9"/>
      <c r="K221" s="14"/>
      <c r="L221" s="11"/>
      <c r="M221" s="12" t="s">
        <v>10</v>
      </c>
      <c r="N221" s="20" t="s">
        <v>143</v>
      </c>
      <c r="O221" s="19">
        <v>1</v>
      </c>
    </row>
    <row r="222" spans="1:15" x14ac:dyDescent="0.3">
      <c r="A222" s="7" t="s">
        <v>72</v>
      </c>
      <c r="B222" s="7" t="s">
        <v>349</v>
      </c>
      <c r="C222" s="7" t="s">
        <v>69</v>
      </c>
      <c r="D222" s="7" t="s">
        <v>9</v>
      </c>
      <c r="E222" s="7" t="s">
        <v>10</v>
      </c>
      <c r="F222" s="15" t="s">
        <v>345</v>
      </c>
      <c r="G222" s="32">
        <v>0</v>
      </c>
      <c r="H222" s="32">
        <v>0</v>
      </c>
      <c r="I222" s="10"/>
      <c r="J222" s="9"/>
      <c r="K222" s="14"/>
      <c r="L222" s="11"/>
      <c r="M222" s="12" t="s">
        <v>10</v>
      </c>
      <c r="N222" s="20" t="s">
        <v>77</v>
      </c>
      <c r="O222" s="19">
        <v>3.5000000000000001E-3</v>
      </c>
    </row>
    <row r="223" spans="1:15" x14ac:dyDescent="0.3">
      <c r="A223" s="7" t="s">
        <v>72</v>
      </c>
      <c r="B223" s="7" t="s">
        <v>72</v>
      </c>
      <c r="C223" s="7" t="s">
        <v>69</v>
      </c>
      <c r="D223" s="7" t="s">
        <v>9</v>
      </c>
      <c r="E223" s="7" t="s">
        <v>10</v>
      </c>
      <c r="F223" s="15" t="s">
        <v>346</v>
      </c>
      <c r="G223" s="32">
        <v>201000000</v>
      </c>
      <c r="H223" s="32">
        <v>0</v>
      </c>
      <c r="I223" s="10"/>
      <c r="J223" s="9"/>
      <c r="K223" s="14"/>
      <c r="L223" s="11"/>
      <c r="M223" s="12" t="s">
        <v>10</v>
      </c>
      <c r="N223" s="20" t="s">
        <v>77</v>
      </c>
      <c r="O223" s="19">
        <v>0.15</v>
      </c>
    </row>
    <row r="224" spans="1:15" ht="28.8" x14ac:dyDescent="0.3">
      <c r="A224" s="7" t="s">
        <v>72</v>
      </c>
      <c r="B224" s="30" t="s">
        <v>185</v>
      </c>
      <c r="C224" s="7" t="s">
        <v>69</v>
      </c>
      <c r="D224" s="7" t="s">
        <v>9</v>
      </c>
      <c r="E224" s="7" t="s">
        <v>10</v>
      </c>
      <c r="F224" s="15" t="s">
        <v>347</v>
      </c>
      <c r="G224" s="32">
        <v>0</v>
      </c>
      <c r="H224" s="32">
        <v>0</v>
      </c>
      <c r="I224" s="10"/>
      <c r="J224" s="9"/>
      <c r="K224" s="14"/>
      <c r="L224" s="11"/>
      <c r="M224" s="12" t="s">
        <v>10</v>
      </c>
      <c r="N224" s="20" t="s">
        <v>77</v>
      </c>
      <c r="O224" s="19">
        <v>3.4000000000000002E-2</v>
      </c>
    </row>
    <row r="225" spans="1:15" ht="43.2" x14ac:dyDescent="0.3">
      <c r="A225" s="7" t="s">
        <v>72</v>
      </c>
      <c r="B225" s="7" t="s">
        <v>72</v>
      </c>
      <c r="C225" s="7" t="s">
        <v>69</v>
      </c>
      <c r="D225" s="7" t="s">
        <v>9</v>
      </c>
      <c r="E225" s="7" t="s">
        <v>10</v>
      </c>
      <c r="F225" s="15" t="s">
        <v>348</v>
      </c>
      <c r="G225" s="32">
        <v>0</v>
      </c>
      <c r="H225" s="32">
        <v>0</v>
      </c>
      <c r="I225" s="10"/>
      <c r="J225" s="9"/>
      <c r="K225" s="14"/>
      <c r="L225" s="11"/>
      <c r="M225" s="12" t="s">
        <v>10</v>
      </c>
      <c r="N225" s="20" t="s">
        <v>140</v>
      </c>
      <c r="O225" s="19">
        <v>1</v>
      </c>
    </row>
    <row r="226" spans="1:15" ht="28.8" x14ac:dyDescent="0.3">
      <c r="A226" s="7" t="s">
        <v>72</v>
      </c>
      <c r="B226" s="7" t="s">
        <v>72</v>
      </c>
      <c r="C226" s="7" t="s">
        <v>69</v>
      </c>
      <c r="D226" s="7" t="s">
        <v>9</v>
      </c>
      <c r="E226" s="7" t="s">
        <v>10</v>
      </c>
      <c r="F226" s="15" t="s">
        <v>350</v>
      </c>
      <c r="G226" s="32">
        <v>135000000</v>
      </c>
      <c r="H226" s="32">
        <v>0</v>
      </c>
      <c r="I226" s="10"/>
      <c r="J226" s="9"/>
      <c r="K226" s="14"/>
      <c r="L226" s="11"/>
      <c r="M226" s="12" t="s">
        <v>10</v>
      </c>
      <c r="N226" s="20" t="s">
        <v>182</v>
      </c>
      <c r="O226" s="19">
        <v>0.27200000000000002</v>
      </c>
    </row>
    <row r="227" spans="1:15" ht="28.8" x14ac:dyDescent="0.3">
      <c r="A227" s="7" t="s">
        <v>72</v>
      </c>
      <c r="B227" s="7" t="s">
        <v>72</v>
      </c>
      <c r="C227" s="7" t="s">
        <v>69</v>
      </c>
      <c r="D227" s="7" t="s">
        <v>9</v>
      </c>
      <c r="E227" s="7" t="s">
        <v>10</v>
      </c>
      <c r="F227" s="15" t="s">
        <v>351</v>
      </c>
      <c r="G227" s="32">
        <v>144608800</v>
      </c>
      <c r="H227" s="32">
        <v>0</v>
      </c>
      <c r="I227" s="10"/>
      <c r="J227" s="9"/>
      <c r="K227" s="14"/>
      <c r="L227" s="11"/>
      <c r="M227" s="12" t="s">
        <v>10</v>
      </c>
      <c r="N227" s="20" t="s">
        <v>182</v>
      </c>
      <c r="O227" s="19">
        <v>0.51</v>
      </c>
    </row>
    <row r="228" spans="1:15" ht="43.2" x14ac:dyDescent="0.3">
      <c r="A228" s="7" t="s">
        <v>72</v>
      </c>
      <c r="B228" s="7" t="s">
        <v>271</v>
      </c>
      <c r="C228" s="7" t="s">
        <v>69</v>
      </c>
      <c r="D228" s="7" t="s">
        <v>9</v>
      </c>
      <c r="E228" s="7" t="s">
        <v>10</v>
      </c>
      <c r="F228" s="15" t="s">
        <v>352</v>
      </c>
      <c r="G228" s="32">
        <v>50000000</v>
      </c>
      <c r="H228" s="32">
        <v>0</v>
      </c>
      <c r="I228" s="10"/>
      <c r="J228" s="9"/>
      <c r="K228" s="14"/>
      <c r="L228" s="11"/>
      <c r="M228" s="12" t="s">
        <v>10</v>
      </c>
      <c r="N228" s="20" t="s">
        <v>182</v>
      </c>
      <c r="O228" s="19">
        <v>0.15</v>
      </c>
    </row>
    <row r="229" spans="1:15" ht="28.8" x14ac:dyDescent="0.3">
      <c r="A229" s="7" t="s">
        <v>70</v>
      </c>
      <c r="B229" s="7" t="s">
        <v>81</v>
      </c>
      <c r="C229" s="7" t="s">
        <v>80</v>
      </c>
      <c r="D229" s="7" t="s">
        <v>9</v>
      </c>
      <c r="E229" s="7" t="s">
        <v>10</v>
      </c>
      <c r="F229" s="15" t="s">
        <v>353</v>
      </c>
      <c r="G229" s="32">
        <v>84013731.469999999</v>
      </c>
      <c r="H229" s="32">
        <v>42147994.509999998</v>
      </c>
      <c r="I229" s="10"/>
      <c r="J229" s="9"/>
      <c r="K229" s="14"/>
      <c r="L229" s="11"/>
      <c r="M229" s="12" t="s">
        <v>10</v>
      </c>
      <c r="N229" s="20" t="s">
        <v>140</v>
      </c>
      <c r="O229" s="19">
        <v>0.97109999999999996</v>
      </c>
    </row>
    <row r="230" spans="1:15" ht="28.8" x14ac:dyDescent="0.3">
      <c r="A230" s="7" t="s">
        <v>67</v>
      </c>
      <c r="B230" s="7" t="s">
        <v>96</v>
      </c>
      <c r="C230" s="7" t="s">
        <v>138</v>
      </c>
      <c r="D230" s="7" t="s">
        <v>9</v>
      </c>
      <c r="E230" s="7" t="s">
        <v>10</v>
      </c>
      <c r="F230" s="15" t="s">
        <v>354</v>
      </c>
      <c r="G230" s="32">
        <v>43000000</v>
      </c>
      <c r="H230" s="32">
        <v>0</v>
      </c>
      <c r="I230" s="10"/>
      <c r="J230" s="9"/>
      <c r="K230" s="14"/>
      <c r="L230" s="11"/>
      <c r="M230" s="12" t="s">
        <v>10</v>
      </c>
      <c r="N230" s="20" t="s">
        <v>182</v>
      </c>
      <c r="O230" s="19">
        <v>0.17680000000000001</v>
      </c>
    </row>
    <row r="231" spans="1:15" ht="28.8" x14ac:dyDescent="0.3">
      <c r="A231" s="7" t="s">
        <v>92</v>
      </c>
      <c r="B231" s="7" t="s">
        <v>84</v>
      </c>
      <c r="C231" s="7" t="s">
        <v>93</v>
      </c>
      <c r="D231" s="7" t="s">
        <v>9</v>
      </c>
      <c r="E231" s="7" t="s">
        <v>10</v>
      </c>
      <c r="F231" s="15" t="s">
        <v>355</v>
      </c>
      <c r="G231" s="32">
        <v>43211460</v>
      </c>
      <c r="H231" s="32">
        <v>0</v>
      </c>
      <c r="I231" s="10"/>
      <c r="J231" s="9"/>
      <c r="K231" s="14"/>
      <c r="L231" s="11"/>
      <c r="M231" s="12" t="s">
        <v>10</v>
      </c>
      <c r="N231" s="20" t="s">
        <v>140</v>
      </c>
      <c r="O231" s="19">
        <v>0.73270000000000002</v>
      </c>
    </row>
    <row r="232" spans="1:15" x14ac:dyDescent="0.3">
      <c r="A232" s="7" t="s">
        <v>92</v>
      </c>
      <c r="B232" s="7" t="s">
        <v>154</v>
      </c>
      <c r="C232" s="7" t="s">
        <v>93</v>
      </c>
      <c r="D232" s="7" t="s">
        <v>9</v>
      </c>
      <c r="E232" s="7" t="s">
        <v>10</v>
      </c>
      <c r="F232" s="15" t="s">
        <v>356</v>
      </c>
      <c r="G232" s="32">
        <v>55000000</v>
      </c>
      <c r="H232" s="32">
        <v>0</v>
      </c>
      <c r="I232" s="10"/>
      <c r="J232" s="9"/>
      <c r="K232" s="14"/>
      <c r="L232" s="11"/>
      <c r="M232" s="12" t="s">
        <v>10</v>
      </c>
      <c r="N232" s="20" t="s">
        <v>140</v>
      </c>
      <c r="O232" s="19">
        <v>0.7833</v>
      </c>
    </row>
    <row r="233" spans="1:15" x14ac:dyDescent="0.3">
      <c r="A233" s="7" t="s">
        <v>152</v>
      </c>
      <c r="B233" s="7" t="s">
        <v>152</v>
      </c>
      <c r="C233" s="7" t="s">
        <v>136</v>
      </c>
      <c r="D233" s="7" t="s">
        <v>9</v>
      </c>
      <c r="E233" s="7" t="s">
        <v>10</v>
      </c>
      <c r="F233" s="15" t="s">
        <v>357</v>
      </c>
      <c r="G233" s="32">
        <v>28497000</v>
      </c>
      <c r="H233" s="32">
        <v>28497000</v>
      </c>
      <c r="I233" s="10"/>
      <c r="J233" s="9"/>
      <c r="K233" s="14"/>
      <c r="L233" s="11"/>
      <c r="M233" s="12" t="s">
        <v>10</v>
      </c>
      <c r="N233" s="20" t="s">
        <v>143</v>
      </c>
      <c r="O233" s="19">
        <v>1</v>
      </c>
    </row>
    <row r="234" spans="1:15" ht="28.8" x14ac:dyDescent="0.3">
      <c r="A234" s="7" t="s">
        <v>70</v>
      </c>
      <c r="B234" s="7" t="s">
        <v>362</v>
      </c>
      <c r="C234" s="7" t="s">
        <v>137</v>
      </c>
      <c r="D234" s="7" t="s">
        <v>9</v>
      </c>
      <c r="E234" s="7" t="s">
        <v>10</v>
      </c>
      <c r="F234" s="15" t="s">
        <v>358</v>
      </c>
      <c r="G234" s="32">
        <v>114483290.02000001</v>
      </c>
      <c r="H234" s="32">
        <v>70479908</v>
      </c>
      <c r="I234" s="10"/>
      <c r="J234" s="9"/>
      <c r="K234" s="14"/>
      <c r="L234" s="11"/>
      <c r="M234" s="12" t="s">
        <v>10</v>
      </c>
      <c r="N234" s="20" t="s">
        <v>143</v>
      </c>
      <c r="O234" s="19">
        <v>1</v>
      </c>
    </row>
    <row r="235" spans="1:15" x14ac:dyDescent="0.3">
      <c r="A235" s="7" t="s">
        <v>67</v>
      </c>
      <c r="B235" s="7" t="s">
        <v>89</v>
      </c>
      <c r="C235" s="7" t="s">
        <v>137</v>
      </c>
      <c r="D235" s="7" t="s">
        <v>9</v>
      </c>
      <c r="E235" s="7" t="s">
        <v>10</v>
      </c>
      <c r="F235" s="15" t="s">
        <v>359</v>
      </c>
      <c r="G235" s="32">
        <v>72656101.549999997</v>
      </c>
      <c r="H235" s="32">
        <v>43933239.420000002</v>
      </c>
      <c r="I235" s="10"/>
      <c r="J235" s="9"/>
      <c r="K235" s="14"/>
      <c r="L235" s="11"/>
      <c r="M235" s="12" t="s">
        <v>10</v>
      </c>
      <c r="N235" s="20" t="s">
        <v>140</v>
      </c>
      <c r="O235" s="19">
        <v>0.7</v>
      </c>
    </row>
    <row r="236" spans="1:15" ht="28.8" x14ac:dyDescent="0.3">
      <c r="A236" s="7" t="s">
        <v>98</v>
      </c>
      <c r="B236" s="7" t="s">
        <v>98</v>
      </c>
      <c r="C236" s="7" t="s">
        <v>223</v>
      </c>
      <c r="D236" s="7" t="s">
        <v>9</v>
      </c>
      <c r="E236" s="7" t="s">
        <v>10</v>
      </c>
      <c r="F236" s="15" t="s">
        <v>360</v>
      </c>
      <c r="G236" s="32">
        <v>0</v>
      </c>
      <c r="H236" s="32">
        <v>0</v>
      </c>
      <c r="I236" s="10"/>
      <c r="J236" s="9"/>
      <c r="K236" s="14"/>
      <c r="L236" s="11"/>
      <c r="M236" s="12" t="s">
        <v>10</v>
      </c>
      <c r="N236" s="20" t="s">
        <v>79</v>
      </c>
      <c r="O236" s="19">
        <v>0</v>
      </c>
    </row>
    <row r="237" spans="1:15" x14ac:dyDescent="0.3">
      <c r="A237" s="7" t="s">
        <v>98</v>
      </c>
      <c r="B237" s="7" t="s">
        <v>98</v>
      </c>
      <c r="C237" s="7" t="s">
        <v>223</v>
      </c>
      <c r="D237" s="7" t="s">
        <v>9</v>
      </c>
      <c r="E237" s="7" t="s">
        <v>10</v>
      </c>
      <c r="F237" s="15" t="s">
        <v>361</v>
      </c>
      <c r="G237" s="32">
        <v>0</v>
      </c>
      <c r="H237" s="32">
        <v>0</v>
      </c>
      <c r="I237" s="10"/>
      <c r="J237" s="9"/>
      <c r="K237" s="14"/>
      <c r="L237" s="11"/>
      <c r="M237" s="12" t="s">
        <v>10</v>
      </c>
      <c r="N237" s="20" t="s">
        <v>79</v>
      </c>
      <c r="O237" s="19">
        <v>0</v>
      </c>
    </row>
    <row r="238" spans="1:15" x14ac:dyDescent="0.3">
      <c r="A238" s="7" t="s">
        <v>98</v>
      </c>
      <c r="B238" s="7" t="s">
        <v>98</v>
      </c>
      <c r="C238" s="7" t="s">
        <v>223</v>
      </c>
      <c r="D238" s="7" t="s">
        <v>9</v>
      </c>
      <c r="E238" s="7" t="s">
        <v>10</v>
      </c>
      <c r="F238" s="28" t="s">
        <v>32</v>
      </c>
      <c r="G238" s="31">
        <v>513255970.52999997</v>
      </c>
      <c r="H238" s="31">
        <v>494763460.04000002</v>
      </c>
      <c r="I238" s="10">
        <v>606.34535000000005</v>
      </c>
      <c r="J238" s="9">
        <v>600</v>
      </c>
      <c r="K238" s="14">
        <v>0</v>
      </c>
      <c r="L238" s="11">
        <v>1880.7231329179999</v>
      </c>
      <c r="M238" s="12" t="s">
        <v>10</v>
      </c>
      <c r="N238" s="20" t="s">
        <v>343</v>
      </c>
      <c r="O238" s="19" t="s">
        <v>343</v>
      </c>
    </row>
    <row r="239" spans="1:15" x14ac:dyDescent="0.3">
      <c r="A239" s="7" t="s">
        <v>98</v>
      </c>
      <c r="B239" s="7" t="s">
        <v>98</v>
      </c>
      <c r="C239" s="7" t="s">
        <v>223</v>
      </c>
      <c r="D239" s="7" t="s">
        <v>9</v>
      </c>
      <c r="E239" s="7" t="s">
        <v>10</v>
      </c>
      <c r="F239" s="28" t="s">
        <v>33</v>
      </c>
      <c r="G239" s="31">
        <v>4534640000</v>
      </c>
      <c r="H239" s="31">
        <v>2628930000</v>
      </c>
      <c r="I239" s="10"/>
      <c r="J239" s="9">
        <v>2628.93</v>
      </c>
      <c r="K239" s="14">
        <v>0</v>
      </c>
      <c r="L239" s="11">
        <v>1090.2383512000001</v>
      </c>
      <c r="M239" s="12" t="s">
        <v>10</v>
      </c>
      <c r="N239" s="20" t="s">
        <v>343</v>
      </c>
      <c r="O239" s="19" t="s">
        <v>343</v>
      </c>
    </row>
    <row r="240" spans="1:15" x14ac:dyDescent="0.3">
      <c r="G240" s="29"/>
      <c r="H240" s="29"/>
    </row>
  </sheetData>
  <phoneticPr fontId="8" type="noConversion"/>
  <dataValidations disablePrompts="1" count="1">
    <dataValidation type="decimal" allowBlank="1" showInputMessage="1" showErrorMessage="1" errorTitle="Monto en colones" error="Sólo se puede ingresar números y el monto debe estar en colones. " sqref="G67" xr:uid="{7F0496CB-94E1-4CA2-9503-F26409DA4752}">
      <formula1>1</formula1>
      <formula2>100000000000000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José González Hernández</dc:creator>
  <cp:lastModifiedBy>Enor Gonzalez ArroyoW4T 3 T4Y</cp:lastModifiedBy>
  <dcterms:created xsi:type="dcterms:W3CDTF">2020-01-06T15:53:16Z</dcterms:created>
  <dcterms:modified xsi:type="dcterms:W3CDTF">2020-01-13T14:12:56Z</dcterms:modified>
</cp:coreProperties>
</file>