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E:\Respaldo Compu oficina marzo 2020\Documents\POI SECTOR\POI 2021\MAPP y fichas 2021\"/>
    </mc:Choice>
  </mc:AlternateContent>
  <xr:revisionPtr revIDLastSave="0" documentId="8_{3D3205CE-6BC8-46DB-9959-1169DFAABD7B}" xr6:coauthVersionLast="45" xr6:coauthVersionMax="45" xr10:uidLastSave="{00000000-0000-0000-0000-000000000000}"/>
  <bookViews>
    <workbookView xWindow="-120" yWindow="-120" windowWidth="29040" windowHeight="15840" xr2:uid="{00000000-000D-0000-FFFF-FFFF00000000}"/>
  </bookViews>
  <sheets>
    <sheet name="MAPP 2021" sheetId="1" r:id="rId1"/>
    <sheet name="Fic Indicador" sheetId="2" r:id="rId2"/>
    <sheet name="F  PIIP" sheetId="3" r:id="rId3"/>
  </sheets>
  <definedNames>
    <definedName name="Estado">#REF!</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3" l="1"/>
  <c r="H19" i="3"/>
  <c r="Y21" i="1" l="1"/>
  <c r="Y19" i="1"/>
  <c r="Y35" i="1"/>
  <c r="Y34" i="1"/>
  <c r="Y33" i="1"/>
  <c r="Y32" i="1"/>
  <c r="Y31" i="1"/>
  <c r="Y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S20" authorId="0" shapeId="0" xr:uid="{00000000-0006-0000-0000-000001000000}">
      <text>
        <r>
          <rPr>
            <b/>
            <sz val="9"/>
            <color indexed="81"/>
            <rFont val="Tahoma"/>
            <family val="2"/>
          </rPr>
          <t>La UM y el indicador son exactamente iguales, ambs deben ser diferentes.</t>
        </r>
      </text>
    </comment>
    <comment ref="T21" authorId="0" shapeId="0" xr:uid="{00000000-0006-0000-0000-000002000000}">
      <text>
        <r>
          <rPr>
            <b/>
            <sz val="9"/>
            <color indexed="81"/>
            <rFont val="Tahoma"/>
            <family val="2"/>
          </rPr>
          <t>Laura:</t>
        </r>
        <r>
          <rPr>
            <sz val="9"/>
            <color indexed="81"/>
            <rFont val="Tahoma"/>
            <family val="2"/>
          </rPr>
          <t xml:space="preserve">
</t>
        </r>
      </text>
    </comment>
  </commentList>
</comments>
</file>

<file path=xl/sharedStrings.xml><?xml version="1.0" encoding="utf-8"?>
<sst xmlns="http://schemas.openxmlformats.org/spreadsheetml/2006/main" count="956" uniqueCount="459">
  <si>
    <t>MATRIZ DE ARTICULACION PLAN PRESUPUESTO 2021</t>
  </si>
  <si>
    <t>Nombre de la Institución:</t>
  </si>
  <si>
    <t xml:space="preserve">MINISTERIO DE OBRAS PÚBLICAS Y TRANSPORTES </t>
  </si>
  <si>
    <t>Nombre del Jerarca de la Institución</t>
  </si>
  <si>
    <t>RODOLFO MENDEZ MATA</t>
  </si>
  <si>
    <t>Sector:</t>
  </si>
  <si>
    <t>Ministro(a) Rector(a)</t>
  </si>
  <si>
    <t>OBJETIVO NACIONAL</t>
  </si>
  <si>
    <t>Generar un crecimiento económico inclusivo en el ámbito nacional y regional, en armonía con el ambiente, generando empleos de calidad, y reduciendo la pobreza y la desigualdad</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</si>
  <si>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</si>
  <si>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</si>
  <si>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</si>
  <si>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</si>
  <si>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</si>
  <si>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</si>
  <si>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</si>
  <si>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</si>
  <si>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</si>
  <si>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</si>
  <si>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</si>
  <si>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</si>
  <si>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</si>
  <si>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</si>
  <si>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</si>
  <si>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</si>
  <si>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</si>
  <si>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</si>
  <si>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</si>
  <si>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</si>
  <si>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</si>
  <si>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</si>
  <si>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</si>
  <si>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</si>
  <si>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</si>
  <si>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</si>
  <si>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</si>
  <si>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</si>
  <si>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</si>
  <si>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</si>
  <si>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</si>
  <si>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ANUAL</t>
  </si>
  <si>
    <t>t+1</t>
  </si>
  <si>
    <t>t+2</t>
  </si>
  <si>
    <t>t+3</t>
  </si>
  <si>
    <t>Infraestructura, Movilidad y Ordenamiento Territorial</t>
  </si>
  <si>
    <t>Generar condiciones de planificación urbana, ordenamiento territorial, infraestructura y movilidad para el logro de espacios urbanos y rurales resilientes, sostenibles e inclusivos.</t>
  </si>
  <si>
    <t>Programa de movilidad urbana.</t>
  </si>
  <si>
    <t>Mejorar la infraestructura del Área Metropolitana para la movilidad de los usuarios del transporte masivo de pasajeros por autobús.</t>
  </si>
  <si>
    <t>Porcentaje de avance de obra.</t>
  </si>
  <si>
    <t>2017: 1,5%</t>
  </si>
  <si>
    <t>2019-2020: 100% de ejecución de obras para la implementación de 8 rutas troncales (Región Central)
2019: 50% (Tibás – Santo Domingo, Moravia-Paracito, San Pedro – Curridabat-Tres Ríos y Hatillo – Alajuelita)
2020: 100% (Pavas-Escazú-Santa Ana, San Francisco y Desamparados)</t>
  </si>
  <si>
    <t>N/I</t>
  </si>
  <si>
    <t>331-01
Administración Vial y Transporte Terrestre</t>
  </si>
  <si>
    <r>
      <t xml:space="preserve">P.01.
Señalamiento Vial
</t>
    </r>
    <r>
      <rPr>
        <b/>
        <sz val="10"/>
        <rFont val="Arial"/>
        <family val="2"/>
      </rPr>
      <t>DGIT</t>
    </r>
  </si>
  <si>
    <t>Señal colocada</t>
  </si>
  <si>
    <t>Personas que utilizan la red vial nacional</t>
  </si>
  <si>
    <t>Supuestos:
Con la capacidad de recursos existentes en la DGIT, especialmente equipos y personal, solo es posible la pretención de colocar 5000 señales nuevas en las vías públicas
Notas Técnicas:
La demarcación vertical (señales de tránsito)  de una vía comprende: señales de reglamentación, prevención e información.</t>
  </si>
  <si>
    <t>Establecer una estrategia integral para la prevención y atención de la salud de las personas, así como para la consolidación de un sistema equitativo y sostenible de seguridad social.</t>
  </si>
  <si>
    <t>Detener el crecimiento de las defunciones por accidentes de tránsito implementando acciones de seguridad vial.</t>
  </si>
  <si>
    <t>Tasa de mortalidad por accidentes de tránsito por 100 mil habitantes.</t>
  </si>
  <si>
    <t>2016: 17,6 (tasa preliminar)</t>
  </si>
  <si>
    <t>2019-2022: 17.6 por 100.000 habitantes.
2019:17.6
2020:17.6
2021:17.6
2020:17.6</t>
  </si>
  <si>
    <t xml:space="preserve">Nacional </t>
  </si>
  <si>
    <t>Nacional</t>
  </si>
  <si>
    <t>Señal reparada</t>
  </si>
  <si>
    <t>Supuestos:
Con la capacidad de recursos existentes en la DGIT, especialmente equipos y personal, solo es posible la pretención de reparar 4000 señales de tránsito en las vías públicas.
Notas Técnicas:
La reparación de la demarcación vertical (señales de tránsito)  de una vía comprende: limpieza, chapea, cambio de tornillos, cambio de plantilla, cambio de poste, entre otros.</t>
  </si>
  <si>
    <t>kilómetro demarcado</t>
  </si>
  <si>
    <t>Supuestos:
Con la capacidad de recursos existentes en la DGIT, especialmente equipos y personal, solo es posible la pretención de demarcar horizontalmente 250 km de vías públicas.
Notas Técnicas:
La demarcación horizontal de una vía comprende: líneas de centro (contínuas y discontínuas), líneas de borde, flechas, letreros (alto, ceda, escuela, solo, entre otros) y captaluces.</t>
  </si>
  <si>
    <t xml:space="preserve">P.01.01.
Porcentaje de atención correctiva a los sistemas semafóricos
</t>
  </si>
  <si>
    <t>872,062,860</t>
  </si>
  <si>
    <t>Presupuesto Nacional</t>
  </si>
  <si>
    <t>Supuestos:
Se estima que los reportes realizados en los últimos días del mes, son atendidos en el mes siguiente. Por eso no se tiene como meta alcanzar el 100%, sino el 95%..
Notas Técnicas:
Diariamente los sistemas semafóricos son producto de averías producto a su uso o al vandalismo: luces quemadas, botoneras dañadas, elementos golpeados, entre otros. Estas averías son reportadas diariamente por la ciudadanía por diferentes medios, en especial la página web del MOPT y el teléfono. En total en el país existen aproximadamente 1400 sistemas de semáforos, de forma que la mayoría del tiempo los mismos se encuentren funcionando correctamente.</t>
  </si>
  <si>
    <t xml:space="preserve">P.01.02.
Porcentaje de atención preventiva a los sistemas semafóricos
</t>
  </si>
  <si>
    <t>Supuestos:
Para realizar la programación se toma como base el histórico de la actividad del año 2020.
Notas Técnicas:
A pesar de que existen aproximadamente 1400 sistemas semafóricos en todo el país, con la capacidad de recursos de la DGIT solo se puede atender el 55% (aproximadamente 770 sistemas) anualmente.</t>
  </si>
  <si>
    <t xml:space="preserve">P.01.03.
Número de Semáforos Instalados
</t>
  </si>
  <si>
    <t>35</t>
  </si>
  <si>
    <t>112,342,500</t>
  </si>
  <si>
    <t>Supuestos:
Para realizar la programación se toma como base el histórico de la actividad del año 2020.
Notas Técnicas:
La DGIT realiza estudios de tránsito que permiten identificar lugares que requieren la instalación de un semáforo (preventivo, peatonal o vehicular) con el fin de priorizar el paso de los usuarios y evitar accidentes. La DGIT espera poder colocar 35 de los sistemas recomendados en los estudios aprobados.</t>
  </si>
  <si>
    <t>Objetivo 3.  Salud y Bienestar
(Garantizar una vida sana y promover el bienestar de todos a todas las edades) 
3.6 De aquí a 2020, reducir a la mitad el número de muertes y lesiones causadas por accidentes de tráfico en el mundo.</t>
  </si>
  <si>
    <t>Salud y Seguridad 
Social</t>
  </si>
  <si>
    <t>Programa de movilidad y seguridad vial.</t>
  </si>
  <si>
    <r>
      <t xml:space="preserve">P.02.
Control y vigilancia del tránsito en las vías públicas del país
</t>
    </r>
    <r>
      <rPr>
        <b/>
        <sz val="10"/>
        <rFont val="Arial"/>
        <family val="2"/>
      </rPr>
      <t>DGPT</t>
    </r>
  </si>
  <si>
    <t>19.873</t>
  </si>
  <si>
    <t>Usuarios de las vías públicas del país.</t>
  </si>
  <si>
    <t>Supuestos:
Se señalan problemas climáticos como factores que pueden afectar la ejecución de los Controles Policiales, como sería el caso de derrumbes en las rutas nacionales e inundaciones en algunas regiones, entre otros.
Notas Técnicas:
La programación por Regionales de Tránsito podra ajustarse según las características de cada zona y los recursos disponibles.</t>
  </si>
  <si>
    <t>9.799.902.583</t>
  </si>
  <si>
    <r>
      <t xml:space="preserve">P.03.
Educación y capacitación a la población en el conocimiento a la norma establecida en materia de Seguridad Vial.
</t>
    </r>
    <r>
      <rPr>
        <b/>
        <sz val="10"/>
        <rFont val="Arial"/>
        <family val="2"/>
      </rPr>
      <t>DGEV</t>
    </r>
  </si>
  <si>
    <t>Persona capacitada en educación vial.</t>
  </si>
  <si>
    <t>158.782</t>
  </si>
  <si>
    <t>Futuros conductores</t>
  </si>
  <si>
    <t>P.03.01.
Cantidad de personas a las que se le brinda la charla</t>
  </si>
  <si>
    <t>52.000</t>
  </si>
  <si>
    <t>1117,041,000</t>
  </si>
  <si>
    <t>Supuestos:
Se considera la capacidad instalada del departamento para atender la población civil con charlas. Esta proyección se hace siempre y cuando se mantenga las siguientes variables: Recurso Humano, equipo tecnológico y móvil entre otros.
Notas Técnicas:
Por estudios previos de la Auditoría se incluyen indicadores específicos que tengan consistencia con el quehacer de la Dirección. 
Este producto va dirigido a la poblacion en general, que requieran de charlas de Educación y Seguridad Vial.</t>
  </si>
  <si>
    <t>P.03.02.
Cantidad de personas evaluadas en pruebas prácticas de manejo</t>
  </si>
  <si>
    <t>118.100</t>
  </si>
  <si>
    <t>Supuestos:
El servicio se brinda según demanda del usuario. Se considera la capacidad instalada del departamento para la atención de los usuarios en la evaluación de la prueba práctica. No se incluye en esta suma las pruebas realizadas en jornadas extraordinarias.
Notas Técnicas:
Esta proyección se hace siempre y cuando se mantenga las siguientes variables: Recurso Humano, equipo tecnológico y móvil entre otros.</t>
  </si>
  <si>
    <t>331-02 TRIBUNAL ADMINISTRATIVO DE TRANSPORTE</t>
  </si>
  <si>
    <t>331-02 
TRIBUNAL ADMINISTRATIVO DE TRANSPORTE</t>
  </si>
  <si>
    <r>
      <t xml:space="preserve">P.01.
Resoluciones administrativas en materia de transporte público
</t>
    </r>
    <r>
      <rPr>
        <b/>
        <sz val="10"/>
        <rFont val="Arial"/>
        <family val="2"/>
      </rPr>
      <t>P.01.</t>
    </r>
  </si>
  <si>
    <t>Resolución emitida</t>
  </si>
  <si>
    <t>Concesionarios, permisionarios y usuarios del transporte público de personas por vías públicas y terrestres</t>
  </si>
  <si>
    <t>Supuestos: El cumplimiento de este objetivo se encuentra sujeto a que el Tribunal cuente con el expediente completo, el cual es remitido por parte del Consejo de Transporte Público, según los parámetros que establece el artículo 9 del Decreto 37355.
Notas Técnicas: La cantidad aludida se cumple bajo condiciones normales o regulares. Procurándose, pero no garantizándose, su sostenibilidad en tiempos de condiciones excepcionales, extremas y/o extraordinarias.
El cumplimiento de la meta está condicionada a la cantidad de expedientes que ingresen al Tribunal, debido a que la función principal es por demanda externa y no se puede estimar de forma certera la cantidad de apelaciones que los ciudadanos van a presentar.</t>
  </si>
  <si>
    <t>P.01.01.
Porcentaje de resoluciones votadas por el tribunal</t>
  </si>
  <si>
    <t>371.216.910</t>
  </si>
  <si>
    <t>Presupuesto Nacional y los Cánones que establece la Ley 7969</t>
  </si>
  <si>
    <t>331-01 ADMINISTRACIÓN VIAL Y TRANSPORTE TERRESTRE</t>
  </si>
  <si>
    <t>Ficha Técnica del Indicador 2021</t>
  </si>
  <si>
    <t>Nombre del indicador: Número de Semáforos Instalados</t>
  </si>
  <si>
    <t>Elemento</t>
  </si>
  <si>
    <t>Completar</t>
  </si>
  <si>
    <t>Nombre del indicador</t>
  </si>
  <si>
    <t>Número de Semáforos Instalados</t>
  </si>
  <si>
    <t>Definición conceptual</t>
  </si>
  <si>
    <t>Atender 35 de los estudios de tránsito que justifican la instalación de un nuevo semáforo en el país.</t>
  </si>
  <si>
    <t xml:space="preserve">Fórmula de cálculo </t>
  </si>
  <si>
    <t>Cantidad de semáforos nuevos instalados</t>
  </si>
  <si>
    <t>Componentes de la fórmula de cálculo</t>
  </si>
  <si>
    <t xml:space="preserve">Cantidad de semáforos nuevos instalados.
Cantidad de estudios técnicos que justifican la instalación </t>
  </si>
  <si>
    <t>Unidad de medida del indicador</t>
  </si>
  <si>
    <t>Cantidad</t>
  </si>
  <si>
    <t>Interpretación</t>
  </si>
  <si>
    <t xml:space="preserve">La DGIT realiza estudios de tránsito que permiten identificar lugares que requieren la instalación de un semáforo (preventivo, peatonal o vehicular) con el fin de priorizar el paso de los usuarios. </t>
  </si>
  <si>
    <t>Desagregación</t>
  </si>
  <si>
    <t>La instalación de semáforos nuevos se da en todo el pís</t>
  </si>
  <si>
    <t>Línea base</t>
  </si>
  <si>
    <t>Meta</t>
  </si>
  <si>
    <t xml:space="preserve">Periodicidad </t>
  </si>
  <si>
    <t>Cada mes se hacen informes por parte de la DGIT, pero el seguimiento es cada 3 meses por la UPI</t>
  </si>
  <si>
    <t>Fuente</t>
  </si>
  <si>
    <t>Dirección General de Ingeniería Tránsito/Departamento de Semáforos</t>
  </si>
  <si>
    <t>Clasificación</t>
  </si>
  <si>
    <t>Producto</t>
  </si>
  <si>
    <t>Tipo de operación estadística</t>
  </si>
  <si>
    <t>Registros</t>
  </si>
  <si>
    <t>Comentarios generales</t>
  </si>
  <si>
    <t>No indica</t>
  </si>
  <si>
    <t>Nombre del indicador: Porcentaje de atención preventiva a los sistemas semafóricos</t>
  </si>
  <si>
    <t>Porcentaje de atención preventiva a los sistemas semafóricos</t>
  </si>
  <si>
    <t>Número (cantidad) de semáforos con atención preventiva en comparación con la totalidad de sistemas de semáforos existentes en el país.</t>
  </si>
  <si>
    <t>Número (cantidad) de semáforos con atención preventiva / 1300 sistemas de semáforos existentes en el país</t>
  </si>
  <si>
    <t>Número (cantidad) de semáforos con atención preventiva
1300 sistemas de semáforos existentes en el país</t>
  </si>
  <si>
    <t>Porcentaje</t>
  </si>
  <si>
    <t>En el país existen aproximadamente 1300 semáforos a los que se les debe dar una atención preventiva que garantice su buen funcionamiento. La DGIT se propone darle atención preventiva al 55% de los semáforos existentes en el país al año.</t>
  </si>
  <si>
    <t>La atención de averías de semáforos se da en todo el pís</t>
  </si>
  <si>
    <t>Nombre del indicador: Porcentaje de atención correctiva a los sistemas semafóricos</t>
  </si>
  <si>
    <t>Porcentaje de atención correctiva a los sistemas semafóricos</t>
  </si>
  <si>
    <t>Número (cantidad) de semáforos reparados según los reportes realizados por la ciudadanía.</t>
  </si>
  <si>
    <t>Número (cantidad) de semáforos reparados / Número (cantidad) de reportes realizados por la ciudadanía.</t>
  </si>
  <si>
    <t>Número (cantidad) de semáforos reparados
Número (cantidad) de reportes realizados por la ciudadanía.</t>
  </si>
  <si>
    <t>En el país existen aproximadamente 1400 semáforos que diariamente son producto de averías (luces quemadas, botoneras dañadas, elementos golpeados, entre otros) las que son reportadas por la ciudadanía por diferentes medios en especial la página web del MOPT y el teléfono. La DGIT se propone atender el 95% de las averías reportadas por la ciudadanía en el país al año.</t>
  </si>
  <si>
    <t>La atención de averías de semáforos se da en todo el país</t>
  </si>
  <si>
    <t>Informes mensuales</t>
  </si>
  <si>
    <t>DIRECCIÓN GENERAL DE POLICÍA DE TRÁNSITO</t>
  </si>
  <si>
    <t>Componentes involucrados de la fórmula de cálculo</t>
  </si>
  <si>
    <t>Fuente de información</t>
  </si>
  <si>
    <t>Dirección General de Policía de Tránsito</t>
  </si>
  <si>
    <t>Nombre del indicador: Cantidad de personas a las que se le brinda la charla DGEV</t>
  </si>
  <si>
    <t>Descripción</t>
  </si>
  <si>
    <t>Cantidad de personas a las que se le brinda la charla DGEV</t>
  </si>
  <si>
    <t xml:space="preserve">Numero de personas a las que se le brindan las capacitaciones
</t>
  </si>
  <si>
    <t>Componentes involucrados en la fórmula del cálculo</t>
  </si>
  <si>
    <t>Unidad de medida</t>
  </si>
  <si>
    <t>Cantidad de personas</t>
  </si>
  <si>
    <t>Este indicador se refiere a la sumatoria de las personas a los cuales se le va brindar las capacitaciones en temas de educación y seguridad vial.
Considerando que el objetivo principal del Departamento de Educación Formal como parte de la Direccion General ee Educación Vial  es promover la conciencia en toda la población nacional, de manera prioritaria en los estudiantes de edades tempranas pertenecientes al sistema educativo costarricense, para asi crear generaciones con una mejor cultura vial y mitigar los accidentes de tránsito mediante metodos de enseñanza de las normas conductuales en las vías públicas.</t>
  </si>
  <si>
    <t>Las capacitaciones estan diseñadas según la edad de las personas a las  que van a llegar por lo tanto la población meta es total en la cual incluye cualquier genero,edad, región, capacidades disminuidas o nivel socio économico etc.</t>
  </si>
  <si>
    <t>52800 personas capacitadas en Seguridad Vial.</t>
  </si>
  <si>
    <t>El Departamento, genera a la Dirección de Educación Vial un Informe cuantitativo y cualitativo de manera tanto mensual como trimestral a travez de todo el año calendario.</t>
  </si>
  <si>
    <t>Ministerio de Obras Públicas y Transportes                                                                                                                                                                                                                                                                           Dirección General de Educación Vial                                                                                                                                                                                                                                                                              Departamento de Educación Formal                                                                                                                                                                                                                                                                                                                Informes Mensuales y Trimestrales de personas capacitadas</t>
  </si>
  <si>
    <t>( ) Impacto.</t>
  </si>
  <si>
    <t>( ) Efecto.</t>
  </si>
  <si>
    <t>(X) Producto.</t>
  </si>
  <si>
    <t xml:space="preserve">Para un control eficiente se lleva un registro de las capacitaciones realizadas a nivel nacional. 
</t>
  </si>
  <si>
    <t>Nombre del indicador: Cantidad de personas evaluadas en pruebas prácticas de manejo DGEV</t>
  </si>
  <si>
    <t>Cantidad de personas evaluadas en pruebas prácticas de manejo DGEV</t>
  </si>
  <si>
    <t>Conductores evaluadoe en la prueba practica de manejo,</t>
  </si>
  <si>
    <t>cantidad de personas evaluadas.</t>
  </si>
  <si>
    <t>Cantidad personas evaluadas.</t>
  </si>
  <si>
    <t>Medir los usuarios que fueron evaluados en una prueba practica de manejo, como requisito paraconducir un vehiculo automotor..</t>
  </si>
  <si>
    <t>La atención se brinda en 13 sedes a nivel nacional.</t>
  </si>
  <si>
    <t xml:space="preserve">Se atiende personas a partir de los 16 años en adelante y de todos los estatus sociales. </t>
  </si>
  <si>
    <t>Cero</t>
  </si>
  <si>
    <t>118.100 personas atendidas</t>
  </si>
  <si>
    <t>Se realiza un informe trimestral.</t>
  </si>
  <si>
    <t>Sistema de Acreditación de Conductores (SAC).</t>
  </si>
  <si>
    <t>(X) Producto. personas evaluadas prueba practica de manejo.</t>
  </si>
  <si>
    <t>Registros  suministrados por el SAC  ( personas con una cita previapor genero, tipo de licencia, aprobados, repropbados, NSP)</t>
  </si>
  <si>
    <t>Nombre del indicador: Porcentaje de resoluciones votadas por el tribunal</t>
  </si>
  <si>
    <t>Porcentaje de resoluciones votadas por el tribunal</t>
  </si>
  <si>
    <t>Es importante aclarar que la conformación de los expedientes y su posterior resolución depende de las gestiones que presenten los diferentes usuarios de los servicios de transporte público. El Tribunal solamente puede revisar las Apelaciones contra los actos emitidos por el Consejo de Transporte Público.
El indicador se conceptualiza de forma porcentual para poder determinar el grado de trámite por parte del Tribunal, ya que no se tiene influencia sobre la cantidad de trámites que se presenten.</t>
  </si>
  <si>
    <t>Cantidad de resoluciones votadas por el tribunal / el total de gestiones tramitadas como expedientes completos * 100</t>
  </si>
  <si>
    <t>Cantidad de resoluciones votadas: éste componente se refiere a la cantidad de resoluciones que el pleno del Tribunal dicta sobre el acto administrativo del CTP
Total de gestiones tramitadas como expedientes: Cuando ingresa una apelación al Tribunal, se procede a abrir un expediente, el cual producirá una resolución al final del proceso.</t>
  </si>
  <si>
    <t>El indicador busca medir la cantidad de gestiones que ha tramitado el Tribunal durante el año, comparado con la cantidad de trámites que los ciudadanos presentaron.</t>
  </si>
  <si>
    <t>El indicador no tiene desagregación geográfica. Igual se puede resolver una apelación presentada por un usuario del Área Metropolitana de San José que una presentada por un usuario de la zona sur.</t>
  </si>
  <si>
    <t>Cada mes se realiza un corte de las gestiones ingresadas y de las gestiones votadas.</t>
  </si>
  <si>
    <t>En el caso de las gestiones ingresadas la fuente de dicha información es la Secretaría de Instrucción.
Para las gestiones votadas son los controles del Pleno del Tribunal.</t>
  </si>
  <si>
    <t>Bases de datos e informes de trabajo</t>
  </si>
  <si>
    <t>La meta es anual, por lo que a pesar de realizar informes mensuales o trimestrales, los datos se acumulan durante el año.
Un expediente podría generar más de una resolución, dependiendo del tipo de la complejidad del caso y de lo que haya solicitado la persona que está presentando la apelación.</t>
  </si>
  <si>
    <t>DIRECCIÓN GENERAL DE INGENIERÍA DE TRÁNSITO</t>
  </si>
  <si>
    <t>DIRECCIÓN GENERAL DE EDUCACIÓN VIAL</t>
  </si>
  <si>
    <t>Controles ejecutado</t>
  </si>
  <si>
    <t>Usuarios Conductores, pasajeros y peatones.de las vías públicas del país.</t>
  </si>
  <si>
    <t xml:space="preserve">Supuestos: Se señalan problemas climáticosy disponibilidad de recursos, como factores que pueden afectar la ejecución de los Controles Policiales, como sería el caso de disminucion de la cantidad de policias disponibles, incremento en la accidentabilidad, entre otros.
Notas Técnicas: La programación podra ajustarse segun las caracteristicas de cada punto de control de regulaccion vial, en este caso para carriles exclusivos, asi como, los recursos disponibles; es decir de la totalidad de controles de regulacion vial  3960 controles programados el 24% corresponde a 960 controles para carril exclusivo. 
Cumplir con la programación anual de ejecución de Controles Policiales, asignada a la Regional Metropolitana.
Fuente de datos: Informes Mensuales de Labores de las Regionales de Tránsito, del Departamento de Operaciones Policiales de Tránsito, de la Dirección General de la Policía de Tránsito.
</t>
  </si>
  <si>
    <t>P.02.01
Porcentaje de controles de regulación vial destinados a carriles exclusivos</t>
  </si>
  <si>
    <t>Porcentaje de controles de regulación vial destinados a carriles exclusivos</t>
  </si>
  <si>
    <t>Informes Mensuales de Labores de las Regionales de Tránsito, del Departamento de Operaciones Policiales de Tránsito, de la Dirección General de la Policía de Tránsito.</t>
  </si>
  <si>
    <t>328-00 PUERTOS Y REGULACIÓN MARÍTIMA</t>
  </si>
  <si>
    <t xml:space="preserve">328 Puertos y Regulación Marítima </t>
  </si>
  <si>
    <t xml:space="preserve">Obra construida 
</t>
  </si>
  <si>
    <t xml:space="preserve">Usuarios del Muelle </t>
  </si>
  <si>
    <t xml:space="preserve">P.01.
Obras Marítimas Portuarias  </t>
  </si>
  <si>
    <t>Comunidad nacional e internacional usuaria de las vías marítimas fluviales y lacustres</t>
  </si>
  <si>
    <t xml:space="preserve">P.01.01.
Porcentaje de avance de obra
</t>
  </si>
  <si>
    <t>Recursos públicos</t>
  </si>
  <si>
    <r>
      <rPr>
        <sz val="10"/>
        <rFont val="Arial"/>
        <family val="2"/>
      </rPr>
      <t>Obra iniciada</t>
    </r>
    <r>
      <rPr>
        <strike/>
        <sz val="10"/>
        <color rgb="FFFF0000"/>
        <rFont val="Arial"/>
        <family val="2"/>
      </rPr>
      <t xml:space="preserve">
</t>
    </r>
  </si>
  <si>
    <t>Usuarios del Muelle</t>
  </si>
  <si>
    <t xml:space="preserve">P.0.1
Obras Marítimas Portuarias  </t>
  </si>
  <si>
    <t xml:space="preserve">P.01.02
Porcentaje de avance de obra
</t>
  </si>
  <si>
    <t>Ficha técnica del indicador:</t>
  </si>
  <si>
    <t>Nombre del indicador: Porcentaje de avance de obra</t>
  </si>
  <si>
    <t>Porcentaje de avance de obra</t>
  </si>
  <si>
    <t>Cumplir el 60% de las actividades constructivas del proyecto del Muelle Municipal de Golfito según el cronograma de obras.
Los porcentajes se calculan a partir del cumplimiento de las actividades programadas en el período de análisis según el cronograma de obra. 
Se estima que el presupuesto remanente del proyecto será autorizado por completo para el año 2021.
El proyecto a desarrollar en el periodo 2021 corresponde a la finalización de la rehabilitación de Muelle Municipal de Golfito, iniciado en el 2020.</t>
  </si>
  <si>
    <t xml:space="preserve">Porcentaje: Cantidad  total de actividades programadas, dividido entre total de actividades  atendidas, multiplicado por 100.  </t>
  </si>
  <si>
    <t>Actividades programadas y actividades atendidas.</t>
  </si>
  <si>
    <t xml:space="preserve">Obras construida.
</t>
  </si>
  <si>
    <t xml:space="preserve">Concluir un proyecto de infraestructura marítimo-portuaria.
</t>
  </si>
  <si>
    <t xml:space="preserve">En el Litoral Pacífico. 
</t>
  </si>
  <si>
    <t xml:space="preserve">Concluir un proyecto de infraestructura marítimo-portuaria. Cumplir el 60% de las actividades constructivas del proyecto del Muelle Municipal de Golfito según el cronograma de obras. </t>
  </si>
  <si>
    <t>Semestral</t>
  </si>
  <si>
    <t xml:space="preserve">Expedientes de la Dirección de Obras Marítimas Portuarias Departamento de Evaluación Técnica de Proyectos.
</t>
  </si>
  <si>
    <t>(X) Efecto.</t>
  </si>
  <si>
    <t>( ) Producto.</t>
  </si>
  <si>
    <t>Registro administrativo de la Dirección.</t>
  </si>
  <si>
    <t xml:space="preserve">Se estima que cada proyecto nuevo iniciado en el segundo semestre del año anterior, finalice su construcción en el primer semestre del año presupuestario vigente.
El proyecto a desarrollar en el periodo 2021 corresponde a la finalización de la rehabilitación de Muelle Municipal de Golfito, iniciado en el 2020.
Se estima que el presupuesto remanente del proyecto será autorizado por completo para el año 2021.
Cada proyecto se programará anualmente conforme a una priorización de necesidades nacionales. Para el periodo se pretende continuar con el proyecto de Reposición del Muelle Municipal de Golfito.
</t>
  </si>
  <si>
    <t xml:space="preserve">Cumplir el 50% de las actividades constructivas del proyecto del Muelle Municipal de Puerto Jiménez según el cronograma de obras.
 Los porcentajes se calculan a partir del cumplimiento de las actividades programadas en el período de análisis según el cronograma de obras. 
El proyecto a desarrollar en el periodo 2021 corresponde a la Rehabilitación de Muelle Municipal de Puerto Jiménez, el cual se estima que finalice en el 2022.
El porcentaje meta definitivo para el periodo depende de la disponibilidad presupuestaria real autorizada y el respectivo ajuste en la contratación.
</t>
  </si>
  <si>
    <t xml:space="preserve">Obras Iniciadas.
</t>
  </si>
  <si>
    <t xml:space="preserve">Iniciar un proyecto de infraestructura marítimo-portuaria.
</t>
  </si>
  <si>
    <t xml:space="preserve">Iniciar un proyecto de infraestructura marítimo-portuaria. Cumplir el 50% de las actividades constructivas del proyecto del Muelle Municipal de Puerto Jiménez según el cronograma de obras.  </t>
  </si>
  <si>
    <t>(x ) Efecto.</t>
  </si>
  <si>
    <t xml:space="preserve">El porcentaje meta definitivo para el periodo depende de la disponibilidad presupuestaria real autorizada y el respectivo ajuste en la contratación.
Se estima que cada proyecto nuevo programado inicie su fase constructiva en el segundo semestre de cada año, siempre y cuando el proceso de contratación resulte exitoso en el primer semestre.
Cada proyecto se programará anualmente conforme a una priorización de necesidades nacionales. Para el periodo se pretende desarrollar el proyecto denominado Rehabilitación del Muelle Municipal de Puerto Jiménez, a iniciarse en el 2021 y se estima su finalización en el 2022.
</t>
  </si>
  <si>
    <t>FICHA TECNICA PROGRAMA INSTITUCIONAL PROYECTOS DE INVERSIÓN PÚBLICA</t>
  </si>
  <si>
    <t>NOMBRE DE LA INSTITUCIÓN: Ministerio de Obras Públicas y Transportes</t>
  </si>
  <si>
    <t>NOMBRE DEL JERARCA DE LA INSTITUCIÓN: Ing. Rodolfo Méndez Mata</t>
  </si>
  <si>
    <t>SECTOR: Infraestructura</t>
  </si>
  <si>
    <t>MINISTRO(A) RECTOR(A): Ing. Rodolfo Méndez Mata</t>
  </si>
  <si>
    <t>PROGRAMA DE INVERSIÓN PÚBLICA</t>
  </si>
  <si>
    <t xml:space="preserve">CÓDIGO Y NOMBRE DEL PROYECTO </t>
  </si>
  <si>
    <t>ETAPA ACTUAL</t>
  </si>
  <si>
    <t xml:space="preserve">AVANCE ETAPA ACTUAL </t>
  </si>
  <si>
    <t>CÓDIGO Y NOMBRE DEL PROGRAMA PRESUPUESTARIO</t>
  </si>
  <si>
    <t>MONTO EJECUTADO AL 2019
(MILLONES DE COLONES)</t>
  </si>
  <si>
    <t xml:space="preserve">MONTOS POR EJECUTAR 
(MILLONES DE COLONES) </t>
  </si>
  <si>
    <t xml:space="preserve">MONTOS EJECUTADOS 
(MILLONES DE COLONES) </t>
  </si>
  <si>
    <t>RESPONSABLES</t>
  </si>
  <si>
    <t>I TRIM</t>
  </si>
  <si>
    <t>II TRIM</t>
  </si>
  <si>
    <t>III TRIM</t>
  </si>
  <si>
    <t>IV TRIM</t>
  </si>
  <si>
    <t>002807 Reposición del Muelle Muelle Municipal de Golfito, por el Ministerio de Obras Públicas y Transportes</t>
  </si>
  <si>
    <t>Licitación o contratación</t>
  </si>
  <si>
    <t>División Marítimo Portuaria</t>
  </si>
  <si>
    <t>2595 Dragado de Mantenimiento de la Terminal de Transbordadores de Barrio El Carmen, Puntarenas.</t>
  </si>
  <si>
    <t>Operación/mantenimiento</t>
  </si>
  <si>
    <t>NA</t>
  </si>
  <si>
    <t>Región Central</t>
  </si>
  <si>
    <t>P.01. Construcción y mejoramiento de edificaciones públicas</t>
  </si>
  <si>
    <t>Obra construida</t>
  </si>
  <si>
    <t>Instituciones gubernamentales</t>
  </si>
  <si>
    <t>P.01.01. Porcentaje de avance de obras construidas</t>
  </si>
  <si>
    <t>Presupueto nacional</t>
  </si>
  <si>
    <t>Edificio público mejorado funcionando</t>
  </si>
  <si>
    <t>P.01.02. Porcentaje de avance de obra edificio mejorado</t>
  </si>
  <si>
    <t>P.02. Edificios Públicos con normativa constructiva y ambiental cumplida</t>
  </si>
  <si>
    <t>Diseño aprobado</t>
  </si>
  <si>
    <t>P.02.01. Porcentaje de diseños realizados</t>
  </si>
  <si>
    <t>Supuestos: Sujeto al número de solicitudes de los usuarios y disponibilidad de funcionarios para realizar la labor.
Notas técnicas: El diseño de proyecto es el proceso de elaboración de la propuesta de trabajo en materia técnica constructiva, de acuerdo a pautas y procedimientos sistemáticos, debe identificar a los beneficiarios y actores claves; establecer un diagnóstico de la situación  o problema; definir
estrategias posibles para enfrentarla y la justificación de la estrategia asumida; objetivos del proyecto (generales y específicos); resultados o productos esperados y actividades y recursos mínimos necesarios, contemplar la definición de indicadores para realizar el seguimiento y verificación de los resultados que se obtienen, y establecer los factores externos que garantizan su factibilidad y éxito
En relación a la Unidad de Medida "Diseño aprobado" correponde a la aprobación de planos de proyectos de edificaciones públicas, que cumplan con toda la normativa vigente.</t>
  </si>
  <si>
    <t>P.03. Formulación, gestión, ejecución y seguimiento de proyectos de infraestructura pública</t>
  </si>
  <si>
    <t>Caso concluído</t>
  </si>
  <si>
    <t>P.03.01. Porcentaje de cantones que reciben aportes de material y/o servicios para proyectos de desarrollo social</t>
  </si>
  <si>
    <t>Estudio realizado</t>
  </si>
  <si>
    <t>P.03.02. Porcentaje de asesorías atendidas en preparación y diseño arquitectónico</t>
  </si>
  <si>
    <t>54.54</t>
  </si>
  <si>
    <t>Supuestos: Contar con el listado de benficiarios remitido por la Dirección CEN-CINAI en tiempo y forma.  Contar con el recurso humano, económico, y disponibilidad de vehículos para realizar las visitas de campo.
Notas técnicas: Se refiere a las solicitudes realizadas por la Dirección Nacional de CEN-CINAI en asesoramiento de preparación y diseño arquitectónico de sus proyectos.
En relación a la Unidad de Media  "Estudio realizado" corresponde a estudios preliminares a la etapa de preinversión</t>
  </si>
  <si>
    <t>Generar condiciones de planificación urbana, ordenamiento territorial,
infraestructura y movilidad para el logro de espacios urbanos y rurales resilientes,
sostenibles e inclusivos.</t>
  </si>
  <si>
    <t>Proyecto
Ciudad
Gobierno</t>
  </si>
  <si>
    <t>Desarrollar la
fase de
preinversión del
proyecto Ciudad
Gobierno, para
definir una
iniciativa de
inversión que
contemple la
prestación de
servicios públicos
de manera
concentrada, el
ordenamiento
urbano de la
ciudad y el ahorro
en el pago de
alquileres por
parte del Estado.</t>
  </si>
  <si>
    <t>Porcentaje
de avance
en la etapa
del Proyecto</t>
  </si>
  <si>
    <t>2017: 3%41
(perfil)</t>
  </si>
  <si>
    <t>2019-2022: 100%
Etapa de
preinversión del
proyecto "Ciudad
Gobierno”
(Región: Central)
2019: 55%
factibilidad
2020: 65% diseño
2021: 95%
viabilidad
ambiental
2022: 100%
diseño final</t>
  </si>
  <si>
    <t>P.03.03. Porcentaje de avance de  la etapa de Proyecto Ciudad Gobierno</t>
  </si>
  <si>
    <t>329-00 Edificaciones Nacionales</t>
  </si>
  <si>
    <t>PROGRAMA 329 EDIFICACIONES NACIONALES</t>
  </si>
  <si>
    <t>SUBPROGRAMA 331-01 ADMINISTRACIÓN VIAL Y TRANSPORTE TERRESTRE</t>
  </si>
  <si>
    <t>SUBPROGRAMA 331-02 TRIBUNAL ADMINISTRATIVO DE TRANSPORTE</t>
  </si>
  <si>
    <t>PROGRAMA 328-00 PUERTOS Y REGULACIÓN MARÍTIMA</t>
  </si>
  <si>
    <t>329-00 EDIFICACIONES NACIONALES</t>
  </si>
  <si>
    <t>Porcentaje de avance obras construidas</t>
  </si>
  <si>
    <t>Corresponde al avance porcentual de obras nuevas, las cuales concluirán en el año 2022.</t>
  </si>
  <si>
    <t>Avance de obra ejecutada entre avance de obra programada por cien (de cada uno de los proyectos).
∑ de resultados anteriores entre cantidad de proyectos.</t>
  </si>
  <si>
    <t>Avance de la obra ejecutada: avance presentado en la ejecución de obras.
Avance de obra programada: programación de la obra según cronograma.</t>
  </si>
  <si>
    <t xml:space="preserve">Unidad de medida </t>
  </si>
  <si>
    <t>Avance de actividades de las obras con respecto al porcentaje de avance de obra programado, de acuerdo a los cronogramas de trabajo de cada proyecto.</t>
  </si>
  <si>
    <t>Región Pacífico Central, Región Central</t>
  </si>
  <si>
    <t>Anual</t>
  </si>
  <si>
    <t>La información es suminstrada por la Dirección de Edificaciones Nacionales.</t>
  </si>
  <si>
    <t>Seleccione a qué tipo de indicador corresponde:</t>
  </si>
  <si>
    <t>( x) Producto.</t>
  </si>
  <si>
    <t>Lainformación es suministrada por el fiscalizador de la obra y reportado en el documento con nombre "Hoja de control Técnico-Financiero" de la obra</t>
  </si>
  <si>
    <t xml:space="preserve"> Los proyectos a realizar son:  Quebrada Ganado, Escuela de Capacitación de la Policía de Transito y Delegación Policía Transito Zurquí</t>
  </si>
  <si>
    <t>Porcentaje de avance de obra edificio mejorado.</t>
  </si>
  <si>
    <t xml:space="preserve">Corresponde al avance porcentual en mejoramiento de edificios, que finalizarán en el año 2022. </t>
  </si>
  <si>
    <t>La información es suministrada por la Dirección de Edificaciones Nacionales por el Departamento de Obras por Contrato (expediente de los proyectos en ejecución)</t>
  </si>
  <si>
    <t>Corresponde a obras de mejoramiento en: Edificio Central del MOPT Fase II, Regional Cartago Obras Publicas I Etapa, Regional de Colima, Bodegas y Talleres de Paso Ancho</t>
  </si>
  <si>
    <t>Porcentaje de diseños realizados</t>
  </si>
  <si>
    <t>Corresponde al avance porcentual de la elaboración de diseños para proyectos solicitados por instituciones gubernamentales.</t>
  </si>
  <si>
    <t>Número de diseños realizados entre número de diseños solicitados por cien</t>
  </si>
  <si>
    <t>Número de diseños realizados: Cantidad de diseños elaborados.
Número de diseños solicitados: Cantidad de solicitudes de diseños realizadas por instituciones gubernamentales.</t>
  </si>
  <si>
    <t>Diseños de proyectos realizados con respecto a los solicitudes presentadas.</t>
  </si>
  <si>
    <t>La información es suminstrada por la Dirección de Edificaciones Nacionales mediante el Departamento de Proyectos y Diseños.</t>
  </si>
  <si>
    <t>La información es suministrada por el Departamento de Diseños y Proyectos, mediente "Boleta de seguimiento de avance de Tarea, en formato excel"</t>
  </si>
  <si>
    <t>El diseño de proyecto es el proceso de elaboración de la propuesta de trabajo en materia técnica constructiva, de acuerdo a pautas y procedimientos sistemáticos.</t>
  </si>
  <si>
    <t>Porcentaje de cantones que reciben aportes de material y/o servicios para proyectos de desarrollo social</t>
  </si>
  <si>
    <t>Se refiere al porcentaje de los cantones que reciben aporte de material y/o servicios para proyectos de desarrollo social.</t>
  </si>
  <si>
    <t>Cantones que reciben aportes de material y/o servicios para proyectos de desarrollo social entre total de cantones que presentaron solicitudes por cien.</t>
  </si>
  <si>
    <t>Cantones que reciben aportes: corresponde a los cantones que reciben aportes de material y/o servicios para proyectos de desarrollo social.
Cantones del país: cantidad total de cantones que conforman el país.</t>
  </si>
  <si>
    <t>Cantones que reciben aporte de material y/o servicios para proyectos de desarrollo social.</t>
  </si>
  <si>
    <t>Región Central, Región Chorotega, Región Pacífico Central, Región Brunca, Región Huetar Atlántica y Región Huetar Norte</t>
  </si>
  <si>
    <t>La información es suminstrada por la Dirección de Edificaciones Nacionales mediante el Departamento de Ayuda Comunal.</t>
  </si>
  <si>
    <t>La información es suministrada mediante informes mensuales de las entregas de materiales realizadas por parte del Departamento de Ayuda Comunal, así como las requisiciones del mismo y los informes de seguimiento elaborados por los Departamentos Regionales.</t>
  </si>
  <si>
    <t>Se estima, de acuerdo a la demanda y al comportamiento del ingreso de estudios de años anteriores, que para el 2021 se logrará cubrir  un 95% de los cantones que presentaron solicitud de materiales, contribuyendo al crecimiento económico, social y sostenible de infraestructura para la atención de la población costarricense a través de grupos comunales organizados.</t>
  </si>
  <si>
    <t>Porcentaje de asesorías atendidas en preparación y diseño arquitectónico</t>
  </si>
  <si>
    <t>Se refiere al procentaje de las asesorías atendidas en diseños arquitectónicos elaborados para proyectos de CEN CINAI.</t>
  </si>
  <si>
    <t>Asesorías atendidas en preparación y diseño arquitectónico entre asesorías solicitadas por cien.</t>
  </si>
  <si>
    <t>Asesorías atendidas en preparación y diseño arquitectónico: corresponde a las asesorías atendidas según solicitudes.
Asesorías solicitadas: asesorias solicitadas por las instituciones.</t>
  </si>
  <si>
    <t>Se refiere a las asesorías atendidas en preparación y diseño arquitectónico con respecto a las solicitudes realizadas por parte de las instituciones.</t>
  </si>
  <si>
    <t>La información es suministrada por la Dirección de Edificaciones Nacionales mediante el Departamento de Proyectos y Diseños y Departamento de Asignaciones Familiares.</t>
  </si>
  <si>
    <t>Informes del Departamento de Proyectos y Diseños  y el Departamento de Asignaciones Familiares, correspondiente a la gestión de proyectos</t>
  </si>
  <si>
    <t>Porcentaje de avance de la etapa de preinversión del Proyecto Ciudad Gobierno</t>
  </si>
  <si>
    <t>El avance porcentual de las actividades en la fase de preinversión del proyecto.</t>
  </si>
  <si>
    <t>Avance de las actividades alcanzado entre el total de actividades programadas por cien</t>
  </si>
  <si>
    <t>Actividad Ejecutada: corresponde a las actividades ejecutadas o avance presentado en la ejecución de obras. Actividad programada: corresponde a la actividad programada según el cronograma</t>
  </si>
  <si>
    <t>Actividades de preinversión ejecutadas, de conformidad con el cronograma</t>
  </si>
  <si>
    <t>Registros administrativos.</t>
  </si>
  <si>
    <t>Ejecutores responsables: Comisión Nacional de Ciudad Gobierno, Mideplan: Vice-ministro, MOPT: Dirección Edificaciones Nacionales, Ministerio de Hacienda: Dirección Crédito Público, INVU: Presidencia Ejecutiva.</t>
  </si>
  <si>
    <t>327-00 ATENCIÓN DE INFRAESTRUCTURA VIAL Y FLUVIAL</t>
  </si>
  <si>
    <t>Brindar condiciones operativas y de transitabilidad apropiada, mediante obras de conservación y mejoramiento, para propiciar la seguridad y el desarrollo económico y social del país en armonía con el ambiente.</t>
  </si>
  <si>
    <t>P.01.03
Atención de la red vial nacional no asfaltada</t>
  </si>
  <si>
    <t xml:space="preserve"> </t>
  </si>
  <si>
    <t>Personas y vehículos que transitan por la red vial del país no asfaltada.</t>
  </si>
  <si>
    <t xml:space="preserve">P.01.03
Porcentaje de kilómetros Mejorados de la Red Vial. </t>
  </si>
  <si>
    <t>Recursos Públicos</t>
  </si>
  <si>
    <r>
      <t>Kilómetro conservado de la red vial nacional</t>
    </r>
    <r>
      <rPr>
        <strike/>
        <sz val="10"/>
        <color indexed="8"/>
        <rFont val="Arial"/>
        <family val="2"/>
      </rPr>
      <t xml:space="preserve">
</t>
    </r>
  </si>
  <si>
    <t>P.01.
Atención de la red vial nacional no asfaltada</t>
  </si>
  <si>
    <t>P.01.02
Gasto promedio por kilometro conservado de  la red vial  del país</t>
  </si>
  <si>
    <t>P.02.
Atención de la red vial nacional no asfaltada</t>
  </si>
  <si>
    <t>Sección  de cauce de río intervenido</t>
  </si>
  <si>
    <t>Población aledaña a los ribera de los ríos</t>
  </si>
  <si>
    <t>P.02.01
Porcentaje de secciones de cauces de ríos intervenidos.</t>
  </si>
  <si>
    <t>446.269.317</t>
  </si>
  <si>
    <t>SUBPROGRAMA 327 ATENCIÓN DE INFRAESTRUCTURA VIAL Y FLUVIAL</t>
  </si>
  <si>
    <t>Ficha técnica del indicador</t>
  </si>
  <si>
    <t>Nombre del indicador: (indicar nombre)</t>
  </si>
  <si>
    <t>Gasto promedio por kilómetro conservado de la red vial del país</t>
  </si>
  <si>
    <t xml:space="preserve">Cantidad de kilómetros intervenidos e inversion ejecutada por las Direcciones Reginales durante el período </t>
  </si>
  <si>
    <t xml:space="preserve">Porcentaje, (cantidad de kilómetros intervenidos y la inversion ejecutada por las Direcciones Reginales durante el periodo </t>
  </si>
  <si>
    <t xml:space="preserve">Conservación vial: Actividades destinadas a preservar de forma continua y sostenida el buen estado de las vías, garantizando un óptimo servicio al usuario. Incluye: mantenimiento rutinario y periódico.   
Red vial no asfaltada: Contempla la red cuya superficie de ruedo es en  lastre. Que el usuario tenga una idea,  de cual es el valor promedio de un km intervenido, el objetivo es mantener el costo por debajo del monto proyectado </t>
  </si>
  <si>
    <t xml:space="preserve">
Nivel de nacional</t>
  </si>
  <si>
    <t>Temática</t>
  </si>
  <si>
    <t>Gasto Promedio ¢ 2,500,000.00</t>
  </si>
  <si>
    <t xml:space="preserve">
Trimestral</t>
  </si>
  <si>
    <t>Informes Físico Cuantificable y de Desempeño de las Direcciones Regionales.</t>
  </si>
  <si>
    <t>( X ) Producto.</t>
  </si>
  <si>
    <t>Informe Físico cuantificable (SIGVI)</t>
  </si>
  <si>
    <t>Fuente: INEC, Mideplan, MINHAC.</t>
  </si>
  <si>
    <t xml:space="preserve">Porcentaje de Kilómetros mejorados en la Red Vial Nacional </t>
  </si>
  <si>
    <t xml:space="preserve">Kilómetros mejorados en la Red Vial Nacional </t>
  </si>
  <si>
    <t xml:space="preserve">Cantidad de kilómetros intervenidos y la inversion ejecutada por las Direcciones Reginales durante el periodo </t>
  </si>
  <si>
    <t xml:space="preserve">Conservación vial: Actividades destinadas a preservar de forma continua y sostenida el buen estado de las vías, garantizando un óptimo servicio al usuario. Incluye: mantenimiento rutinario y periódico.   
Red vial no asfaltada: Contempla la red cuya superficie de ruedo es de lastre.  Dada la defieciencia de conectividad vial, a fin de  mejorar la conectividad de la carretera actual, </t>
  </si>
  <si>
    <t>Nivel de nacional</t>
  </si>
  <si>
    <t>Para el 2021 se realizaran 168  km en la red vial nacional del país</t>
  </si>
  <si>
    <t>Trimestral</t>
  </si>
  <si>
    <t>Sistemas SIGVI y SPP, e Informes Físicos Cuantificables y de Desempeño de la División</t>
  </si>
  <si>
    <t>Se ejecutarán 20,33 km bajo la modalidad de contrato, y  147,67 km bajo la modalidad por Administración. Las obras serán ejecutadas por las Direcciones Regionales. El cumplimiento de los objetivos y metas están sujetas a la asignación de presupuesto.  y capacidad instalada de las Brigadas (condicionado a la aprobación, y el nombramiento  de 110 plazas, gestionadas ante  la Presidencia de la República y el Ministerio de Hacienda, asimismo,  que existan política de sustitución del personal que se pensione). Del mismo modo, a la coordinación que se realice con el CONAVI, así como el tipo de proyecto a atender. También a que no exista alguna directriz presidencial o cambio en la priorización definida por las autoridades y que no exista ninguna directriz que varie la planificación y/o programación y a eventos climáticos que se suciten.</t>
  </si>
  <si>
    <t>Porcentaje de secciones de cauces de ríos intervenidos. de Obras Fluviales de los cauces de ríos y protección de riberas</t>
  </si>
  <si>
    <t>El porcentaje de secciones de cauces de ríos intervenidos contempla los tramos de cauces de rios en donde se hacen espigones, limpieza y canalización, la reparación y contrucción de diques.</t>
  </si>
  <si>
    <t>Número de intervenciones realizadas/número de intervenciones programadas*100</t>
  </si>
  <si>
    <t>Cauces de Ríos protegidos por medio de Obras de limpieza y canalización de los ríos, diques, espigones y bancos guias</t>
  </si>
  <si>
    <t xml:space="preserve">210  intervenciones de cauces de ríos </t>
  </si>
  <si>
    <t xml:space="preserve">Informes Trimestrales </t>
  </si>
  <si>
    <t xml:space="preserve">Informes técnicos suministrados por los responsable de ejecución de las obras de las regiones: Regíon Central, Chorotega, Regíon Pacifico Central, Región Huetar Norte, Región Huetar Caribe, Región Brunca. </t>
  </si>
  <si>
    <t>Las intervenciones que se realizan en seccione de cauces de ríos la cual mediante un inspeccion prelinar se estable el tipo de actividad que se le va realizar: Limpieza, canalización, espigones. El cumplimiento de los objetivos y metas están sujetas a la asignación de presupuesto, disponibilidad oportuna de personal técnico y operativo y del equipo  y maquinaria requerida.</t>
  </si>
  <si>
    <t>21_05_2020</t>
  </si>
  <si>
    <t>Controlar el flujo vehicular en los carriles exclusivos para transporte publico, considerando la participacion de  este cuerpo policial, mediante la ejecución controles policiales, para detectar conductores y vehículos automotores particulares,  que irrespeten la demarcacion vial.</t>
  </si>
  <si>
    <t>Controles de regulaion efectuados para carril exclusivo*100/Controles de regulacion Programados Region Metropolitana</t>
  </si>
  <si>
    <t>Controles de Regulacion efectuados para carril exclusivo; Controles de regulacion Programados Region Metropolitana.</t>
  </si>
  <si>
    <t xml:space="preserve">Controles </t>
  </si>
  <si>
    <t>Cumplir con la programación mensual de ejecución de Controles Policiales, asignada a la Regional Metropolitana.</t>
  </si>
  <si>
    <t>Region Mettropolitana</t>
  </si>
  <si>
    <t xml:space="preserve">Se señalan problemas climáticosy disponibilidad de recursos, como factores que pueden afectar la ejecución de los Controles Policiales, como sería el caso de disminucion de la cantidad de policias disponibles, incremento en la accidentabilidad, entre otros. La programación podra ajustarse segun las caracteristicas de cada punto de control de regulaccion vial, en este caso para carriles exclusivos, asi como, los recursos disponibles; es decir de la totalidad de controles de regulacion vial  3960 controles programados el 24% corresponde a 960 controles para carril exclusivo. </t>
  </si>
  <si>
    <t>327 Atención de Infraestructura Vial</t>
  </si>
  <si>
    <t>NOMBRE DE LA INSTITUCIÓN:</t>
  </si>
  <si>
    <t>MINISTERIO DE OBRAS PÚBLICAS Y TRANSPORTES</t>
  </si>
  <si>
    <t xml:space="preserve">NOMBRE DEL JERARCA DE LA INSTITUCIÓN: </t>
  </si>
  <si>
    <t>ING. RODOLFO MÉNDEZ MATA</t>
  </si>
  <si>
    <t>SECTOR:</t>
  </si>
  <si>
    <t>INFRAESTRUCTURA Y TRANSPORTE</t>
  </si>
  <si>
    <t>MINISTRO(A) RECTOR(A):</t>
  </si>
  <si>
    <t>746 Mejoramiento de la Ruta No. 160, sección Playa Naranjo-Paquera</t>
  </si>
  <si>
    <t>Ejecución</t>
  </si>
  <si>
    <t>Ing. Tomas Figueroa
(Director Unidad Asesora)</t>
  </si>
  <si>
    <t>001339 Rehabilitación y reforzamiento del rompeolas del Puerto de Caldera</t>
  </si>
  <si>
    <t>001684 Adecuación y Rehabilitación del Tramo Palmar Norte-Paso Canoas</t>
  </si>
  <si>
    <t>Diseño</t>
  </si>
  <si>
    <t>001685 Mejoramiento de la Sección: Birmania - Santa Cecilia y la Construcción y rehabilitación de los puentes en la sección: La Cruz - Santa Cecilia</t>
  </si>
  <si>
    <t>Financiamiento</t>
  </si>
  <si>
    <t>001686 Rehabilitación y ampliación a cuatro carriles de la Ruta Nacional N°1 “Interamericana Norte”, sección: Barranca - Cañas</t>
  </si>
  <si>
    <t xml:space="preserve">Licitación o Contratación
Ejecución
</t>
  </si>
  <si>
    <t>60,67%
2,67%</t>
  </si>
  <si>
    <t>002199 Plan Maestro del Litoral Pacífico con énfasis en Puerto Caldera.</t>
  </si>
  <si>
    <t>002699 Construcción de los Intercambios Viales en La Lima y Taras, y ampliación y mejoramiento de la sección entre los intercambios, Ruta Nacional N°2, Cartago, MOPT</t>
  </si>
  <si>
    <t xml:space="preserve">Financiamiento
Licitación o Contratación
</t>
  </si>
  <si>
    <t>60%
40%</t>
  </si>
  <si>
    <t>972 Compra de maquinaria pesada para el mantenimiento de la Red Vial Cantonal</t>
  </si>
  <si>
    <t>Equipo y Maquinaria (Director Ing. Nelson Brown)</t>
  </si>
  <si>
    <t>001701 Sustitución de la planta Parker M-356 por una planta para producción continua de mezcla asfáltica en el Tajo Chopo en Cañas, Guanacaste</t>
  </si>
  <si>
    <t>41%
41%</t>
  </si>
  <si>
    <t xml:space="preserve">Edificaciones Nacionales (Arq. Alice Sancho) </t>
  </si>
  <si>
    <t>002459 Conservación de la red vial nacional en lastre mediante obras de mantenimiento vial, a través de las Direcciones Regionales de la División de Obras Públicas y Transportes</t>
  </si>
  <si>
    <t>Directores Regionales.
Division de Obras Públicas</t>
  </si>
  <si>
    <t>002484 Segundo Programa de la Red Vial Cantonal</t>
  </si>
  <si>
    <t xml:space="preserve">Prefactibilidad
Licitación o Contratación
Ejecución
</t>
  </si>
  <si>
    <t>66%
31%
10%</t>
  </si>
  <si>
    <t xml:space="preserve"> MOPT - DIVISION OBRAS PUBLICAS - UEC</t>
  </si>
  <si>
    <r>
      <t>Fuente:</t>
    </r>
    <r>
      <rPr>
        <sz val="12"/>
        <rFont val="Arial"/>
        <family val="2"/>
      </rPr>
      <t xml:space="preserve"> INEC, Mideplan, MINHAC.</t>
    </r>
  </si>
  <si>
    <t>Comprende todo el terriotorio Nacional de Costa Rica las 7 provincias y los 82 cantones siendo con enfasis especial en los cantones de Alto Riesgo asi dictaminado por el COSEVI (11 CANTONES)</t>
  </si>
  <si>
    <t>El cumplimiento de este objetivo se encuentra sujeto a que el Tribunal cuente con el expediente completo, el cual es remitido por parte del Consejo de Transporte Público, según los parámetros que establece el artículo 9 del Decreto 37355.
Nota Técnica:
El porcentaje de eficacia aludido se cumple bajo condiciones normales o regulares. Procurándose, pero no garantizándose, su sostenibilidad en tiempos de condiciones excepcionales, extremas y/o extraordinarias.</t>
  </si>
  <si>
    <t>Para el 2021, se estima intevenir  168 km de red vial nacional, mediante obras de mejoramiento, en el sistema de   drenaje y en la superficie de ruedo,  es decir pasando de una condición de superfie en lastre a una condición de superficie en asfalto, en algunos casos.                                                                                                            Mejoramiento:  Es el conjunto de mejoras o modificaciones de los estándares horizontales y/o verticales de los caminos, relacionados con el ancho, el alineamiento, la curvatura o la pendiente longitudinal, a fin de incrementar la capacidad de la vía, la velocidad de circulación y aumentar la seguridad de los vehículos. También se incluyen dentro de esta categoría, la ampliación de la calzada, el cambio del tipo de superficie de tierra a material granular expuesto o de este a pavimento bituminoso o de concreto hidráulico entre otros, y la construcción de estructuras tales como alcantarillas mayores, puentes, intersecciones, espaldones, aceras, ciclo vías, cunetas, cordón y caño.</t>
  </si>
  <si>
    <t>Este indicador, se refiere al gasto de cada una de las actividades, de las obras de conservacion mediante obras de mantenimiento vial (rutinario y periódico) ejecutados por las Direcciones Regionales de la División de Obras Públicas del MOPT, contribuyendo al mejoramiento de la red vial del país,                        Al indicador definido para medir el gasto promedio por kilómetro conservado de la red vial no asfaltada, se definió como meta ¢ 2,5 millones como parámetro en la medición de la eficiencia con respecto a la utilización de los recursos disponibles</t>
  </si>
  <si>
    <t xml:space="preserve">se define como el cociente o división entre el monto total de inversión y  la cantidad total de km intervenidos </t>
  </si>
  <si>
    <t xml:space="preserve">Los acarreos de materiales y traslado de maquinaria son rubros que aumenten el gasto promedio por kilómetro, especialmente al tratarse de zonas alejadas a los proyectos. Los acarreos son necesarios para la ejecución de obras; sin embargo; no constituyen por sí mismos un incremento en la longitud intervenida; además la congestión vial y la restricción en horario y peso para la circulación de vagonetas también generan un acrecentamiento en el gasto promedio de este indicador.        Que el usuario tenga una idea de cual es el valor promedio de un km intervenido el objetivo de mantener el costo por debajo del monto proyectado </t>
  </si>
  <si>
    <t xml:space="preserve">Porcentaje  </t>
  </si>
  <si>
    <t>Secciones intervenidas: Contempla los tramos de construcción de diques.                                                                                                                             Espigones: Es una estructura que puede realizarse con diferentes tipos de materiales que sirven para reencausar el río, a fin de darle el cauce original del río.                                                                                                           Canalización: Actuaciones directas sobre el fondo del hecho y la dinámica longitudinal .                                                                                            Dique: Muro de contención que puede darse de diferentes materiales, sirve para contener la fuerza de las aguas, producto de los desbordamientos de los ríos causados por las condiciones climatológicas.</t>
  </si>
  <si>
    <t xml:space="preserve">Regíon Central, Chorotega, Regíon Pacifico Central, Región Huetar Norte, Región Huetar Caribe, Región Brunca. </t>
  </si>
  <si>
    <t xml:space="preserve"> Limpieza y canalización de los ríos,  diques, espigones y bancos guias.</t>
  </si>
  <si>
    <t xml:space="preserve">Registro administrativo de las Dirección de Obras Fluviales, Informes técnicos de ejecución de Obras </t>
  </si>
  <si>
    <t>165$</t>
  </si>
  <si>
    <t>La información es suministrada por el fiscalizador de la obra y reportado en el documento con nombre "Hoja de control Técnico-Financiero" de la obra</t>
  </si>
  <si>
    <r>
      <rPr>
        <sz val="10"/>
        <color indexed="8"/>
        <rFont val="Arial"/>
        <family val="2"/>
      </rPr>
      <t>Mejorar al año 2025 un total de 1,008 kilómetros de la red vial nacional para proporcionar una mayor movilidad de personas, bienes y servicios, dentro de los cuales se encuentran tres Proyectos de impacto en la Red Vial Nacional del país. 1-) Ruta nacional 239, Puriscal.  2-) Ruta 612, Coto Brus, 3-) Ruta nacional 906 Guanacaste.</t>
    </r>
    <r>
      <rPr>
        <sz val="10"/>
        <rFont val="Arial"/>
        <family val="2"/>
      </rPr>
      <t xml:space="preserve">
El cumplimiento de la meta, esta sujeta a la asignación de los recursos presupuestarios disponibles para contratación, de parte de las Direcciones Regionales la fiscalización y supervisión de la ejecución de dichos Proyectos. 
Conservación vial: El conjunto de actividades destinadas a preservar de forma continua y sostenida el buen estado de las vías, de forma tal, que se garantice un óptimo servicio al usuario. La conservación comprende actividades tales como el mantenimiento (rutinario y periódico), la rehabilitación y el refuerzo de la superficie de ruedo sin alterar la estructura existente. La conservación vial no comprende la construcción de vías nuevas o partes de ellas, ni la reconstrucción, ni el mejoramiento de vías.  La conservación se realiza en forma rutinaria y sobre cualquier tipo de superficie. 
LAURA: No está inscrito en el BPIP.</t>
    </r>
  </si>
  <si>
    <t>Conservar al año 2025  un total de 1,800 kilómetros de la red vial nacional del país, para proporcionar una mayor movilidad de personas, bienes y servicios.
Conservación vial: Actividades destinadas a preservar de forma continua y sostenida el buen estado de las vías, garantizando un óptimo servicio al usuario. Incluye: mantenimiento rutinario y periódico.   
Red vial no asfaltada: Contempla la red cuya superficie de ruedo es de lastre.  Dada la defieciencia de conectividad vial, a fin de  mejorar la conectividad de la carretera actual, 
Se ejecutarán 300 km bajo la modalidad por Administración. Las obras serán ejecutadas por las Direcciones Regionales. El cumplimiento de los objetivos y metas están sujetas a la asignación de presupuesto, disponibilidad oportuna de personal técnico y operativo y del equipo  y maquinaria requerida  y capacidad instalada de las Brigadas (condicionado a la aprobación, y el nombramiento  de 110 plazas, gestionadas ante  la Presidencia de la República y el Ministerio de Hacienda, asimismo,  que existan política de sustitución del personal que se pensione). Del mismo modo, a la coordinación que se realice con el CONAVI, así como el tipo de proyecto a atender. También a que no exista alguna directriz presidencial o cambio en la priorización definida por las autoridades y que no exista ninguna directriz que varie la planificación y/o programación y a eventos climáticos que se suciten.
LAURA:  No está inscrito en el BPIP.</t>
  </si>
  <si>
    <t>Gasto promedio por kilómetro conservado de  la red vial no asfaltada del país. Este indicador pretende a través de actividades de obra pública y según el tipo de mantenimiento aplicado, tratar con mantener el gasto promedio por kilometro dentro del rango establecido.   El cumplimiento de la meta, está sujeta a la asignación de los recursos presupuestarios, disponibilidad oportuna de personal técnico y operativo y del equipo y maquinaria requeridos para la ejecución de proyectos. Conservación vial: Actividades destinadas a preservar de forma continua y sostenida el buen estado de las vías, garantizando un óptimo servicio al usuario. Incluye: mantenimiento rutinario y periódico.   
Red vial no asfaltada: Contempla la red cuya superficie de ruedo es de lastre.
LAURA:  No está inscrito en el BPIP.</t>
  </si>
  <si>
    <t>El porcentaje de secciones de cauces de riós intervenidos  Contempla los tramos de cauces de ríos en donde se hacen espigones, limpieza y canalización, la reparación y construcción de diques.  
Las intervenciones que se realizan en seccione de cauces de ríos la cual mediante un inspeccion prelinar se estable el tipo de actividad que se le va realizar: Limpieza, canalización, espigones. El cumplimiento de los objetivos y metas están sujetas a la asignación de presupuesto, disponibilidad oportuna de personal técnico y operativo y del equipo  y maquinaria requerida.
LAURA: No está inscrito en el BPIP.</t>
  </si>
  <si>
    <t>La unidad de mdida  corresponde a: Concluir un proyecto de infraestructura maritima portuaria. Se estima que cada proyecto nuevo iniciado en el segundo semestre del año anterior, finalice su construcción en el primer semestre del año presupuestario vigente. Cada proyecto se programará anualmente conforme a una priorización de necesidades nacionales. Para el periodo se pretende continuar con el proyecto de Reposición del Muelle Municipal de Golfito.
LAURA: Me parece que esto correspondería al proyecto 002807 Reposición del Muelle Municipal de Golfito, por el Ministerio de Obras Públicas y Transportes</t>
  </si>
  <si>
    <t>Rehabilitación del Muelle Municipal de Puerto Jiménez, a iniciarse en el 2021 y se estima su finalización en el 2022. Se estima que cada proyecto nuevo programado inicie su fase constructiva en el segundo semestre de cada año, siempre y cuando el proceso de contratación resulte exitoso en el primer semestre. Cada proyecto se programará anualmente conforme a una priorización de necesidades nacionales.
LAURA: No está inscrito en el BPIP.</t>
  </si>
  <si>
    <t>Cumplir el 50% de las actividades constructivas del proyecto del Muelle de Puerto Jiménez según el cronograma de obras.  Los porcentajes se calculan a partir del cumplimiento de las actividades programadas en el periodo de analisis  según el cronograma de obras. El proyecto a desarrollar en el  periodo 2021 corresponde a la Rehabilitación de Muelle Municipal de Puerto Jiménez, el cual se estima que finalice en el 2022 .El porcentaje meta definitivo para el periodo depende de la disponibilidad presupuestaria real autorizada y el respectivo ajuste en la contratación.
LAURA: No está inscrito en el BPIP.</t>
  </si>
  <si>
    <t>Cumplir el 60% de las actividades constructivas del proyecto del Muelle Municipal de Golfito según el cronograma de obras. Los porcentajes se calculan a partir del cumplimiento de las actividades programadas en el periodo de analisis según el cronograma de obras. Se estima que el presupuesto remanente del proyecto será autorizado por completo para el año 2021.
LAURA: Me parece que esto correspondería al proyecto 002807 Reposición del Muelle Municipal de Golfito, por el Ministerio de Obras Públicas y Transportes</t>
  </si>
  <si>
    <t>Supuestos: El cumplimiento de la meta va a depender de contar con los recursos humanos, materiales, técnicos, y económicos
presupuestados.
Notas técnicas: Corresponde a las siguientes obras:
 - Quebrada Ganado
 - Escuela de Capacitación de la Policía de Transito
 - Delegación Policía Transito Zurquí 
Se proyecta que cada una de las obras alcance el 60% de avance. 
En relación a la Unidad de Medida "Obra construida", corresponde a la Construcción de Ciudad Vial.
LAURA: No encuentra correspondencia con lo que tienen inscrito en el BPIP.</t>
  </si>
  <si>
    <t>Supuestos: La meta se alcanzará siempre y cuando se cuente con los recursos humanos y materiales y presupuestarios, asimismo está sujeto a que no se presenten objeciones o apelaciones durante el proceso de contratación.
Notas técnicas: Corresponde a obras de mejoramiento en 
 - Edificio Central del MOPT Fase II.
 - Regional Cartago Obras Publicas I Etapa
 - Regional de Colima
 - Bodegas y Talleres de Paso Ancho
Se proyecta que cada uno de las obras alcance el 45% de avance.
En relación a la Unidad de Medida "Edificio público mejorado funcionando", corresponde a:
 - Edificio Central MOPT Fase I
 - Delegación Transito Heredia
 - Dependencias Programa 326
 - Obras por Contrato Digitalización y Servicios Generales
 - Acondicionamiento sistema eléctrico para instalación UPS.
 - Almacén 5
 - Regional Cartago Obras Públicas
LAURA: Algunos no están incritos en el BPIP, otros me parece que dependen de la inscripción de Ciudad Gobierno, sin embargo, el mismo no se planteaba como avance en obra física en este periodo.</t>
  </si>
  <si>
    <t>Supuestos: El cumplimiento de la meta va a depender de contar con los recursos humanos, materiales, técnicos, económicos presupuestados y de que se de una participación diversa de los cantones del país.
Notas técnicas: Se estima, de acuerdo a la demanda y al comportamiento del ingreso de estudios de años anteriores, que para el 2021 se logrará cubrir  un 95% de los cantones que presentaron solicitud de materiales, contribuyendo al crecimiento económico, social y sostenible de infraestructura para la atención de la población costarricense a través de grupos comunales organizados.
En relación a la Unidad de Medida "Caso concluído" se refiere a los casos resueltos para la entrega de materiales, siempre y cuando cumplan técnicamente y legalmente y se de un retiro eficiente por parte de los beneficiados.</t>
  </si>
  <si>
    <t>Supuestos: La meta dependerá de que los procesos de contratación para la ejecución de las etapas de pre inversión por parte del BID, se realicen sin contratiempos y que la Com. Ciud. Gob. opere con normalidad y no modifique los alcances ni condiciones de proyecto.
Nota técnica: Ejecutores responsables: Comisión Nacional de Ciudad Gobierno, Mideplan: Vice-ministro, MOPT: Dirección Edificaciones Nacionales, Ministerio de Hacienda: Dirección Crédito Público, INVU: Presidencia Ejecutiva.
LAURA: El proyecto aún no está inscrito.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</si>
</sst>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_-[$₡-140A]* #,##0.00_-;\-[$₡-140A]* #,##0.00_-;_-[$₡-140A]* &quot;-&quot;??_-;_-@_-"/>
  </numFmts>
  <fonts count="34"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b/>
      <sz val="14"/>
      <color theme="1"/>
      <name val="Arial"/>
      <family val="2"/>
    </font>
    <font>
      <sz val="12"/>
      <color theme="1"/>
      <name val="Arial"/>
      <family val="2"/>
    </font>
    <font>
      <b/>
      <sz val="12"/>
      <color theme="1"/>
      <name val="Arial"/>
      <family val="2"/>
    </font>
    <font>
      <b/>
      <sz val="12"/>
      <name val="Arial"/>
      <family val="2"/>
    </font>
    <font>
      <sz val="11"/>
      <color theme="1"/>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Arial"/>
      <family val="2"/>
    </font>
    <font>
      <sz val="10"/>
      <name val="Arial"/>
      <family val="2"/>
    </font>
    <font>
      <strike/>
      <sz val="10"/>
      <color rgb="FFFF0000"/>
      <name val="Arial"/>
      <family val="2"/>
    </font>
    <font>
      <b/>
      <sz val="9"/>
      <color indexed="81"/>
      <name val="Tahoma"/>
      <family val="2"/>
    </font>
    <font>
      <sz val="9"/>
      <color indexed="81"/>
      <name val="Tahoma"/>
      <family val="2"/>
    </font>
    <font>
      <b/>
      <sz val="18"/>
      <name val="Arial"/>
      <family val="2"/>
    </font>
    <font>
      <b/>
      <sz val="12"/>
      <color rgb="FFFF0000"/>
      <name val="Arial"/>
      <family val="2"/>
    </font>
    <font>
      <sz val="12"/>
      <name val="Arial"/>
      <family val="2"/>
    </font>
    <font>
      <sz val="11"/>
      <name val="Arial"/>
      <family val="2"/>
    </font>
    <font>
      <b/>
      <sz val="11"/>
      <color theme="1"/>
      <name val="Calibri"/>
      <family val="2"/>
      <scheme val="minor"/>
    </font>
    <font>
      <b/>
      <sz val="11"/>
      <name val="Arial"/>
      <family val="2"/>
    </font>
    <font>
      <sz val="10"/>
      <color rgb="FF0070C0"/>
      <name val="Arial"/>
      <family val="2"/>
    </font>
    <font>
      <b/>
      <sz val="12"/>
      <color rgb="FF000000"/>
      <name val="Arial"/>
      <family val="2"/>
    </font>
    <font>
      <b/>
      <sz val="16"/>
      <color rgb="FFFF0000"/>
      <name val="Arial"/>
      <family val="2"/>
    </font>
    <font>
      <b/>
      <sz val="10"/>
      <color theme="1"/>
      <name val="Arial"/>
      <family val="2"/>
    </font>
    <font>
      <b/>
      <sz val="14"/>
      <color rgb="FFFF0000"/>
      <name val="Arial"/>
      <family val="2"/>
    </font>
    <font>
      <sz val="9"/>
      <name val="Arial"/>
      <family val="2"/>
    </font>
    <font>
      <sz val="10"/>
      <color indexed="8"/>
      <name val="Arial"/>
      <family val="2"/>
    </font>
    <font>
      <strike/>
      <sz val="10"/>
      <color indexed="8"/>
      <name val="Arial"/>
      <family val="2"/>
    </font>
    <font>
      <b/>
      <sz val="12"/>
      <color theme="1"/>
      <name val="Calibri"/>
      <family val="2"/>
      <scheme val="minor"/>
    </font>
    <font>
      <b/>
      <sz val="11"/>
      <name val="Calibri"/>
      <family val="2"/>
      <scheme val="minor"/>
    </font>
  </fonts>
  <fills count="13">
    <fill>
      <patternFill patternType="none"/>
    </fill>
    <fill>
      <patternFill patternType="gray125"/>
    </fill>
    <fill>
      <patternFill patternType="solid">
        <fgColor rgb="FFC00000"/>
        <bgColor indexed="64"/>
      </patternFill>
    </fill>
    <fill>
      <patternFill patternType="solid">
        <fgColor theme="3"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7E6E6"/>
        <bgColor indexed="64"/>
      </patternFill>
    </fill>
    <fill>
      <patternFill patternType="solid">
        <fgColor rgb="FFFFFF00"/>
        <bgColor indexed="64"/>
      </patternFill>
    </fill>
  </fills>
  <borders count="6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thick">
        <color theme="0"/>
      </left>
      <right style="thick">
        <color theme="0"/>
      </right>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ck">
        <color theme="0"/>
      </left>
      <right style="thick">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0"/>
      </right>
      <top style="thick">
        <color theme="0"/>
      </top>
      <bottom/>
      <diagonal/>
    </border>
    <border>
      <left style="thin">
        <color theme="0"/>
      </left>
      <right/>
      <top/>
      <bottom style="thin">
        <color theme="0"/>
      </bottom>
      <diagonal/>
    </border>
  </borders>
  <cellStyleXfs count="6">
    <xf numFmtId="0" fontId="0" fillId="0" borderId="0"/>
    <xf numFmtId="0" fontId="1" fillId="0" borderId="0"/>
    <xf numFmtId="0" fontId="1" fillId="0" borderId="0"/>
    <xf numFmtId="43" fontId="1" fillId="0" borderId="0" applyFont="0" applyFill="0" applyBorder="0" applyAlignment="0" applyProtection="0"/>
    <xf numFmtId="0" fontId="14" fillId="0" borderId="0"/>
    <xf numFmtId="0" fontId="14" fillId="0" borderId="0"/>
  </cellStyleXfs>
  <cellXfs count="277">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vertical="center" wrapText="1"/>
    </xf>
    <xf numFmtId="0" fontId="5"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xf numFmtId="0" fontId="9" fillId="5" borderId="11" xfId="0" applyFont="1" applyFill="1" applyBorder="1" applyAlignment="1">
      <alignment vertical="center"/>
    </xf>
    <xf numFmtId="0" fontId="11" fillId="6" borderId="16" xfId="0" applyFont="1" applyFill="1" applyBorder="1" applyAlignment="1">
      <alignment horizontal="center" vertical="center" wrapText="1"/>
    </xf>
    <xf numFmtId="0" fontId="11" fillId="6" borderId="16" xfId="0" applyFont="1" applyFill="1" applyBorder="1" applyAlignment="1">
      <alignment horizontal="center" vertical="center"/>
    </xf>
    <xf numFmtId="0" fontId="11" fillId="8" borderId="2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4" fillId="9" borderId="12" xfId="1" applyFont="1" applyFill="1" applyBorder="1" applyAlignment="1">
      <alignment horizontal="justify" vertical="center" wrapText="1"/>
    </xf>
    <xf numFmtId="0" fontId="14" fillId="9" borderId="12" xfId="1" applyFont="1" applyFill="1" applyBorder="1" applyAlignment="1">
      <alignment horizontal="center" vertical="center" wrapText="1"/>
    </xf>
    <xf numFmtId="164" fontId="14" fillId="9" borderId="12" xfId="1" applyNumberFormat="1" applyFont="1" applyFill="1" applyBorder="1" applyAlignment="1">
      <alignment horizontal="center" vertical="center" wrapText="1"/>
    </xf>
    <xf numFmtId="0" fontId="15" fillId="9" borderId="12" xfId="1" applyFont="1" applyFill="1" applyBorder="1" applyAlignment="1">
      <alignment horizontal="center" vertical="center" wrapText="1"/>
    </xf>
    <xf numFmtId="164" fontId="15" fillId="9" borderId="12" xfId="1" applyNumberFormat="1" applyFont="1" applyFill="1" applyBorder="1" applyAlignment="1">
      <alignment horizontal="center" vertical="center" wrapText="1"/>
    </xf>
    <xf numFmtId="9" fontId="14" fillId="9" borderId="12" xfId="1" applyNumberFormat="1" applyFont="1" applyFill="1" applyBorder="1" applyAlignment="1">
      <alignment horizontal="center" vertical="center" wrapText="1"/>
    </xf>
    <xf numFmtId="49" fontId="14" fillId="9" borderId="12" xfId="1" applyNumberFormat="1" applyFont="1" applyFill="1" applyBorder="1" applyAlignment="1">
      <alignment horizontal="center" vertical="center" wrapText="1"/>
    </xf>
    <xf numFmtId="0" fontId="15" fillId="9" borderId="12" xfId="1" applyFont="1" applyFill="1" applyBorder="1" applyAlignment="1">
      <alignment horizontal="justify" vertical="center" wrapText="1"/>
    </xf>
    <xf numFmtId="0" fontId="14" fillId="9" borderId="16" xfId="1" applyFont="1" applyFill="1" applyBorder="1" applyAlignment="1">
      <alignment horizontal="center" vertical="center" wrapText="1"/>
    </xf>
    <xf numFmtId="0" fontId="8" fillId="10" borderId="0" xfId="0" applyFont="1" applyFill="1"/>
    <xf numFmtId="0" fontId="13" fillId="0" borderId="0" xfId="0" applyFont="1"/>
    <xf numFmtId="0" fontId="14" fillId="9" borderId="12" xfId="1" applyFont="1" applyFill="1" applyBorder="1" applyAlignment="1">
      <alignment horizontal="left" vertical="center" wrapText="1"/>
    </xf>
    <xf numFmtId="0" fontId="14" fillId="9" borderId="19" xfId="1" applyFont="1" applyFill="1" applyBorder="1" applyAlignment="1">
      <alignment horizontal="center" vertical="center" wrapText="1"/>
    </xf>
    <xf numFmtId="0" fontId="14" fillId="9" borderId="12" xfId="1" applyFont="1" applyFill="1" applyBorder="1" applyAlignment="1">
      <alignment horizontal="right" vertical="center" wrapText="1"/>
    </xf>
    <xf numFmtId="0" fontId="19" fillId="0" borderId="0" xfId="0" applyFont="1" applyAlignment="1">
      <alignment horizontal="left" vertical="center"/>
    </xf>
    <xf numFmtId="0" fontId="6" fillId="0" borderId="0" xfId="0" applyFont="1"/>
    <xf numFmtId="0" fontId="7" fillId="11" borderId="31" xfId="2" applyFont="1" applyFill="1" applyBorder="1" applyAlignment="1">
      <alignment horizontal="center" vertical="center" wrapText="1"/>
    </xf>
    <xf numFmtId="0" fontId="7" fillId="0" borderId="31" xfId="2" applyFont="1" applyBorder="1" applyAlignment="1">
      <alignment vertical="center" wrapText="1"/>
    </xf>
    <xf numFmtId="0" fontId="20" fillId="10" borderId="32" xfId="2" applyFont="1" applyFill="1" applyBorder="1" applyAlignment="1">
      <alignment horizontal="justify" vertical="center"/>
    </xf>
    <xf numFmtId="0" fontId="20" fillId="0" borderId="31" xfId="2" applyFont="1" applyBorder="1" applyAlignment="1">
      <alignment vertical="center" wrapText="1"/>
    </xf>
    <xf numFmtId="0" fontId="20" fillId="0" borderId="31" xfId="2" applyFont="1" applyBorder="1" applyAlignment="1">
      <alignment horizontal="justify" vertical="center"/>
    </xf>
    <xf numFmtId="0" fontId="20" fillId="0" borderId="31" xfId="2" applyFont="1" applyBorder="1" applyAlignment="1">
      <alignment vertical="center"/>
    </xf>
    <xf numFmtId="0" fontId="20" fillId="0" borderId="31" xfId="2" applyFont="1" applyBorder="1" applyAlignment="1">
      <alignment horizontal="left" vertical="center"/>
    </xf>
    <xf numFmtId="9" fontId="20" fillId="0" borderId="31" xfId="2" applyNumberFormat="1" applyFont="1" applyBorder="1" applyAlignment="1">
      <alignment horizontal="justify" vertical="center"/>
    </xf>
    <xf numFmtId="0" fontId="20" fillId="0" borderId="31" xfId="2" applyFont="1" applyBorder="1"/>
    <xf numFmtId="0" fontId="7" fillId="0" borderId="0" xfId="2" applyFont="1" applyAlignment="1">
      <alignment vertical="center" wrapText="1"/>
    </xf>
    <xf numFmtId="0" fontId="20" fillId="0" borderId="0" xfId="2" applyFont="1"/>
    <xf numFmtId="0" fontId="20" fillId="0" borderId="31" xfId="2" applyFont="1" applyBorder="1" applyAlignment="1">
      <alignment horizontal="justify" vertical="center" wrapText="1"/>
    </xf>
    <xf numFmtId="0" fontId="21" fillId="0" borderId="0" xfId="0" applyFont="1"/>
    <xf numFmtId="0" fontId="6" fillId="10" borderId="0" xfId="0" applyFont="1" applyFill="1" applyAlignment="1">
      <alignment vertical="center"/>
    </xf>
    <xf numFmtId="0" fontId="14" fillId="0" borderId="0" xfId="1" applyFont="1" applyAlignment="1">
      <alignment horizontal="center"/>
    </xf>
    <xf numFmtId="0" fontId="14" fillId="0" borderId="0" xfId="1" applyFont="1"/>
    <xf numFmtId="0" fontId="5" fillId="10" borderId="0" xfId="0" applyFont="1" applyFill="1"/>
    <xf numFmtId="0" fontId="6" fillId="10" borderId="31" xfId="0" applyFont="1" applyFill="1" applyBorder="1" applyAlignment="1">
      <alignment vertical="top" wrapText="1"/>
    </xf>
    <xf numFmtId="0" fontId="5" fillId="10" borderId="31" xfId="0" applyFont="1" applyFill="1" applyBorder="1"/>
    <xf numFmtId="0" fontId="6" fillId="0" borderId="31" xfId="0" applyFont="1" applyBorder="1" applyAlignment="1">
      <alignment vertical="top" wrapText="1"/>
    </xf>
    <xf numFmtId="0" fontId="5" fillId="10" borderId="31" xfId="0" applyFont="1" applyFill="1" applyBorder="1" applyAlignment="1">
      <alignment horizontal="justify" wrapText="1"/>
    </xf>
    <xf numFmtId="0" fontId="20" fillId="10" borderId="31" xfId="0" applyFont="1" applyFill="1" applyBorder="1" applyAlignment="1">
      <alignment wrapText="1"/>
    </xf>
    <xf numFmtId="0" fontId="5" fillId="10" borderId="31" xfId="0" applyFont="1" applyFill="1" applyBorder="1" applyAlignment="1">
      <alignment wrapText="1"/>
    </xf>
    <xf numFmtId="0" fontId="5" fillId="10" borderId="31" xfId="0" applyFont="1" applyFill="1" applyBorder="1" applyAlignment="1">
      <alignment horizontal="left"/>
    </xf>
    <xf numFmtId="0" fontId="5" fillId="0" borderId="31" xfId="0" applyFont="1" applyBorder="1" applyAlignment="1">
      <alignment horizontal="justify" vertical="center"/>
    </xf>
    <xf numFmtId="0" fontId="5" fillId="10" borderId="39" xfId="0" applyFont="1" applyFill="1" applyBorder="1"/>
    <xf numFmtId="0" fontId="20" fillId="0" borderId="0" xfId="0" applyFont="1" applyAlignment="1">
      <alignment horizontal="left" vertical="center"/>
    </xf>
    <xf numFmtId="0" fontId="7" fillId="10" borderId="42" xfId="2" applyFont="1" applyFill="1" applyBorder="1" applyAlignment="1">
      <alignment vertical="center" wrapText="1"/>
    </xf>
    <xf numFmtId="0" fontId="20" fillId="10" borderId="41" xfId="2" applyFont="1" applyFill="1" applyBorder="1" applyAlignment="1">
      <alignment horizontal="justify" vertical="center" wrapText="1"/>
    </xf>
    <xf numFmtId="0" fontId="7" fillId="10" borderId="45" xfId="2" applyFont="1" applyFill="1" applyBorder="1" applyAlignment="1">
      <alignment vertical="center" wrapText="1"/>
    </xf>
    <xf numFmtId="0" fontId="20" fillId="10" borderId="31" xfId="2" applyFont="1" applyFill="1" applyBorder="1" applyAlignment="1">
      <alignment vertical="center" wrapText="1"/>
    </xf>
    <xf numFmtId="0" fontId="7" fillId="10" borderId="35" xfId="2" applyFont="1" applyFill="1" applyBorder="1" applyAlignment="1">
      <alignment vertical="center" wrapText="1"/>
    </xf>
    <xf numFmtId="0" fontId="20" fillId="10" borderId="32" xfId="2" applyFont="1" applyFill="1" applyBorder="1" applyAlignment="1">
      <alignment horizontal="justify" vertical="center" wrapText="1"/>
    </xf>
    <xf numFmtId="0" fontId="20" fillId="10" borderId="31" xfId="2" applyFont="1" applyFill="1" applyBorder="1" applyAlignment="1">
      <alignment vertical="center"/>
    </xf>
    <xf numFmtId="0" fontId="20" fillId="10" borderId="31" xfId="2" applyFont="1" applyFill="1" applyBorder="1" applyAlignment="1" applyProtection="1">
      <alignment horizontal="justify" vertical="center" wrapText="1"/>
      <protection locked="0"/>
    </xf>
    <xf numFmtId="0" fontId="20" fillId="10" borderId="31" xfId="2" applyFont="1" applyFill="1" applyBorder="1" applyAlignment="1">
      <alignment horizontal="justify" vertical="center" wrapText="1"/>
    </xf>
    <xf numFmtId="0" fontId="14" fillId="12" borderId="12" xfId="1" applyFont="1" applyFill="1" applyBorder="1" applyAlignment="1">
      <alignment horizontal="justify" vertical="center" wrapText="1"/>
    </xf>
    <xf numFmtId="0" fontId="15" fillId="9" borderId="14" xfId="1" applyFont="1" applyFill="1" applyBorder="1" applyAlignment="1">
      <alignment horizontal="justify" vertical="center" wrapText="1"/>
    </xf>
    <xf numFmtId="0" fontId="14" fillId="9" borderId="26" xfId="1" applyFont="1" applyFill="1" applyBorder="1" applyAlignment="1">
      <alignment horizontal="justify" vertical="center" wrapText="1"/>
    </xf>
    <xf numFmtId="0" fontId="24" fillId="9" borderId="26" xfId="1" applyFont="1" applyFill="1" applyBorder="1" applyAlignment="1">
      <alignment horizontal="justify" vertical="center" wrapText="1"/>
    </xf>
    <xf numFmtId="0" fontId="14" fillId="9" borderId="26" xfId="1" applyFont="1" applyFill="1" applyBorder="1" applyAlignment="1">
      <alignment horizontal="center" vertical="center" wrapText="1"/>
    </xf>
    <xf numFmtId="0" fontId="15" fillId="9" borderId="26" xfId="1"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2" xfId="0" applyFont="1" applyFill="1" applyBorder="1" applyAlignment="1">
      <alignment horizontal="left" vertical="center" wrapText="1"/>
    </xf>
    <xf numFmtId="0" fontId="15" fillId="9" borderId="19" xfId="0" applyFont="1" applyFill="1" applyBorder="1" applyAlignment="1">
      <alignment horizontal="justify" vertical="center" wrapText="1"/>
    </xf>
    <xf numFmtId="0" fontId="15" fillId="9" borderId="26" xfId="1" applyFont="1" applyFill="1" applyBorder="1" applyAlignment="1">
      <alignment horizontal="justify" vertical="center" wrapText="1"/>
    </xf>
    <xf numFmtId="9" fontId="14" fillId="9" borderId="26" xfId="1" applyNumberFormat="1"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2" xfId="0" applyFont="1" applyFill="1" applyBorder="1" applyAlignment="1">
      <alignment vertical="center" wrapText="1"/>
    </xf>
    <xf numFmtId="0" fontId="14" fillId="9" borderId="14"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4" fillId="9" borderId="16" xfId="0" applyFont="1" applyFill="1" applyBorder="1" applyAlignment="1">
      <alignment vertical="center" wrapText="1"/>
    </xf>
    <xf numFmtId="9" fontId="14" fillId="9" borderId="12" xfId="0" applyNumberFormat="1" applyFont="1" applyFill="1" applyBorder="1" applyAlignment="1">
      <alignment horizontal="center" vertical="center" wrapText="1"/>
    </xf>
    <xf numFmtId="0" fontId="6" fillId="11" borderId="6" xfId="0" applyFont="1" applyFill="1" applyBorder="1" applyAlignment="1">
      <alignment vertical="center" wrapText="1"/>
    </xf>
    <xf numFmtId="0" fontId="25" fillId="11" borderId="49" xfId="0" applyFont="1" applyFill="1" applyBorder="1" applyAlignment="1">
      <alignment horizontal="center" vertical="center" wrapText="1"/>
    </xf>
    <xf numFmtId="0" fontId="5" fillId="0" borderId="31" xfId="0" applyFont="1" applyBorder="1" applyAlignment="1">
      <alignment horizontal="justify" vertical="top" wrapText="1"/>
    </xf>
    <xf numFmtId="9" fontId="5" fillId="0" borderId="31" xfId="0" applyNumberFormat="1" applyFont="1" applyBorder="1" applyAlignment="1">
      <alignment horizontal="justify" vertical="top" wrapText="1"/>
    </xf>
    <xf numFmtId="0" fontId="5" fillId="0" borderId="0" xfId="0" applyFont="1" applyAlignment="1">
      <alignment horizontal="justify" vertical="center"/>
    </xf>
    <xf numFmtId="0" fontId="6" fillId="0" borderId="0" xfId="0" applyFont="1" applyAlignment="1">
      <alignment vertical="top" wrapText="1"/>
    </xf>
    <xf numFmtId="0" fontId="5" fillId="0" borderId="0" xfId="0" applyFont="1" applyAlignment="1">
      <alignment horizontal="justify" vertical="top" wrapText="1"/>
    </xf>
    <xf numFmtId="0" fontId="6" fillId="0" borderId="0" xfId="0" applyFont="1" applyBorder="1" applyAlignment="1">
      <alignment vertical="top" wrapText="1"/>
    </xf>
    <xf numFmtId="0" fontId="5" fillId="0" borderId="0" xfId="0" applyFont="1" applyBorder="1" applyAlignment="1">
      <alignment horizontal="justify" vertical="top" wrapText="1"/>
    </xf>
    <xf numFmtId="0" fontId="26" fillId="0" borderId="0" xfId="0" applyFont="1" applyAlignment="1">
      <alignment horizontal="left" vertical="center"/>
    </xf>
    <xf numFmtId="0" fontId="28" fillId="0" borderId="0" xfId="0" applyFont="1" applyAlignment="1">
      <alignment horizontal="left" vertical="center"/>
    </xf>
    <xf numFmtId="43" fontId="14" fillId="9" borderId="12" xfId="3" applyFont="1" applyFill="1" applyBorder="1" applyAlignment="1">
      <alignment horizontal="center" vertical="center" wrapText="1"/>
    </xf>
    <xf numFmtId="0" fontId="14" fillId="9" borderId="12" xfId="1" applyFont="1" applyFill="1" applyBorder="1" applyAlignment="1">
      <alignment horizontal="justify" vertical="top" wrapText="1"/>
    </xf>
    <xf numFmtId="0" fontId="29" fillId="9" borderId="19"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18" fillId="12" borderId="48" xfId="4" applyFont="1" applyFill="1" applyBorder="1" applyAlignment="1">
      <alignment vertical="center"/>
    </xf>
    <xf numFmtId="0" fontId="18" fillId="12" borderId="10" xfId="4" applyFont="1" applyFill="1" applyBorder="1" applyAlignment="1">
      <alignment vertical="center"/>
    </xf>
    <xf numFmtId="0" fontId="23" fillId="12" borderId="0" xfId="0" applyFont="1" applyFill="1"/>
    <xf numFmtId="0" fontId="21" fillId="12" borderId="0" xfId="0" applyFont="1" applyFill="1"/>
    <xf numFmtId="0" fontId="18" fillId="12" borderId="0" xfId="0" applyFont="1" applyFill="1" applyAlignment="1">
      <alignment horizontal="left" vertical="center"/>
    </xf>
    <xf numFmtId="0" fontId="14" fillId="12" borderId="16" xfId="1" applyFont="1" applyFill="1" applyBorder="1" applyAlignment="1">
      <alignment horizontal="justify" vertical="center" wrapText="1"/>
    </xf>
    <xf numFmtId="0" fontId="14" fillId="12" borderId="16" xfId="1" applyFont="1" applyFill="1" applyBorder="1" applyAlignment="1">
      <alignment horizontal="center" vertical="center" wrapText="1"/>
    </xf>
    <xf numFmtId="0" fontId="14" fillId="12" borderId="12" xfId="1" applyFont="1" applyFill="1" applyBorder="1" applyAlignment="1">
      <alignment horizontal="center" vertical="center" wrapText="1"/>
    </xf>
    <xf numFmtId="0" fontId="7" fillId="11" borderId="2" xfId="2" applyFont="1" applyFill="1" applyBorder="1" applyAlignment="1">
      <alignment horizontal="center" vertical="center" wrapText="1"/>
    </xf>
    <xf numFmtId="0" fontId="7" fillId="11" borderId="50" xfId="2" applyFont="1" applyFill="1" applyBorder="1" applyAlignment="1">
      <alignment horizontal="center" vertical="center" wrapText="1"/>
    </xf>
    <xf numFmtId="0" fontId="7" fillId="0" borderId="51" xfId="2" applyFont="1" applyBorder="1" applyAlignment="1">
      <alignment horizontal="left" vertical="center" wrapText="1"/>
    </xf>
    <xf numFmtId="0" fontId="20" fillId="0" borderId="52" xfId="2" applyFont="1" applyBorder="1" applyAlignment="1">
      <alignment horizontal="justify" vertical="center" wrapText="1"/>
    </xf>
    <xf numFmtId="0" fontId="7" fillId="0" borderId="53" xfId="2" applyFont="1" applyBorder="1" applyAlignment="1">
      <alignment horizontal="left" vertical="center" wrapText="1"/>
    </xf>
    <xf numFmtId="0" fontId="20" fillId="0" borderId="37" xfId="2" applyFont="1" applyBorder="1" applyAlignment="1">
      <alignment horizontal="left" vertical="top" wrapText="1"/>
    </xf>
    <xf numFmtId="0" fontId="7" fillId="0" borderId="45" xfId="2" applyFont="1" applyBorder="1" applyAlignment="1">
      <alignment horizontal="left" vertical="center" wrapText="1"/>
    </xf>
    <xf numFmtId="0" fontId="20" fillId="0" borderId="32" xfId="2" applyFont="1" applyBorder="1" applyAlignment="1">
      <alignment horizontal="justify" vertical="center" wrapText="1"/>
    </xf>
    <xf numFmtId="9" fontId="20" fillId="0" borderId="32" xfId="2" applyNumberFormat="1" applyFont="1" applyBorder="1" applyAlignment="1">
      <alignment horizontal="justify" vertical="center" wrapText="1"/>
    </xf>
    <xf numFmtId="0" fontId="20" fillId="0" borderId="37" xfId="2" applyFont="1" applyBorder="1" applyAlignment="1">
      <alignment horizontal="left" vertical="center" wrapText="1"/>
    </xf>
    <xf numFmtId="0" fontId="20" fillId="0" borderId="32" xfId="2" applyFont="1" applyBorder="1" applyAlignment="1">
      <alignment vertical="center" wrapText="1"/>
    </xf>
    <xf numFmtId="0" fontId="20" fillId="0" borderId="37" xfId="2" applyFont="1" applyBorder="1" applyAlignment="1">
      <alignment horizontal="justify" vertical="center" wrapText="1"/>
    </xf>
    <xf numFmtId="0" fontId="20" fillId="0" borderId="56" xfId="2" applyFont="1" applyBorder="1" applyAlignment="1">
      <alignment horizontal="justify" vertical="center" wrapText="1"/>
    </xf>
    <xf numFmtId="0" fontId="20" fillId="0" borderId="44" xfId="2" applyFont="1" applyBorder="1" applyAlignment="1">
      <alignment horizontal="justify" vertical="center" wrapText="1"/>
    </xf>
    <xf numFmtId="0" fontId="21" fillId="0" borderId="0" xfId="2" applyFont="1"/>
    <xf numFmtId="0" fontId="20" fillId="0" borderId="37" xfId="2" applyFont="1" applyBorder="1" applyAlignment="1">
      <alignment vertical="top" wrapText="1"/>
    </xf>
    <xf numFmtId="0" fontId="7" fillId="0" borderId="53" xfId="2" applyFont="1" applyBorder="1" applyAlignment="1">
      <alignment vertical="center"/>
    </xf>
    <xf numFmtId="0" fontId="7" fillId="0" borderId="53" xfId="2" applyFont="1" applyBorder="1" applyAlignment="1">
      <alignment vertical="center" wrapText="1"/>
    </xf>
    <xf numFmtId="10" fontId="20" fillId="0" borderId="32" xfId="2" applyNumberFormat="1" applyFont="1" applyBorder="1" applyAlignment="1">
      <alignment horizontal="justify" vertical="center" wrapText="1"/>
    </xf>
    <xf numFmtId="0" fontId="14" fillId="9" borderId="14" xfId="1" applyFont="1" applyFill="1" applyBorder="1" applyAlignment="1">
      <alignment horizontal="justify" vertical="center" wrapText="1"/>
    </xf>
    <xf numFmtId="0" fontId="13" fillId="9" borderId="26" xfId="1" applyFont="1" applyFill="1" applyBorder="1" applyAlignment="1">
      <alignment horizontal="justify" vertical="center" wrapText="1"/>
    </xf>
    <xf numFmtId="0" fontId="13" fillId="9" borderId="26" xfId="1" applyFont="1" applyFill="1" applyBorder="1" applyAlignment="1">
      <alignment horizontal="center" vertical="center" wrapText="1"/>
    </xf>
    <xf numFmtId="9" fontId="13" fillId="9" borderId="26" xfId="1" applyNumberFormat="1" applyFont="1" applyFill="1" applyBorder="1" applyAlignment="1">
      <alignment horizontal="center" vertical="center" wrapText="1"/>
    </xf>
    <xf numFmtId="4" fontId="14" fillId="9" borderId="12" xfId="0" applyNumberFormat="1"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3" fillId="9" borderId="14" xfId="1" applyFont="1" applyFill="1" applyBorder="1" applyAlignment="1">
      <alignment horizontal="justify" vertical="center" wrapText="1"/>
    </xf>
    <xf numFmtId="0" fontId="14" fillId="10" borderId="14" xfId="1" applyFont="1" applyFill="1" applyBorder="1" applyAlignment="1">
      <alignment horizontal="justify" vertical="center" wrapText="1"/>
    </xf>
    <xf numFmtId="3" fontId="14" fillId="9" borderId="12" xfId="0" applyNumberFormat="1" applyFont="1" applyFill="1" applyBorder="1" applyAlignment="1">
      <alignment horizontal="center" vertical="center" wrapText="1"/>
    </xf>
    <xf numFmtId="0" fontId="14" fillId="10" borderId="26" xfId="1" applyFont="1" applyFill="1" applyBorder="1" applyAlignment="1">
      <alignment horizontal="justify" vertical="center" wrapText="1"/>
    </xf>
    <xf numFmtId="0" fontId="14" fillId="10" borderId="12" xfId="0" applyFont="1" applyFill="1" applyBorder="1" applyAlignment="1">
      <alignment horizontal="center" vertical="center" wrapText="1"/>
    </xf>
    <xf numFmtId="0" fontId="0" fillId="10" borderId="0" xfId="0" applyFill="1"/>
    <xf numFmtId="0" fontId="14" fillId="9" borderId="19" xfId="0" applyFont="1" applyFill="1" applyBorder="1" applyAlignment="1">
      <alignment horizontal="justify" vertical="center" wrapText="1"/>
    </xf>
    <xf numFmtId="0" fontId="19" fillId="0" borderId="0" xfId="0" applyFont="1"/>
    <xf numFmtId="0" fontId="5" fillId="0" borderId="31" xfId="0" applyFont="1" applyBorder="1" applyAlignment="1">
      <alignment horizontal="center" vertical="center" wrapText="1"/>
    </xf>
    <xf numFmtId="0" fontId="5" fillId="0" borderId="31" xfId="0" applyFont="1" applyBorder="1" applyAlignment="1">
      <alignment horizontal="left" vertical="top" wrapText="1"/>
    </xf>
    <xf numFmtId="0" fontId="5" fillId="0" borderId="39" xfId="0" applyFont="1" applyBorder="1" applyAlignment="1">
      <alignment horizontal="justify" vertical="center"/>
    </xf>
    <xf numFmtId="0" fontId="5" fillId="0" borderId="41" xfId="0" applyFont="1" applyBorder="1" applyAlignment="1">
      <alignment horizontal="justify" vertical="center"/>
    </xf>
    <xf numFmtId="0" fontId="5" fillId="0" borderId="43" xfId="0" applyFont="1" applyBorder="1" applyAlignment="1">
      <alignment horizontal="justify" vertical="center"/>
    </xf>
    <xf numFmtId="0" fontId="6" fillId="0" borderId="39" xfId="0" applyFont="1" applyBorder="1" applyAlignment="1">
      <alignment vertical="top" wrapText="1"/>
    </xf>
    <xf numFmtId="0" fontId="5" fillId="0" borderId="39" xfId="0" applyFont="1" applyBorder="1" applyAlignment="1">
      <alignment horizontal="left" vertical="top" wrapText="1"/>
    </xf>
    <xf numFmtId="0" fontId="5" fillId="0" borderId="57" xfId="0" applyFont="1" applyBorder="1" applyAlignment="1">
      <alignment vertical="top"/>
    </xf>
    <xf numFmtId="0" fontId="5" fillId="0" borderId="50" xfId="0" applyFont="1" applyBorder="1" applyAlignment="1">
      <alignment vertical="top"/>
    </xf>
    <xf numFmtId="0" fontId="5" fillId="0" borderId="31" xfId="0" applyFont="1" applyBorder="1"/>
    <xf numFmtId="0" fontId="5" fillId="0" borderId="31" xfId="0" applyFont="1" applyBorder="1" applyAlignment="1">
      <alignment horizontal="left" vertical="center" wrapText="1"/>
    </xf>
    <xf numFmtId="0" fontId="5" fillId="0" borderId="31" xfId="0" applyFont="1" applyBorder="1" applyAlignment="1">
      <alignment wrapText="1"/>
    </xf>
    <xf numFmtId="0" fontId="5" fillId="0" borderId="31" xfId="0" applyFont="1" applyBorder="1" applyAlignment="1">
      <alignment vertical="center" wrapText="1"/>
    </xf>
    <xf numFmtId="0" fontId="5" fillId="0" borderId="31" xfId="0" applyFont="1" applyBorder="1" applyAlignment="1">
      <alignment vertical="center"/>
    </xf>
    <xf numFmtId="0" fontId="5" fillId="0" borderId="31" xfId="0" applyFont="1" applyBorder="1" applyAlignment="1">
      <alignment horizontal="left" vertical="center"/>
    </xf>
    <xf numFmtId="0" fontId="5" fillId="0" borderId="31" xfId="0" applyFont="1" applyBorder="1" applyAlignment="1">
      <alignment horizontal="justify" vertical="center" wrapText="1"/>
    </xf>
    <xf numFmtId="0" fontId="5" fillId="0" borderId="58" xfId="0" applyFont="1" applyBorder="1"/>
    <xf numFmtId="0" fontId="5" fillId="0" borderId="0" xfId="0" applyFont="1" applyAlignment="1">
      <alignment wrapText="1"/>
    </xf>
    <xf numFmtId="0" fontId="5" fillId="0" borderId="31" xfId="0" applyFont="1" applyBorder="1" applyAlignment="1">
      <alignment horizontal="center" vertical="center"/>
    </xf>
    <xf numFmtId="0" fontId="5" fillId="0" borderId="31" xfId="0" applyFont="1" applyBorder="1" applyAlignment="1">
      <alignment horizontal="left" wrapText="1"/>
    </xf>
    <xf numFmtId="0" fontId="0" fillId="0" borderId="0" xfId="0" applyAlignment="1">
      <alignment wrapText="1"/>
    </xf>
    <xf numFmtId="0" fontId="7" fillId="11" borderId="33" xfId="2" applyFont="1" applyFill="1" applyBorder="1" applyAlignment="1">
      <alignment horizontal="center" vertical="center" wrapText="1"/>
    </xf>
    <xf numFmtId="0" fontId="7" fillId="11" borderId="34" xfId="2" applyFont="1" applyFill="1" applyBorder="1" applyAlignment="1">
      <alignment horizontal="center" vertical="center" wrapText="1"/>
    </xf>
    <xf numFmtId="0" fontId="7" fillId="0" borderId="35" xfId="2" applyFont="1" applyBorder="1" applyAlignment="1">
      <alignment vertical="center" wrapText="1"/>
    </xf>
    <xf numFmtId="0" fontId="7" fillId="0" borderId="38" xfId="2" applyFont="1" applyBorder="1" applyAlignment="1">
      <alignment vertical="center" wrapText="1"/>
    </xf>
    <xf numFmtId="0" fontId="20" fillId="0" borderId="36" xfId="2" applyFont="1" applyBorder="1" applyAlignment="1">
      <alignment vertical="center" wrapText="1"/>
    </xf>
    <xf numFmtId="0" fontId="20" fillId="0" borderId="39" xfId="2" applyFont="1" applyBorder="1" applyAlignment="1">
      <alignment horizontal="justify" vertical="center" wrapText="1"/>
    </xf>
    <xf numFmtId="9" fontId="20" fillId="0" borderId="31" xfId="2" applyNumberFormat="1" applyFont="1" applyBorder="1" applyAlignment="1">
      <alignment horizontal="justify" vertical="center" wrapText="1"/>
    </xf>
    <xf numFmtId="0" fontId="7" fillId="0" borderId="45" xfId="2" applyFont="1" applyBorder="1" applyAlignment="1">
      <alignment vertical="center" wrapText="1"/>
    </xf>
    <xf numFmtId="0" fontId="20" fillId="0" borderId="31" xfId="2" applyFont="1" applyBorder="1" applyAlignment="1">
      <alignment horizontal="justify" vertical="justify" wrapText="1"/>
    </xf>
    <xf numFmtId="0" fontId="7" fillId="0" borderId="46" xfId="2" applyFont="1" applyBorder="1" applyAlignment="1">
      <alignment vertical="center" wrapText="1"/>
    </xf>
    <xf numFmtId="0" fontId="20" fillId="0" borderId="47" xfId="2" applyFont="1" applyBorder="1" applyAlignment="1">
      <alignment wrapText="1"/>
    </xf>
    <xf numFmtId="9" fontId="20" fillId="10" borderId="31" xfId="2" applyNumberFormat="1" applyFont="1" applyFill="1" applyBorder="1" applyAlignment="1">
      <alignment horizontal="justify" vertical="center"/>
    </xf>
    <xf numFmtId="9" fontId="20" fillId="10" borderId="31" xfId="2" applyNumberFormat="1" applyFont="1" applyFill="1" applyBorder="1" applyAlignment="1">
      <alignment horizontal="left" vertical="center" wrapText="1"/>
    </xf>
    <xf numFmtId="0" fontId="11" fillId="10" borderId="0"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4" fillId="9" borderId="59" xfId="1" applyFont="1" applyFill="1" applyBorder="1" applyAlignment="1">
      <alignment horizontal="center" vertical="center" wrapText="1"/>
    </xf>
    <xf numFmtId="0" fontId="14" fillId="9" borderId="60" xfId="1" applyFont="1" applyFill="1" applyBorder="1" applyAlignment="1">
      <alignment horizontal="center" vertical="center" wrapText="1"/>
    </xf>
    <xf numFmtId="0" fontId="14" fillId="9" borderId="62" xfId="1" applyFont="1" applyFill="1" applyBorder="1" applyAlignment="1">
      <alignment horizontal="center" vertical="center" wrapText="1"/>
    </xf>
    <xf numFmtId="0" fontId="14" fillId="9" borderId="61" xfId="1" applyFont="1" applyFill="1" applyBorder="1" applyAlignment="1">
      <alignment horizontal="justify" vertical="center" wrapText="1"/>
    </xf>
    <xf numFmtId="0" fontId="15" fillId="9" borderId="13" xfId="1" applyFont="1" applyFill="1" applyBorder="1" applyAlignment="1">
      <alignment horizontal="center" vertical="center" wrapText="1"/>
    </xf>
    <xf numFmtId="0" fontId="14" fillId="9" borderId="16" xfId="1" applyFont="1" applyFill="1" applyBorder="1" applyAlignment="1">
      <alignment horizontal="justify" vertical="center" wrapText="1"/>
    </xf>
    <xf numFmtId="0" fontId="15" fillId="9" borderId="60" xfId="1" applyFont="1" applyFill="1" applyBorder="1" applyAlignment="1">
      <alignment horizontal="center" vertical="center" wrapText="1"/>
    </xf>
    <xf numFmtId="0" fontId="11" fillId="0" borderId="31" xfId="0" applyFont="1" applyBorder="1" applyAlignment="1">
      <alignment horizontal="center" vertical="center" wrapText="1"/>
    </xf>
    <xf numFmtId="0" fontId="14" fillId="0" borderId="31" xfId="0" applyFont="1" applyBorder="1" applyAlignment="1">
      <alignment horizontal="center" vertical="center" wrapText="1"/>
    </xf>
    <xf numFmtId="0" fontId="20" fillId="10" borderId="31" xfId="0" applyFont="1" applyFill="1" applyBorder="1" applyAlignment="1">
      <alignment horizontal="left" vertical="center" wrapText="1"/>
    </xf>
    <xf numFmtId="9" fontId="5" fillId="0" borderId="31" xfId="0" applyNumberFormat="1" applyFont="1" applyBorder="1" applyAlignment="1">
      <alignment horizontal="center" vertical="center"/>
    </xf>
    <xf numFmtId="0" fontId="20" fillId="10" borderId="31" xfId="0" applyFont="1" applyFill="1" applyBorder="1" applyAlignment="1">
      <alignment horizontal="center" vertical="center" wrapText="1"/>
    </xf>
    <xf numFmtId="0" fontId="20" fillId="0" borderId="31" xfId="0" applyFont="1" applyBorder="1" applyAlignment="1">
      <alignment horizontal="center" vertical="center" wrapText="1"/>
    </xf>
    <xf numFmtId="4" fontId="5" fillId="0" borderId="31" xfId="0" applyNumberFormat="1" applyFont="1" applyBorder="1" applyAlignment="1">
      <alignment horizontal="center" vertical="center"/>
    </xf>
    <xf numFmtId="0" fontId="5" fillId="10" borderId="31" xfId="0" applyFont="1" applyFill="1" applyBorder="1" applyAlignment="1">
      <alignment horizontal="center" vertical="center" wrapText="1"/>
    </xf>
    <xf numFmtId="0" fontId="5" fillId="10" borderId="31" xfId="0" applyFont="1" applyFill="1" applyBorder="1" applyAlignment="1">
      <alignment horizontal="center" vertical="center"/>
    </xf>
    <xf numFmtId="165" fontId="5" fillId="10" borderId="31" xfId="0" applyNumberFormat="1" applyFont="1" applyFill="1" applyBorder="1" applyAlignment="1">
      <alignment horizontal="center" vertical="center"/>
    </xf>
    <xf numFmtId="4" fontId="5" fillId="10" borderId="31" xfId="0" applyNumberFormat="1" applyFont="1" applyFill="1" applyBorder="1" applyAlignment="1">
      <alignment horizontal="center" vertical="center"/>
    </xf>
    <xf numFmtId="9" fontId="5" fillId="10" borderId="31" xfId="0" applyNumberFormat="1" applyFont="1" applyFill="1" applyBorder="1" applyAlignment="1">
      <alignment horizontal="center" vertical="center"/>
    </xf>
    <xf numFmtId="4" fontId="20" fillId="10" borderId="31" xfId="0" applyNumberFormat="1" applyFont="1" applyFill="1" applyBorder="1" applyAlignment="1">
      <alignment horizontal="center" vertical="center" wrapText="1"/>
    </xf>
    <xf numFmtId="9" fontId="5" fillId="10" borderId="31" xfId="0" applyNumberFormat="1" applyFont="1" applyFill="1" applyBorder="1" applyAlignment="1">
      <alignment horizontal="center" vertical="center" wrapText="1"/>
    </xf>
    <xf numFmtId="10" fontId="5" fillId="10" borderId="31" xfId="0" applyNumberFormat="1" applyFont="1" applyFill="1" applyBorder="1" applyAlignment="1">
      <alignment horizontal="center" vertical="center"/>
    </xf>
    <xf numFmtId="165" fontId="20" fillId="10" borderId="31" xfId="0" applyNumberFormat="1" applyFont="1" applyFill="1" applyBorder="1" applyAlignment="1">
      <alignment horizontal="center" vertical="center" wrapText="1"/>
    </xf>
    <xf numFmtId="0" fontId="5" fillId="10" borderId="31" xfId="0" applyFont="1" applyFill="1" applyBorder="1" applyAlignment="1">
      <alignment vertical="center"/>
    </xf>
    <xf numFmtId="0" fontId="5" fillId="10" borderId="31" xfId="0" applyFont="1" applyFill="1" applyBorder="1" applyAlignment="1">
      <alignment horizontal="center" wrapText="1"/>
    </xf>
    <xf numFmtId="0" fontId="2" fillId="0" borderId="0" xfId="0" applyFont="1" applyAlignment="1">
      <alignment horizontal="center"/>
    </xf>
    <xf numFmtId="0" fontId="4"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3" borderId="9" xfId="0" applyFont="1" applyFill="1" applyBorder="1" applyAlignment="1">
      <alignment horizontal="center" vertical="center" wrapText="1"/>
    </xf>
    <xf numFmtId="0" fontId="10" fillId="4" borderId="10"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7" fillId="0" borderId="53" xfId="2" applyFont="1" applyBorder="1" applyAlignment="1">
      <alignment horizontal="left" vertical="center" wrapText="1"/>
    </xf>
    <xf numFmtId="0" fontId="7" fillId="0" borderId="54" xfId="2" applyFont="1" applyBorder="1" applyAlignment="1">
      <alignment horizontal="left" vertical="center" wrapText="1"/>
    </xf>
    <xf numFmtId="0" fontId="20" fillId="0" borderId="37" xfId="2" applyFont="1" applyBorder="1" applyAlignment="1">
      <alignment horizontal="left" vertical="center" wrapText="1"/>
    </xf>
    <xf numFmtId="0" fontId="20" fillId="0" borderId="44" xfId="2" applyFont="1" applyBorder="1" applyAlignment="1">
      <alignment horizontal="left" vertical="center" wrapText="1"/>
    </xf>
    <xf numFmtId="0" fontId="7" fillId="0" borderId="55" xfId="2" applyFont="1" applyBorder="1" applyAlignment="1">
      <alignment horizontal="left" vertical="center" wrapText="1"/>
    </xf>
    <xf numFmtId="0" fontId="7" fillId="0" borderId="38" xfId="2" applyFont="1" applyBorder="1" applyAlignment="1">
      <alignment horizontal="left" vertical="center" wrapText="1"/>
    </xf>
    <xf numFmtId="0" fontId="7" fillId="0" borderId="42" xfId="2" applyFont="1" applyBorder="1" applyAlignment="1">
      <alignment horizontal="left" vertical="center" wrapText="1"/>
    </xf>
    <xf numFmtId="0" fontId="7" fillId="0" borderId="40" xfId="2" applyFont="1" applyBorder="1" applyAlignment="1">
      <alignment horizontal="left" vertical="center" wrapText="1"/>
    </xf>
    <xf numFmtId="0" fontId="0" fillId="0" borderId="0" xfId="0" applyAlignment="1">
      <alignment horizontal="center" wrapText="1"/>
    </xf>
    <xf numFmtId="0" fontId="7" fillId="0" borderId="45" xfId="2" applyFont="1" applyBorder="1" applyAlignment="1">
      <alignment vertical="center" wrapText="1"/>
    </xf>
    <xf numFmtId="0" fontId="20" fillId="0" borderId="31" xfId="2" applyFont="1" applyBorder="1" applyAlignment="1">
      <alignment horizontal="justify" vertical="center" wrapText="1"/>
    </xf>
    <xf numFmtId="0" fontId="14" fillId="0" borderId="31" xfId="0" applyFont="1" applyBorder="1" applyAlignment="1">
      <alignment horizontal="center" vertical="center" wrapText="1"/>
    </xf>
    <xf numFmtId="0" fontId="13" fillId="0" borderId="0" xfId="0" applyFont="1" applyAlignment="1">
      <alignment horizontal="center" vertical="center"/>
    </xf>
    <xf numFmtId="0" fontId="11" fillId="0" borderId="31" xfId="0" applyFont="1" applyBorder="1" applyAlignment="1">
      <alignment horizontal="center" vertical="center"/>
    </xf>
    <xf numFmtId="0" fontId="11" fillId="0" borderId="31" xfId="0" applyFont="1" applyBorder="1" applyAlignment="1">
      <alignment horizontal="center" vertical="center" wrapText="1"/>
    </xf>
    <xf numFmtId="0" fontId="22" fillId="0" borderId="0" xfId="0" applyFont="1" applyAlignment="1">
      <alignment horizontal="center" vertical="center"/>
    </xf>
    <xf numFmtId="0" fontId="33" fillId="0" borderId="39" xfId="0" applyFont="1" applyBorder="1" applyAlignment="1">
      <alignment horizontal="center" vertical="center"/>
    </xf>
    <xf numFmtId="0" fontId="32" fillId="0" borderId="0" xfId="0" applyFont="1" applyAlignment="1">
      <alignment horizontal="center" vertical="center" wrapText="1"/>
    </xf>
    <xf numFmtId="0" fontId="22" fillId="0" borderId="31" xfId="0" applyFont="1" applyBorder="1" applyAlignment="1">
      <alignment horizontal="left" vertical="center"/>
    </xf>
    <xf numFmtId="0" fontId="0" fillId="0" borderId="31" xfId="0" applyBorder="1" applyAlignment="1">
      <alignment horizontal="center" vertical="center"/>
    </xf>
    <xf numFmtId="0" fontId="22" fillId="0" borderId="31" xfId="0" applyFont="1" applyBorder="1" applyAlignment="1">
      <alignment horizontal="left" vertical="center" wrapText="1"/>
    </xf>
    <xf numFmtId="0" fontId="13" fillId="0" borderId="31" xfId="0" applyFont="1" applyBorder="1" applyAlignment="1">
      <alignment horizontal="left" vertical="center"/>
    </xf>
    <xf numFmtId="0" fontId="13" fillId="0" borderId="31" xfId="0" applyFont="1" applyBorder="1" applyAlignment="1">
      <alignment horizontal="center" vertical="center"/>
    </xf>
    <xf numFmtId="0" fontId="27" fillId="0" borderId="0" xfId="0" applyFont="1" applyAlignment="1">
      <alignment horizontal="center" vertical="center" wrapText="1"/>
    </xf>
    <xf numFmtId="0" fontId="13" fillId="0" borderId="31" xfId="0" applyFont="1" applyBorder="1" applyAlignment="1">
      <alignment horizontal="left" vertical="center" wrapText="1"/>
    </xf>
  </cellXfs>
  <cellStyles count="6">
    <cellStyle name="Millares" xfId="3" builtinId="3"/>
    <cellStyle name="Normal" xfId="0" builtinId="0"/>
    <cellStyle name="Normal 2" xfId="1" xr:uid="{00000000-0005-0000-0000-000002000000}"/>
    <cellStyle name="Normal 2 2" xfId="4" xr:uid="{00000000-0005-0000-0000-000003000000}"/>
    <cellStyle name="Normal 2 2 2" xfId="2" xr:uid="{00000000-0005-0000-0000-000004000000}"/>
    <cellStyle name="Normal 2 3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108858</xdr:colOff>
      <xdr:row>0</xdr:row>
      <xdr:rowOff>0</xdr:rowOff>
    </xdr:from>
    <xdr:to>
      <xdr:col>2</xdr:col>
      <xdr:colOff>680358</xdr:colOff>
      <xdr:row>1</xdr:row>
      <xdr:rowOff>0</xdr:rowOff>
    </xdr:to>
    <xdr:pic>
      <xdr:nvPicPr>
        <xdr:cNvPr id="2" name="1 Imagen" descr="logo final Ministerio de HAcienda-01">
          <a:extLst>
            <a:ext uri="{FF2B5EF4-FFF2-40B4-BE49-F238E27FC236}">
              <a16:creationId xmlns:a16="http://schemas.microsoft.com/office/drawing/2014/main" id="{5485A8D0-A131-434A-A9F1-B04C65CF34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1358" y="0"/>
          <a:ext cx="571500" cy="299357"/>
        </a:xfrm>
        <a:prstGeom prst="rect">
          <a:avLst/>
        </a:prstGeom>
        <a:noFill/>
        <a:ln>
          <a:noFill/>
        </a:ln>
      </xdr:spPr>
    </xdr:pic>
    <xdr:clientData/>
  </xdr:twoCellAnchor>
  <xdr:twoCellAnchor editAs="oneCell">
    <xdr:from>
      <xdr:col>0</xdr:col>
      <xdr:colOff>145597</xdr:colOff>
      <xdr:row>0</xdr:row>
      <xdr:rowOff>0</xdr:rowOff>
    </xdr:from>
    <xdr:to>
      <xdr:col>1</xdr:col>
      <xdr:colOff>748393</xdr:colOff>
      <xdr:row>1</xdr:row>
      <xdr:rowOff>26609</xdr:rowOff>
    </xdr:to>
    <xdr:pic>
      <xdr:nvPicPr>
        <xdr:cNvPr id="3" name="2 Imagen">
          <a:extLst>
            <a:ext uri="{FF2B5EF4-FFF2-40B4-BE49-F238E27FC236}">
              <a16:creationId xmlns:a16="http://schemas.microsoft.com/office/drawing/2014/main" id="{5020F65D-6FA4-4E6F-A244-B39944B8D1E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597" y="0"/>
          <a:ext cx="793296" cy="32596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1395412</xdr:colOff>
      <xdr:row>289</xdr:row>
      <xdr:rowOff>0</xdr:rowOff>
    </xdr:from>
    <xdr:ext cx="65" cy="172227"/>
    <xdr:sp macro="" textlink="">
      <xdr:nvSpPr>
        <xdr:cNvPr id="2" name="CuadroTexto 1">
          <a:extLst>
            <a:ext uri="{FF2B5EF4-FFF2-40B4-BE49-F238E27FC236}">
              <a16:creationId xmlns:a16="http://schemas.microsoft.com/office/drawing/2014/main" id="{BB449519-1CE6-413C-8076-C3E383413E5B}"/>
            </a:ext>
          </a:extLst>
        </xdr:cNvPr>
        <xdr:cNvSpPr txBox="1"/>
      </xdr:nvSpPr>
      <xdr:spPr>
        <a:xfrm>
          <a:off x="10110787" y="111280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100"/>
        </a:p>
      </xdr:txBody>
    </xdr:sp>
    <xdr:clientData/>
  </xdr:oneCellAnchor>
  <xdr:oneCellAnchor>
    <xdr:from>
      <xdr:col>1</xdr:col>
      <xdr:colOff>1395412</xdr:colOff>
      <xdr:row>311</xdr:row>
      <xdr:rowOff>0</xdr:rowOff>
    </xdr:from>
    <xdr:ext cx="65" cy="172227"/>
    <xdr:sp macro="" textlink="">
      <xdr:nvSpPr>
        <xdr:cNvPr id="3" name="CuadroTexto 2">
          <a:extLst>
            <a:ext uri="{FF2B5EF4-FFF2-40B4-BE49-F238E27FC236}">
              <a16:creationId xmlns:a16="http://schemas.microsoft.com/office/drawing/2014/main" id="{DA431B94-AED1-4568-8458-8B63254D8A8E}"/>
            </a:ext>
          </a:extLst>
        </xdr:cNvPr>
        <xdr:cNvSpPr txBox="1"/>
      </xdr:nvSpPr>
      <xdr:spPr>
        <a:xfrm>
          <a:off x="3910012" y="11295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100"/>
        </a:p>
      </xdr:txBody>
    </xdr:sp>
    <xdr:clientData/>
  </xdr:oneCellAnchor>
  <xdr:oneCellAnchor>
    <xdr:from>
      <xdr:col>2</xdr:col>
      <xdr:colOff>1395412</xdr:colOff>
      <xdr:row>233</xdr:row>
      <xdr:rowOff>0</xdr:rowOff>
    </xdr:from>
    <xdr:ext cx="65" cy="172227"/>
    <xdr:sp macro="" textlink="">
      <xdr:nvSpPr>
        <xdr:cNvPr id="5" name="CuadroTexto 4">
          <a:extLst>
            <a:ext uri="{FF2B5EF4-FFF2-40B4-BE49-F238E27FC236}">
              <a16:creationId xmlns:a16="http://schemas.microsoft.com/office/drawing/2014/main" id="{F4ACE25A-89D4-4B3F-B779-7A771D71A02A}"/>
            </a:ext>
          </a:extLst>
        </xdr:cNvPr>
        <xdr:cNvSpPr txBox="1"/>
      </xdr:nvSpPr>
      <xdr:spPr>
        <a:xfrm>
          <a:off x="8977312" y="1512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100"/>
        </a:p>
      </xdr:txBody>
    </xdr:sp>
    <xdr:clientData/>
  </xdr:oneCellAnchor>
  <xdr:oneCellAnchor>
    <xdr:from>
      <xdr:col>2</xdr:col>
      <xdr:colOff>1395412</xdr:colOff>
      <xdr:row>312</xdr:row>
      <xdr:rowOff>0</xdr:rowOff>
    </xdr:from>
    <xdr:ext cx="65" cy="172227"/>
    <xdr:sp macro="" textlink="">
      <xdr:nvSpPr>
        <xdr:cNvPr id="6" name="CuadroTexto 5">
          <a:extLst>
            <a:ext uri="{FF2B5EF4-FFF2-40B4-BE49-F238E27FC236}">
              <a16:creationId xmlns:a16="http://schemas.microsoft.com/office/drawing/2014/main" id="{2FCE5980-6732-4083-8B66-B6EB48273375}"/>
            </a:ext>
          </a:extLst>
        </xdr:cNvPr>
        <xdr:cNvSpPr txBox="1"/>
      </xdr:nvSpPr>
      <xdr:spPr>
        <a:xfrm>
          <a:off x="8977312" y="1512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100"/>
        </a:p>
      </xdr:txBody>
    </xdr:sp>
    <xdr:clientData/>
  </xdr:oneCellAnchor>
  <xdr:oneCellAnchor>
    <xdr:from>
      <xdr:col>2</xdr:col>
      <xdr:colOff>1395412</xdr:colOff>
      <xdr:row>213</xdr:row>
      <xdr:rowOff>0</xdr:rowOff>
    </xdr:from>
    <xdr:ext cx="65" cy="172227"/>
    <xdr:sp macro="" textlink="">
      <xdr:nvSpPr>
        <xdr:cNvPr id="7" name="CuadroTexto 6">
          <a:extLst>
            <a:ext uri="{FF2B5EF4-FFF2-40B4-BE49-F238E27FC236}">
              <a16:creationId xmlns:a16="http://schemas.microsoft.com/office/drawing/2014/main" id="{19A6BA8B-D71C-484F-9943-B27846B2242F}"/>
            </a:ext>
          </a:extLst>
        </xdr:cNvPr>
        <xdr:cNvSpPr txBox="1"/>
      </xdr:nvSpPr>
      <xdr:spPr>
        <a:xfrm>
          <a:off x="11491912" y="27784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50"/>
  <sheetViews>
    <sheetView tabSelected="1" zoomScale="70" zoomScaleNormal="70" workbookViewId="0">
      <pane ySplit="17" topLeftCell="A18" activePane="bottomLeft" state="frozen"/>
      <selection pane="bottomLeft" activeCell="E18" sqref="E18"/>
    </sheetView>
  </sheetViews>
  <sheetFormatPr baseColWidth="10" defaultRowHeight="15" x14ac:dyDescent="0.25"/>
  <cols>
    <col min="1" max="1" width="2.85546875" customWidth="1"/>
    <col min="25" max="25" width="16.42578125" customWidth="1"/>
    <col min="27" max="27" width="47.140625" customWidth="1"/>
  </cols>
  <sheetData>
    <row r="1" spans="2:28" s="1" customFormat="1" ht="23.25" x14ac:dyDescent="0.35">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row>
    <row r="2" spans="2:28" s="1" customFormat="1" ht="23.25" x14ac:dyDescent="0.35">
      <c r="B2" s="2"/>
      <c r="C2" s="2"/>
      <c r="D2" s="2"/>
      <c r="E2" s="2"/>
      <c r="F2" s="2"/>
      <c r="G2" s="2"/>
      <c r="H2" s="2"/>
      <c r="I2" s="2"/>
      <c r="J2" s="2"/>
      <c r="K2" s="2"/>
      <c r="L2" s="2"/>
      <c r="M2" s="2"/>
      <c r="N2" s="2"/>
      <c r="O2" s="2"/>
      <c r="P2" s="2"/>
      <c r="Q2" s="2"/>
      <c r="R2" s="2"/>
      <c r="S2" s="2"/>
      <c r="T2" s="2"/>
      <c r="U2" s="2"/>
      <c r="V2" s="2"/>
      <c r="W2" s="2"/>
      <c r="X2" s="2"/>
      <c r="Y2" s="2"/>
      <c r="Z2" s="2"/>
      <c r="AA2" s="2"/>
      <c r="AB2" s="2"/>
    </row>
    <row r="3" spans="2:28" s="1" customFormat="1" ht="23.25" x14ac:dyDescent="0.35">
      <c r="B3" s="2"/>
      <c r="C3" s="2"/>
      <c r="D3" s="2"/>
      <c r="E3" s="2"/>
      <c r="F3" s="2"/>
      <c r="G3" s="2"/>
      <c r="H3" s="2"/>
      <c r="I3" s="2"/>
      <c r="J3" s="2"/>
      <c r="K3" s="2"/>
      <c r="L3" s="2"/>
      <c r="M3" s="2"/>
      <c r="N3" s="2"/>
      <c r="O3" s="2"/>
      <c r="P3" s="2"/>
      <c r="Q3" s="2"/>
      <c r="R3" s="2"/>
      <c r="S3" s="2"/>
      <c r="T3" s="2"/>
      <c r="U3" s="2"/>
      <c r="V3" s="2"/>
      <c r="W3" s="2"/>
      <c r="X3" s="2"/>
      <c r="Y3" s="2"/>
      <c r="Z3" s="2"/>
      <c r="AA3" s="2"/>
      <c r="AB3" s="2"/>
    </row>
    <row r="4" spans="2:28" s="1" customFormat="1" ht="23.25" x14ac:dyDescent="0.35">
      <c r="B4" s="2"/>
      <c r="C4" s="2"/>
      <c r="D4" s="2"/>
      <c r="E4" s="2"/>
      <c r="F4" s="2"/>
      <c r="G4" s="2"/>
      <c r="H4" s="2"/>
      <c r="I4" s="2"/>
      <c r="J4" s="2"/>
      <c r="K4" s="2"/>
      <c r="L4" s="2"/>
      <c r="M4" s="2"/>
      <c r="N4" s="2"/>
      <c r="O4" s="2"/>
      <c r="P4" s="2"/>
      <c r="Q4" s="2"/>
      <c r="R4" s="2"/>
      <c r="S4" s="2"/>
      <c r="T4" s="2"/>
      <c r="U4" s="2"/>
      <c r="V4" s="2"/>
      <c r="W4" s="2"/>
      <c r="X4" s="2"/>
      <c r="Y4" s="2"/>
      <c r="Z4" s="2"/>
      <c r="AA4" s="2"/>
      <c r="AB4" s="2"/>
    </row>
    <row r="5" spans="2:28" s="1" customFormat="1" ht="23.25" x14ac:dyDescent="0.35">
      <c r="B5" s="2"/>
      <c r="C5" s="2"/>
      <c r="D5" s="2"/>
      <c r="E5" s="2"/>
      <c r="F5" s="2"/>
      <c r="G5" s="2"/>
      <c r="H5" s="2"/>
      <c r="I5" s="2"/>
      <c r="J5" s="2"/>
      <c r="K5" s="2"/>
      <c r="L5" s="2"/>
      <c r="M5" s="2"/>
      <c r="N5" s="2"/>
      <c r="O5" s="2"/>
      <c r="P5" s="2"/>
      <c r="Q5" s="2"/>
      <c r="R5" s="2"/>
      <c r="S5" s="2"/>
      <c r="T5" s="2"/>
      <c r="U5" s="2"/>
      <c r="V5" s="2"/>
      <c r="W5" s="2"/>
      <c r="X5" s="2"/>
      <c r="Y5" s="2"/>
      <c r="Z5" s="2"/>
      <c r="AA5" s="2"/>
      <c r="AB5" s="2"/>
    </row>
    <row r="6" spans="2:28" s="3" customFormat="1" ht="24" thickBot="1" x14ac:dyDescent="0.4">
      <c r="B6" s="209" t="s">
        <v>0</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4"/>
    </row>
    <row r="7" spans="2:28" s="5" customFormat="1" ht="16.5" thickBot="1" x14ac:dyDescent="0.25">
      <c r="B7" s="210" t="s">
        <v>1</v>
      </c>
      <c r="C7" s="211"/>
      <c r="D7" s="211"/>
      <c r="E7" s="211"/>
      <c r="F7" s="211"/>
      <c r="G7" s="212"/>
      <c r="H7" s="210" t="s">
        <v>2</v>
      </c>
      <c r="I7" s="211"/>
      <c r="J7" s="211"/>
      <c r="K7" s="211"/>
      <c r="L7" s="211"/>
      <c r="M7" s="211"/>
      <c r="N7" s="211"/>
      <c r="O7" s="211"/>
      <c r="P7" s="211"/>
      <c r="Q7" s="211"/>
      <c r="R7" s="211"/>
      <c r="S7" s="211"/>
      <c r="T7" s="211"/>
      <c r="U7" s="211"/>
      <c r="V7" s="211"/>
      <c r="W7" s="211"/>
      <c r="X7" s="211"/>
      <c r="Y7" s="211"/>
      <c r="Z7" s="211"/>
      <c r="AA7" s="211"/>
      <c r="AB7" s="213"/>
    </row>
    <row r="8" spans="2:28" s="6" customFormat="1" ht="16.5" thickBot="1" x14ac:dyDescent="0.3">
      <c r="B8" s="210" t="s">
        <v>3</v>
      </c>
      <c r="C8" s="211"/>
      <c r="D8" s="211"/>
      <c r="E8" s="211"/>
      <c r="F8" s="211"/>
      <c r="G8" s="212"/>
      <c r="H8" s="210" t="s">
        <v>4</v>
      </c>
      <c r="I8" s="211"/>
      <c r="J8" s="211"/>
      <c r="K8" s="211"/>
      <c r="L8" s="211"/>
      <c r="M8" s="211"/>
      <c r="N8" s="211"/>
      <c r="O8" s="211"/>
      <c r="P8" s="211"/>
      <c r="Q8" s="211"/>
      <c r="R8" s="211"/>
      <c r="S8" s="211"/>
      <c r="T8" s="211"/>
      <c r="U8" s="211"/>
      <c r="V8" s="211"/>
      <c r="W8" s="211"/>
      <c r="X8" s="211"/>
      <c r="Y8" s="211"/>
      <c r="Z8" s="211"/>
      <c r="AA8" s="211"/>
      <c r="AB8" s="213"/>
    </row>
    <row r="9" spans="2:28" s="5" customFormat="1" ht="16.5" thickBot="1" x14ac:dyDescent="0.25">
      <c r="B9" s="214" t="s">
        <v>5</v>
      </c>
      <c r="C9" s="215"/>
      <c r="D9" s="215"/>
      <c r="E9" s="215"/>
      <c r="F9" s="215"/>
      <c r="G9" s="216"/>
      <c r="H9" s="214" t="s">
        <v>405</v>
      </c>
      <c r="I9" s="215"/>
      <c r="J9" s="215"/>
      <c r="K9" s="215"/>
      <c r="L9" s="215"/>
      <c r="M9" s="215"/>
      <c r="N9" s="215"/>
      <c r="O9" s="215"/>
      <c r="P9" s="215"/>
      <c r="Q9" s="215"/>
      <c r="R9" s="215"/>
      <c r="S9" s="215"/>
      <c r="T9" s="215"/>
      <c r="U9" s="215"/>
      <c r="V9" s="215"/>
      <c r="W9" s="215"/>
      <c r="X9" s="215"/>
      <c r="Y9" s="215"/>
      <c r="Z9" s="215"/>
      <c r="AA9" s="215"/>
      <c r="AB9" s="217"/>
    </row>
    <row r="10" spans="2:28" s="5" customFormat="1" ht="16.5" thickBot="1" x14ac:dyDescent="0.25">
      <c r="B10" s="214" t="s">
        <v>6</v>
      </c>
      <c r="C10" s="215"/>
      <c r="D10" s="215"/>
      <c r="E10" s="215"/>
      <c r="F10" s="215"/>
      <c r="G10" s="216"/>
      <c r="H10" s="218" t="s">
        <v>4</v>
      </c>
      <c r="I10" s="219"/>
      <c r="J10" s="219"/>
      <c r="K10" s="219"/>
      <c r="L10" s="219"/>
      <c r="M10" s="219"/>
      <c r="N10" s="219"/>
      <c r="O10" s="219"/>
      <c r="P10" s="219"/>
      <c r="Q10" s="219"/>
      <c r="R10" s="219"/>
      <c r="S10" s="219"/>
      <c r="T10" s="219"/>
      <c r="U10" s="219"/>
      <c r="V10" s="219"/>
      <c r="W10" s="219"/>
      <c r="X10" s="219"/>
      <c r="Y10" s="219"/>
      <c r="Z10" s="219"/>
      <c r="AA10" s="219"/>
      <c r="AB10" s="220"/>
    </row>
    <row r="11" spans="2:28" s="5" customFormat="1" ht="16.5" thickBot="1" x14ac:dyDescent="0.25">
      <c r="B11" s="7" t="s">
        <v>7</v>
      </c>
      <c r="C11" s="6"/>
      <c r="D11" s="6" t="s">
        <v>8</v>
      </c>
      <c r="E11" s="6"/>
      <c r="F11" s="6"/>
      <c r="G11" s="6"/>
      <c r="H11" s="6"/>
      <c r="I11" s="6"/>
      <c r="J11" s="6"/>
      <c r="K11" s="6"/>
      <c r="L11" s="6"/>
      <c r="M11" s="6"/>
      <c r="N11" s="6"/>
      <c r="O11" s="6"/>
      <c r="P11" s="6"/>
      <c r="Q11" s="6"/>
      <c r="R11" s="6"/>
      <c r="S11" s="6"/>
      <c r="T11" s="6"/>
      <c r="U11" s="6"/>
      <c r="V11" s="6"/>
      <c r="W11" s="6"/>
      <c r="X11" s="6"/>
      <c r="Y11" s="6"/>
      <c r="Z11" s="6"/>
      <c r="AA11" s="6"/>
      <c r="AB11" s="6"/>
    </row>
    <row r="12" spans="2:28" s="8" customFormat="1" ht="19.5" thickTop="1" thickBot="1" x14ac:dyDescent="0.25">
      <c r="B12" s="221" t="s">
        <v>9</v>
      </c>
      <c r="C12" s="221"/>
      <c r="D12" s="221"/>
      <c r="E12" s="221"/>
      <c r="F12" s="221"/>
      <c r="G12" s="221"/>
      <c r="H12" s="221"/>
      <c r="I12" s="221"/>
      <c r="J12" s="221"/>
      <c r="K12" s="221"/>
      <c r="L12" s="222" t="s">
        <v>10</v>
      </c>
      <c r="M12" s="222"/>
      <c r="N12" s="222"/>
      <c r="O12" s="222"/>
      <c r="P12" s="222"/>
      <c r="Q12" s="222"/>
      <c r="R12" s="222"/>
      <c r="S12" s="222"/>
      <c r="T12" s="222"/>
      <c r="U12" s="222"/>
      <c r="V12" s="222"/>
      <c r="W12" s="222"/>
      <c r="X12" s="222"/>
      <c r="Y12" s="222"/>
      <c r="Z12" s="222"/>
      <c r="AA12" s="222"/>
      <c r="AB12" s="9"/>
    </row>
    <row r="13" spans="2:28" s="8" customFormat="1" ht="26.25" customHeight="1" thickTop="1" thickBot="1" x14ac:dyDescent="0.25">
      <c r="B13" s="223" t="s">
        <v>11</v>
      </c>
      <c r="C13" s="226" t="s">
        <v>12</v>
      </c>
      <c r="D13" s="223" t="s">
        <v>13</v>
      </c>
      <c r="E13" s="223" t="s">
        <v>14</v>
      </c>
      <c r="F13" s="223" t="s">
        <v>15</v>
      </c>
      <c r="G13" s="223" t="s">
        <v>16</v>
      </c>
      <c r="H13" s="223" t="s">
        <v>17</v>
      </c>
      <c r="I13" s="223" t="s">
        <v>18</v>
      </c>
      <c r="J13" s="229" t="s">
        <v>19</v>
      </c>
      <c r="K13" s="223" t="s">
        <v>20</v>
      </c>
      <c r="L13" s="223" t="s">
        <v>21</v>
      </c>
      <c r="M13" s="223" t="s">
        <v>22</v>
      </c>
      <c r="N13" s="232" t="s">
        <v>23</v>
      </c>
      <c r="O13" s="233"/>
      <c r="P13" s="232" t="s">
        <v>24</v>
      </c>
      <c r="Q13" s="234"/>
      <c r="R13" s="234"/>
      <c r="S13" s="223" t="s">
        <v>25</v>
      </c>
      <c r="T13" s="223" t="s">
        <v>26</v>
      </c>
      <c r="U13" s="235" t="s">
        <v>27</v>
      </c>
      <c r="V13" s="236"/>
      <c r="W13" s="236"/>
      <c r="X13" s="226"/>
      <c r="Y13" s="235" t="s">
        <v>28</v>
      </c>
      <c r="Z13" s="226"/>
      <c r="AA13" s="223" t="s">
        <v>29</v>
      </c>
    </row>
    <row r="14" spans="2:28" s="8" customFormat="1" ht="9.75" customHeight="1" thickTop="1" thickBot="1" x14ac:dyDescent="0.25">
      <c r="B14" s="224"/>
      <c r="C14" s="227"/>
      <c r="D14" s="224"/>
      <c r="E14" s="224"/>
      <c r="F14" s="224"/>
      <c r="G14" s="224"/>
      <c r="H14" s="224"/>
      <c r="I14" s="224"/>
      <c r="J14" s="230"/>
      <c r="K14" s="224"/>
      <c r="L14" s="224"/>
      <c r="M14" s="224"/>
      <c r="N14" s="10" t="s">
        <v>30</v>
      </c>
      <c r="O14" s="11" t="s">
        <v>31</v>
      </c>
      <c r="P14" s="223" t="s">
        <v>32</v>
      </c>
      <c r="Q14" s="243" t="s">
        <v>31</v>
      </c>
      <c r="R14" s="244"/>
      <c r="S14" s="224"/>
      <c r="T14" s="224"/>
      <c r="U14" s="237"/>
      <c r="V14" s="238"/>
      <c r="W14" s="238"/>
      <c r="X14" s="227"/>
      <c r="Y14" s="239"/>
      <c r="Z14" s="228"/>
      <c r="AA14" s="224"/>
    </row>
    <row r="15" spans="2:28" s="8" customFormat="1" ht="15.75" thickTop="1" thickBot="1" x14ac:dyDescent="0.25">
      <c r="B15" s="224"/>
      <c r="C15" s="227"/>
      <c r="D15" s="224"/>
      <c r="E15" s="224"/>
      <c r="F15" s="224"/>
      <c r="G15" s="224"/>
      <c r="H15" s="224"/>
      <c r="I15" s="224"/>
      <c r="J15" s="230"/>
      <c r="K15" s="224"/>
      <c r="L15" s="224"/>
      <c r="M15" s="224"/>
      <c r="N15" s="10"/>
      <c r="O15" s="10"/>
      <c r="P15" s="224"/>
      <c r="Q15" s="224" t="s">
        <v>33</v>
      </c>
      <c r="R15" s="237" t="s">
        <v>34</v>
      </c>
      <c r="S15" s="224"/>
      <c r="T15" s="224"/>
      <c r="U15" s="239"/>
      <c r="V15" s="240"/>
      <c r="W15" s="240"/>
      <c r="X15" s="228"/>
      <c r="Y15" s="223" t="s">
        <v>35</v>
      </c>
      <c r="Z15" s="224" t="s">
        <v>36</v>
      </c>
      <c r="AA15" s="224"/>
    </row>
    <row r="16" spans="2:28" s="8" customFormat="1" ht="7.5" customHeight="1" thickTop="1" thickBot="1" x14ac:dyDescent="0.25">
      <c r="B16" s="224"/>
      <c r="C16" s="227"/>
      <c r="D16" s="224"/>
      <c r="E16" s="224"/>
      <c r="F16" s="224"/>
      <c r="G16" s="224"/>
      <c r="H16" s="224"/>
      <c r="I16" s="224"/>
      <c r="J16" s="230"/>
      <c r="K16" s="224"/>
      <c r="L16" s="224"/>
      <c r="M16" s="224"/>
      <c r="N16" s="10"/>
      <c r="O16" s="10"/>
      <c r="P16" s="224"/>
      <c r="Q16" s="224"/>
      <c r="R16" s="237"/>
      <c r="S16" s="224"/>
      <c r="T16" s="224"/>
      <c r="U16" s="12" t="s">
        <v>37</v>
      </c>
      <c r="V16" s="249" t="s">
        <v>38</v>
      </c>
      <c r="W16" s="250"/>
      <c r="X16" s="251"/>
      <c r="Y16" s="245"/>
      <c r="Z16" s="247" t="s">
        <v>39</v>
      </c>
      <c r="AA16" s="224"/>
    </row>
    <row r="17" spans="1:256" s="8" customFormat="1" ht="15.75" thickTop="1" thickBot="1" x14ac:dyDescent="0.25">
      <c r="B17" s="225"/>
      <c r="C17" s="228"/>
      <c r="D17" s="225"/>
      <c r="E17" s="225"/>
      <c r="F17" s="225"/>
      <c r="G17" s="225"/>
      <c r="H17" s="225"/>
      <c r="I17" s="225"/>
      <c r="J17" s="231"/>
      <c r="K17" s="225"/>
      <c r="L17" s="225"/>
      <c r="M17" s="225"/>
      <c r="N17" s="13"/>
      <c r="O17" s="13"/>
      <c r="P17" s="225"/>
      <c r="Q17" s="225"/>
      <c r="R17" s="239"/>
      <c r="S17" s="225">
        <v>2017</v>
      </c>
      <c r="T17" s="225">
        <v>2019</v>
      </c>
      <c r="U17" s="14" t="s">
        <v>40</v>
      </c>
      <c r="V17" s="15" t="s">
        <v>41</v>
      </c>
      <c r="W17" s="16" t="s">
        <v>42</v>
      </c>
      <c r="X17" s="17" t="s">
        <v>43</v>
      </c>
      <c r="Y17" s="246"/>
      <c r="Z17" s="248" t="s">
        <v>39</v>
      </c>
      <c r="AA17" s="225"/>
    </row>
    <row r="18" spans="1:256" s="46" customFormat="1" ht="24.75" thickTop="1" thickBot="1" x14ac:dyDescent="0.3">
      <c r="B18" s="105" t="s">
        <v>344</v>
      </c>
      <c r="C18" s="106"/>
      <c r="D18" s="107"/>
      <c r="E18" s="107"/>
      <c r="F18" s="107"/>
      <c r="G18" s="107"/>
      <c r="H18" s="107"/>
      <c r="I18" s="107"/>
      <c r="J18" s="107"/>
      <c r="K18" s="108"/>
      <c r="L18" s="108"/>
      <c r="M18" s="108"/>
      <c r="N18" s="108"/>
      <c r="O18" s="108"/>
      <c r="P18" s="108"/>
      <c r="Q18" s="108"/>
      <c r="R18" s="108"/>
      <c r="S18" s="108"/>
      <c r="T18" s="108"/>
      <c r="U18" s="108"/>
      <c r="V18" s="108"/>
      <c r="W18" s="108"/>
      <c r="X18" s="108"/>
      <c r="Y18" s="108"/>
      <c r="Z18" s="108"/>
      <c r="AA18" s="108"/>
    </row>
    <row r="19" spans="1:256" s="28" customFormat="1" ht="408.75" customHeight="1" thickTop="1" thickBot="1" x14ac:dyDescent="0.25">
      <c r="B19" s="132"/>
      <c r="C19" s="72"/>
      <c r="D19" s="72"/>
      <c r="E19" s="72"/>
      <c r="F19" s="72"/>
      <c r="G19" s="72"/>
      <c r="H19" s="72"/>
      <c r="I19" s="72"/>
      <c r="J19" s="72"/>
      <c r="K19" s="72" t="s">
        <v>345</v>
      </c>
      <c r="L19" s="72" t="s">
        <v>344</v>
      </c>
      <c r="M19" s="133" t="s">
        <v>346</v>
      </c>
      <c r="N19" s="72"/>
      <c r="O19" s="72" t="s">
        <v>347</v>
      </c>
      <c r="P19" s="72" t="s">
        <v>348</v>
      </c>
      <c r="Q19" s="72"/>
      <c r="R19" s="72"/>
      <c r="S19" s="72" t="s">
        <v>349</v>
      </c>
      <c r="T19" s="134">
        <v>0</v>
      </c>
      <c r="U19" s="135">
        <v>1</v>
      </c>
      <c r="V19" s="135">
        <v>1</v>
      </c>
      <c r="W19" s="135">
        <v>1</v>
      </c>
      <c r="X19" s="135">
        <v>1</v>
      </c>
      <c r="Y19" s="136">
        <f>3996352986.5/1000000</f>
        <v>3996.3529865</v>
      </c>
      <c r="Z19" s="76" t="s">
        <v>350</v>
      </c>
      <c r="AA19" s="72" t="s">
        <v>447</v>
      </c>
    </row>
    <row r="20" spans="1:256" s="28" customFormat="1" ht="408.75" customHeight="1" thickTop="1" thickBot="1" x14ac:dyDescent="0.25">
      <c r="B20" s="132"/>
      <c r="C20" s="72"/>
      <c r="D20" s="72"/>
      <c r="E20" s="72"/>
      <c r="F20" s="72"/>
      <c r="G20" s="72"/>
      <c r="H20" s="72"/>
      <c r="I20" s="72"/>
      <c r="J20" s="72"/>
      <c r="K20" s="72" t="s">
        <v>345</v>
      </c>
      <c r="L20" s="72" t="s">
        <v>344</v>
      </c>
      <c r="M20" s="133" t="s">
        <v>346</v>
      </c>
      <c r="N20" s="133" t="s">
        <v>351</v>
      </c>
      <c r="O20" s="72">
        <v>300</v>
      </c>
      <c r="P20" s="72" t="s">
        <v>348</v>
      </c>
      <c r="Q20" s="72"/>
      <c r="R20" s="72"/>
      <c r="S20" s="79"/>
      <c r="T20" s="75"/>
      <c r="U20" s="75"/>
      <c r="V20" s="137"/>
      <c r="W20" s="137"/>
      <c r="X20" s="137"/>
      <c r="Y20" s="76"/>
      <c r="Z20" s="76" t="s">
        <v>350</v>
      </c>
      <c r="AA20" s="138" t="s">
        <v>448</v>
      </c>
    </row>
    <row r="21" spans="1:256" s="143" customFormat="1" ht="353.25" customHeight="1" thickTop="1" thickBot="1" x14ac:dyDescent="0.3">
      <c r="A21" s="139"/>
      <c r="B21" s="132"/>
      <c r="C21" s="72"/>
      <c r="D21" s="72"/>
      <c r="E21" s="72"/>
      <c r="F21" s="72"/>
      <c r="G21" s="72"/>
      <c r="H21" s="72"/>
      <c r="I21" s="72"/>
      <c r="J21" s="72"/>
      <c r="K21" s="72"/>
      <c r="L21" s="72" t="s">
        <v>344</v>
      </c>
      <c r="M21" s="133" t="s">
        <v>352</v>
      </c>
      <c r="N21" s="133"/>
      <c r="O21" s="79"/>
      <c r="P21" s="72" t="s">
        <v>348</v>
      </c>
      <c r="Q21" s="72"/>
      <c r="R21" s="72"/>
      <c r="S21" s="72" t="s">
        <v>353</v>
      </c>
      <c r="T21" s="140">
        <v>2500000</v>
      </c>
      <c r="U21" s="140">
        <v>2500000</v>
      </c>
      <c r="V21" s="140">
        <v>2500000</v>
      </c>
      <c r="W21" s="140">
        <v>2500000</v>
      </c>
      <c r="X21" s="76"/>
      <c r="Y21" s="76">
        <f>3996352986.5/1000000</f>
        <v>3996.3529865</v>
      </c>
      <c r="Z21" s="76" t="s">
        <v>350</v>
      </c>
      <c r="AA21" s="138" t="s">
        <v>449</v>
      </c>
      <c r="AB21" s="141"/>
      <c r="AC21" s="141"/>
      <c r="AD21" s="141"/>
      <c r="AE21" s="141"/>
      <c r="AF21" s="141"/>
      <c r="AG21" s="141"/>
      <c r="AH21" s="141"/>
      <c r="AI21" s="141"/>
      <c r="AJ21" s="141"/>
      <c r="AK21" s="141"/>
      <c r="AL21" s="141"/>
      <c r="AM21" s="141"/>
      <c r="AN21" s="141"/>
      <c r="AO21" s="141"/>
      <c r="AP21" s="141"/>
      <c r="AQ21" s="141"/>
      <c r="AR21" s="141"/>
      <c r="AS21" s="141"/>
      <c r="AT21" s="141"/>
      <c r="AU21" s="142"/>
      <c r="AV21" s="142"/>
      <c r="AW21" s="142"/>
      <c r="AX21" s="142"/>
      <c r="AY21" s="142"/>
      <c r="AZ21" s="142"/>
      <c r="BA21" s="139"/>
      <c r="BB21" s="141"/>
      <c r="BC21" s="141"/>
      <c r="BD21" s="141"/>
      <c r="BE21" s="141"/>
      <c r="BF21" s="141"/>
      <c r="BG21" s="141"/>
      <c r="BH21" s="141"/>
      <c r="BI21" s="141"/>
      <c r="BJ21" s="141"/>
      <c r="BK21" s="141"/>
      <c r="BL21" s="141"/>
      <c r="BM21" s="141"/>
      <c r="BN21" s="141"/>
      <c r="BO21" s="141"/>
      <c r="BP21" s="141"/>
      <c r="BQ21" s="141"/>
      <c r="BR21" s="141"/>
      <c r="BS21" s="141"/>
      <c r="BT21" s="141"/>
      <c r="BU21" s="142"/>
      <c r="BV21" s="142"/>
      <c r="BW21" s="142"/>
      <c r="BX21" s="142"/>
      <c r="BY21" s="142"/>
      <c r="BZ21" s="142"/>
      <c r="CA21" s="139"/>
      <c r="CB21" s="141"/>
      <c r="CC21" s="141"/>
      <c r="CD21" s="141"/>
      <c r="CE21" s="141"/>
      <c r="CF21" s="141"/>
      <c r="CG21" s="141"/>
      <c r="CH21" s="141"/>
      <c r="CI21" s="141"/>
      <c r="CJ21" s="141"/>
      <c r="CK21" s="141"/>
      <c r="CL21" s="141"/>
      <c r="CM21" s="141"/>
      <c r="CN21" s="141"/>
      <c r="CO21" s="141"/>
      <c r="CP21" s="141"/>
      <c r="CQ21" s="141"/>
      <c r="CR21" s="141"/>
      <c r="CS21" s="141"/>
      <c r="CT21" s="141"/>
      <c r="CU21" s="142"/>
      <c r="CV21" s="142"/>
      <c r="CW21" s="142"/>
      <c r="CX21" s="142"/>
      <c r="CY21" s="142"/>
      <c r="CZ21" s="142"/>
      <c r="DA21" s="139"/>
      <c r="DB21" s="141"/>
      <c r="DC21" s="141"/>
      <c r="DD21" s="141"/>
      <c r="DE21" s="141"/>
      <c r="DF21" s="141"/>
      <c r="DG21" s="141"/>
      <c r="DH21" s="141"/>
      <c r="DI21" s="141"/>
      <c r="DJ21" s="141"/>
      <c r="DK21" s="141"/>
      <c r="DL21" s="141"/>
      <c r="DM21" s="141"/>
      <c r="DN21" s="141"/>
      <c r="DO21" s="141"/>
      <c r="DP21" s="141"/>
      <c r="DQ21" s="141"/>
      <c r="DR21" s="141"/>
      <c r="DS21" s="141"/>
      <c r="DT21" s="141"/>
      <c r="DU21" s="142"/>
      <c r="DV21" s="142"/>
      <c r="DW21" s="142"/>
      <c r="DX21" s="142"/>
      <c r="DY21" s="142"/>
      <c r="DZ21" s="142"/>
      <c r="EA21" s="139"/>
      <c r="EB21" s="141"/>
      <c r="EC21" s="141"/>
      <c r="ED21" s="141"/>
      <c r="EE21" s="141"/>
      <c r="EF21" s="141"/>
      <c r="EG21" s="141"/>
      <c r="EH21" s="141"/>
      <c r="EI21" s="141"/>
      <c r="EJ21" s="141"/>
      <c r="EK21" s="141"/>
      <c r="EL21" s="141"/>
      <c r="EM21" s="141"/>
      <c r="EN21" s="141"/>
      <c r="EO21" s="141"/>
      <c r="EP21" s="141"/>
      <c r="EQ21" s="141"/>
      <c r="ER21" s="141"/>
      <c r="ES21" s="141"/>
      <c r="ET21" s="141"/>
      <c r="EU21" s="142"/>
      <c r="EV21" s="142"/>
      <c r="EW21" s="142"/>
      <c r="EX21" s="142"/>
      <c r="EY21" s="142"/>
      <c r="EZ21" s="142"/>
      <c r="FA21" s="139"/>
      <c r="FB21" s="141"/>
      <c r="FC21" s="141"/>
      <c r="FD21" s="141"/>
      <c r="FE21" s="141"/>
      <c r="FF21" s="141"/>
      <c r="FG21" s="141"/>
      <c r="FH21" s="141"/>
      <c r="FI21" s="141"/>
      <c r="FJ21" s="141"/>
      <c r="FK21" s="141"/>
      <c r="FL21" s="141"/>
      <c r="FM21" s="141"/>
      <c r="FN21" s="141"/>
      <c r="FO21" s="141"/>
      <c r="FP21" s="141"/>
      <c r="FQ21" s="141"/>
      <c r="FR21" s="141"/>
      <c r="FS21" s="141"/>
      <c r="FT21" s="141"/>
      <c r="FU21" s="142"/>
      <c r="FV21" s="142"/>
      <c r="FW21" s="142"/>
      <c r="FX21" s="142"/>
      <c r="FY21" s="142"/>
      <c r="FZ21" s="142"/>
      <c r="GA21" s="139"/>
      <c r="GB21" s="141"/>
      <c r="GC21" s="141"/>
      <c r="GD21" s="141"/>
      <c r="GE21" s="141"/>
      <c r="GF21" s="141"/>
      <c r="GG21" s="141"/>
      <c r="GH21" s="141"/>
      <c r="GI21" s="141"/>
      <c r="GJ21" s="141"/>
      <c r="GK21" s="141"/>
      <c r="GL21" s="141"/>
      <c r="GM21" s="141"/>
      <c r="GN21" s="141"/>
      <c r="GO21" s="141"/>
      <c r="GP21" s="141"/>
      <c r="GQ21" s="141"/>
      <c r="GR21" s="141"/>
      <c r="GS21" s="141"/>
      <c r="GT21" s="141"/>
      <c r="GU21" s="142"/>
      <c r="GV21" s="142"/>
      <c r="GW21" s="142"/>
      <c r="GX21" s="142"/>
      <c r="GY21" s="142"/>
      <c r="GZ21" s="142"/>
      <c r="HA21" s="139"/>
      <c r="HB21" s="141"/>
      <c r="HC21" s="141"/>
      <c r="HD21" s="141"/>
      <c r="HE21" s="141"/>
      <c r="HF21" s="141"/>
      <c r="HG21" s="141"/>
      <c r="HH21" s="141"/>
      <c r="HI21" s="141"/>
      <c r="HJ21" s="141"/>
      <c r="HK21" s="141"/>
      <c r="HL21" s="141"/>
      <c r="HM21" s="141"/>
      <c r="HN21" s="141"/>
      <c r="HO21" s="141"/>
      <c r="HP21" s="141"/>
      <c r="HQ21" s="141"/>
      <c r="HR21" s="141"/>
      <c r="HS21" s="141"/>
      <c r="HT21" s="141"/>
      <c r="HU21" s="142"/>
      <c r="HV21" s="142"/>
      <c r="HW21" s="142"/>
      <c r="HX21" s="142"/>
      <c r="HY21" s="142"/>
      <c r="HZ21" s="142"/>
      <c r="IA21" s="139"/>
      <c r="IB21" s="141"/>
      <c r="IC21" s="141"/>
      <c r="ID21" s="141"/>
      <c r="IE21" s="141"/>
      <c r="IF21" s="141"/>
      <c r="IG21" s="141"/>
      <c r="IH21" s="141"/>
      <c r="II21" s="141"/>
      <c r="IJ21" s="141"/>
      <c r="IK21" s="141"/>
      <c r="IL21" s="141"/>
      <c r="IM21" s="141"/>
      <c r="IN21" s="141"/>
      <c r="IO21" s="141"/>
      <c r="IP21" s="141"/>
      <c r="IQ21" s="141"/>
      <c r="IR21" s="141"/>
      <c r="IS21" s="141"/>
      <c r="IT21" s="141"/>
      <c r="IU21" s="142"/>
      <c r="IV21" s="142"/>
    </row>
    <row r="22" spans="1:256" s="28" customFormat="1" ht="385.5" customHeight="1" thickTop="1" thickBot="1" x14ac:dyDescent="0.25">
      <c r="B22" s="144"/>
      <c r="C22" s="144"/>
      <c r="D22" s="144"/>
      <c r="E22" s="72"/>
      <c r="F22" s="72"/>
      <c r="G22" s="72"/>
      <c r="H22" s="72"/>
      <c r="I22" s="72"/>
      <c r="J22" s="72"/>
      <c r="K22" s="72"/>
      <c r="L22" s="72" t="s">
        <v>344</v>
      </c>
      <c r="M22" s="72" t="s">
        <v>354</v>
      </c>
      <c r="N22" s="133" t="s">
        <v>355</v>
      </c>
      <c r="O22" s="72">
        <v>100</v>
      </c>
      <c r="P22" s="72" t="s">
        <v>356</v>
      </c>
      <c r="Q22" s="72"/>
      <c r="R22" s="72"/>
      <c r="S22" s="133" t="s">
        <v>357</v>
      </c>
      <c r="T22" s="76"/>
      <c r="U22" s="88">
        <v>1</v>
      </c>
      <c r="V22" s="88">
        <v>1</v>
      </c>
      <c r="W22" s="88">
        <v>1</v>
      </c>
      <c r="X22" s="88">
        <v>1</v>
      </c>
      <c r="Y22" s="76" t="s">
        <v>358</v>
      </c>
      <c r="Z22" s="82" t="s">
        <v>350</v>
      </c>
      <c r="AA22" s="82" t="s">
        <v>450</v>
      </c>
    </row>
    <row r="23" spans="1:256" s="27" customFormat="1" ht="15.75" thickTop="1" thickBot="1" x14ac:dyDescent="0.25">
      <c r="B23" s="180"/>
      <c r="C23" s="181"/>
      <c r="D23" s="180"/>
      <c r="E23" s="180"/>
      <c r="F23" s="180"/>
      <c r="G23" s="180"/>
      <c r="H23" s="180"/>
      <c r="I23" s="180"/>
      <c r="J23" s="180"/>
      <c r="K23" s="180"/>
      <c r="L23" s="180"/>
      <c r="M23" s="180"/>
      <c r="N23" s="180"/>
      <c r="O23" s="180"/>
      <c r="P23" s="180"/>
      <c r="Q23" s="180"/>
      <c r="R23" s="180"/>
      <c r="S23" s="180"/>
      <c r="T23" s="180"/>
      <c r="U23" s="180"/>
      <c r="V23" s="180"/>
      <c r="W23" s="180"/>
      <c r="X23" s="180"/>
      <c r="Y23" s="182"/>
      <c r="Z23" s="182"/>
      <c r="AA23" s="180"/>
    </row>
    <row r="24" spans="1:256" s="46" customFormat="1" ht="24.75" thickTop="1" thickBot="1" x14ac:dyDescent="0.3">
      <c r="B24" s="105" t="s">
        <v>294</v>
      </c>
      <c r="C24" s="106"/>
      <c r="D24" s="107"/>
      <c r="E24" s="107"/>
      <c r="F24" s="107"/>
      <c r="G24" s="107"/>
      <c r="H24" s="107"/>
      <c r="I24" s="107"/>
      <c r="J24" s="107"/>
      <c r="K24" s="108"/>
      <c r="L24" s="108"/>
      <c r="M24" s="108"/>
      <c r="N24" s="108"/>
      <c r="O24" s="108"/>
      <c r="P24" s="108"/>
      <c r="Q24" s="108"/>
      <c r="R24" s="108"/>
      <c r="S24" s="108"/>
      <c r="T24" s="108"/>
      <c r="U24" s="108"/>
      <c r="V24" s="108"/>
      <c r="W24" s="108"/>
      <c r="X24" s="108"/>
      <c r="Y24" s="108"/>
      <c r="Z24" s="108"/>
      <c r="AA24" s="108"/>
    </row>
    <row r="25" spans="1:256" s="28" customFormat="1" ht="408.75" customHeight="1" thickTop="1" thickBot="1" x14ac:dyDescent="0.25">
      <c r="B25" s="71"/>
      <c r="C25" s="72"/>
      <c r="D25" s="72"/>
      <c r="E25" s="72"/>
      <c r="F25" s="72"/>
      <c r="G25" s="72"/>
      <c r="H25" s="72"/>
      <c r="I25" s="72"/>
      <c r="J25" s="73"/>
      <c r="K25" s="72"/>
      <c r="L25" s="72" t="s">
        <v>207</v>
      </c>
      <c r="M25" s="72" t="s">
        <v>210</v>
      </c>
      <c r="N25" s="72" t="s">
        <v>208</v>
      </c>
      <c r="O25" s="74">
        <v>1</v>
      </c>
      <c r="P25" s="74" t="s">
        <v>209</v>
      </c>
      <c r="Q25" s="74"/>
      <c r="R25" s="72"/>
      <c r="S25" s="72"/>
      <c r="T25" s="72"/>
      <c r="U25" s="75"/>
      <c r="V25" s="76"/>
      <c r="W25" s="76"/>
      <c r="X25" s="76"/>
      <c r="Y25" s="76"/>
      <c r="Z25" s="76"/>
      <c r="AA25" s="77" t="s">
        <v>451</v>
      </c>
    </row>
    <row r="26" spans="1:256" s="28" customFormat="1" ht="385.5" customHeight="1" thickTop="1" thickBot="1" x14ac:dyDescent="0.25">
      <c r="B26" s="78"/>
      <c r="C26" s="78"/>
      <c r="D26" s="78"/>
      <c r="E26" s="79"/>
      <c r="F26" s="79"/>
      <c r="G26" s="79"/>
      <c r="H26" s="79"/>
      <c r="I26" s="79"/>
      <c r="J26" s="79"/>
      <c r="K26" s="72"/>
      <c r="L26" s="72" t="s">
        <v>207</v>
      </c>
      <c r="M26" s="72" t="s">
        <v>210</v>
      </c>
      <c r="N26" s="72"/>
      <c r="O26" s="72"/>
      <c r="P26" s="72" t="s">
        <v>211</v>
      </c>
      <c r="Q26" s="72"/>
      <c r="R26" s="72"/>
      <c r="S26" s="72" t="s">
        <v>212</v>
      </c>
      <c r="T26" s="80">
        <v>0.4</v>
      </c>
      <c r="U26" s="80">
        <v>1</v>
      </c>
      <c r="V26" s="81"/>
      <c r="W26" s="76"/>
      <c r="X26" s="76"/>
      <c r="Y26" s="76">
        <v>354.28</v>
      </c>
      <c r="Z26" s="82" t="s">
        <v>213</v>
      </c>
      <c r="AA26" s="82" t="s">
        <v>454</v>
      </c>
      <c r="AD26" s="28">
        <v>1</v>
      </c>
    </row>
    <row r="27" spans="1:256" s="28" customFormat="1" ht="252" customHeight="1" thickTop="1" thickBot="1" x14ac:dyDescent="0.25">
      <c r="B27" s="83"/>
      <c r="C27" s="83"/>
      <c r="D27" s="83"/>
      <c r="E27" s="83"/>
      <c r="F27" s="83"/>
      <c r="G27" s="84"/>
      <c r="H27" s="85"/>
      <c r="I27" s="85"/>
      <c r="J27" s="85"/>
      <c r="K27" s="85"/>
      <c r="L27" s="84" t="s">
        <v>207</v>
      </c>
      <c r="M27" s="82" t="s">
        <v>210</v>
      </c>
      <c r="N27" s="86" t="s">
        <v>214</v>
      </c>
      <c r="O27" s="85">
        <v>1</v>
      </c>
      <c r="P27" s="241" t="s">
        <v>215</v>
      </c>
      <c r="Q27" s="85"/>
      <c r="R27" s="85"/>
      <c r="S27" s="85"/>
      <c r="T27" s="84"/>
      <c r="U27" s="84"/>
      <c r="V27" s="76"/>
      <c r="W27" s="76"/>
      <c r="X27" s="76"/>
      <c r="Y27" s="76"/>
      <c r="Z27" s="76"/>
      <c r="AA27" s="76" t="s">
        <v>452</v>
      </c>
    </row>
    <row r="28" spans="1:256" s="28" customFormat="1" ht="295.5" customHeight="1" thickTop="1" thickBot="1" x14ac:dyDescent="0.25">
      <c r="B28" s="83"/>
      <c r="C28" s="83"/>
      <c r="D28" s="83"/>
      <c r="E28" s="83"/>
      <c r="F28" s="83"/>
      <c r="G28" s="76"/>
      <c r="H28" s="83"/>
      <c r="I28" s="83"/>
      <c r="J28" s="83"/>
      <c r="K28" s="83"/>
      <c r="L28" s="84" t="s">
        <v>207</v>
      </c>
      <c r="M28" s="87" t="s">
        <v>216</v>
      </c>
      <c r="N28" s="76"/>
      <c r="O28" s="83"/>
      <c r="P28" s="242"/>
      <c r="Q28" s="83"/>
      <c r="R28" s="83"/>
      <c r="S28" s="76" t="s">
        <v>217</v>
      </c>
      <c r="T28" s="76">
        <v>0</v>
      </c>
      <c r="U28" s="88">
        <v>0.5</v>
      </c>
      <c r="V28" s="88">
        <v>0.5</v>
      </c>
      <c r="W28" s="76"/>
      <c r="X28" s="76"/>
      <c r="Y28" s="76">
        <v>27.76</v>
      </c>
      <c r="Z28" s="76" t="s">
        <v>213</v>
      </c>
      <c r="AA28" s="76" t="s">
        <v>453</v>
      </c>
    </row>
    <row r="29" spans="1:256" s="46" customFormat="1" ht="24.75" thickTop="1" thickBot="1" x14ac:dyDescent="0.3">
      <c r="B29" s="105" t="s">
        <v>291</v>
      </c>
      <c r="C29" s="106"/>
      <c r="D29" s="107"/>
      <c r="E29" s="107"/>
      <c r="F29" s="107"/>
      <c r="G29" s="107"/>
      <c r="H29" s="107"/>
      <c r="I29" s="107"/>
      <c r="J29" s="107"/>
      <c r="K29" s="108"/>
      <c r="L29" s="108"/>
      <c r="M29" s="108"/>
      <c r="N29" s="108"/>
      <c r="O29" s="108"/>
      <c r="P29" s="108"/>
      <c r="Q29" s="108"/>
      <c r="R29" s="108"/>
      <c r="S29" s="108"/>
      <c r="T29" s="108"/>
      <c r="U29" s="108"/>
      <c r="V29" s="108"/>
      <c r="W29" s="108"/>
      <c r="X29" s="108"/>
      <c r="Y29" s="108"/>
      <c r="Z29" s="108"/>
      <c r="AA29" s="108"/>
    </row>
    <row r="30" spans="1:256" ht="234" customHeight="1" thickTop="1" thickBot="1" x14ac:dyDescent="0.3">
      <c r="B30" s="102"/>
      <c r="C30" s="103"/>
      <c r="D30" s="103"/>
      <c r="E30" s="103"/>
      <c r="F30" s="103"/>
      <c r="G30" s="104"/>
      <c r="H30" s="103"/>
      <c r="I30" s="103"/>
      <c r="J30" s="103"/>
      <c r="K30" s="103"/>
      <c r="L30" s="76" t="s">
        <v>290</v>
      </c>
      <c r="M30" s="76" t="s">
        <v>265</v>
      </c>
      <c r="N30" s="76" t="s">
        <v>266</v>
      </c>
      <c r="O30" s="85">
        <v>1</v>
      </c>
      <c r="P30" s="85" t="s">
        <v>267</v>
      </c>
      <c r="Q30" s="85"/>
      <c r="R30" s="85"/>
      <c r="S30" s="76" t="s">
        <v>268</v>
      </c>
      <c r="T30" s="76">
        <v>0</v>
      </c>
      <c r="U30" s="88">
        <v>0.6</v>
      </c>
      <c r="V30" s="88">
        <v>0.4</v>
      </c>
      <c r="W30" s="76"/>
      <c r="X30" s="76"/>
      <c r="Y30" s="100">
        <f>1149326217.5/1000000</f>
        <v>1149.3262175</v>
      </c>
      <c r="Z30" s="76" t="s">
        <v>269</v>
      </c>
      <c r="AA30" s="18" t="s">
        <v>455</v>
      </c>
    </row>
    <row r="31" spans="1:256" ht="344.45" customHeight="1" thickTop="1" thickBot="1" x14ac:dyDescent="0.3">
      <c r="B31" s="103"/>
      <c r="C31" s="103"/>
      <c r="D31" s="103"/>
      <c r="E31" s="103"/>
      <c r="F31" s="103"/>
      <c r="G31" s="104"/>
      <c r="H31" s="103"/>
      <c r="I31" s="103"/>
      <c r="J31" s="103"/>
      <c r="K31" s="103"/>
      <c r="L31" s="76"/>
      <c r="M31" s="76"/>
      <c r="N31" s="76" t="s">
        <v>270</v>
      </c>
      <c r="O31" s="83">
        <v>7</v>
      </c>
      <c r="P31" s="83"/>
      <c r="Q31" s="83"/>
      <c r="R31" s="83"/>
      <c r="S31" s="76" t="s">
        <v>271</v>
      </c>
      <c r="T31" s="76">
        <v>0</v>
      </c>
      <c r="U31" s="88">
        <v>0.45</v>
      </c>
      <c r="V31" s="88">
        <v>0.55000000000000004</v>
      </c>
      <c r="W31" s="76"/>
      <c r="X31" s="76"/>
      <c r="Y31" s="100">
        <f>1149326217.5/1000000</f>
        <v>1149.3262175</v>
      </c>
      <c r="Z31" s="76" t="s">
        <v>269</v>
      </c>
      <c r="AA31" s="18" t="s">
        <v>456</v>
      </c>
    </row>
    <row r="32" spans="1:256" ht="320.45" customHeight="1" thickTop="1" thickBot="1" x14ac:dyDescent="0.3">
      <c r="B32" s="103"/>
      <c r="C32" s="103"/>
      <c r="D32" s="103"/>
      <c r="E32" s="103"/>
      <c r="F32" s="103"/>
      <c r="G32" s="104"/>
      <c r="H32" s="103"/>
      <c r="I32" s="103"/>
      <c r="J32" s="103"/>
      <c r="K32" s="103"/>
      <c r="L32" s="76"/>
      <c r="M32" s="76" t="s">
        <v>272</v>
      </c>
      <c r="N32" s="76" t="s">
        <v>273</v>
      </c>
      <c r="O32" s="83">
        <v>210</v>
      </c>
      <c r="P32" s="83" t="s">
        <v>267</v>
      </c>
      <c r="Q32" s="83"/>
      <c r="R32" s="83"/>
      <c r="S32" s="76" t="s">
        <v>274</v>
      </c>
      <c r="T32" s="76">
        <v>0</v>
      </c>
      <c r="U32" s="88">
        <v>0.6</v>
      </c>
      <c r="V32" s="88">
        <v>0.7</v>
      </c>
      <c r="W32" s="88">
        <v>0.8</v>
      </c>
      <c r="X32" s="88">
        <v>0.9</v>
      </c>
      <c r="Y32" s="100">
        <f>131775348/1000000</f>
        <v>131.77534800000001</v>
      </c>
      <c r="Z32" s="76" t="s">
        <v>269</v>
      </c>
      <c r="AA32" s="101" t="s">
        <v>275</v>
      </c>
    </row>
    <row r="33" spans="2:27" ht="279.60000000000002" customHeight="1" thickTop="1" thickBot="1" x14ac:dyDescent="0.3">
      <c r="B33" s="103"/>
      <c r="C33" s="103"/>
      <c r="D33" s="103"/>
      <c r="E33" s="103"/>
      <c r="F33" s="103"/>
      <c r="G33" s="104"/>
      <c r="H33" s="103"/>
      <c r="I33" s="103"/>
      <c r="J33" s="103"/>
      <c r="K33" s="103"/>
      <c r="L33" s="76"/>
      <c r="M33" s="76" t="s">
        <v>276</v>
      </c>
      <c r="N33" s="76" t="s">
        <v>277</v>
      </c>
      <c r="O33" s="76">
        <v>160</v>
      </c>
      <c r="P33" s="76"/>
      <c r="Q33" s="76"/>
      <c r="R33" s="76"/>
      <c r="S33" s="76" t="s">
        <v>278</v>
      </c>
      <c r="T33" s="76">
        <v>0</v>
      </c>
      <c r="U33" s="88">
        <v>0.95</v>
      </c>
      <c r="V33" s="88">
        <v>0.95</v>
      </c>
      <c r="W33" s="88">
        <v>0.95</v>
      </c>
      <c r="X33" s="88">
        <v>0.95</v>
      </c>
      <c r="Y33" s="100">
        <f>141131031/1000000</f>
        <v>141.13103100000001</v>
      </c>
      <c r="Z33" s="76" t="s">
        <v>269</v>
      </c>
      <c r="AA33" s="18" t="s">
        <v>457</v>
      </c>
    </row>
    <row r="34" spans="2:27" ht="220.15" customHeight="1" thickTop="1" thickBot="1" x14ac:dyDescent="0.3">
      <c r="B34" s="103"/>
      <c r="C34" s="103"/>
      <c r="D34" s="103"/>
      <c r="E34" s="103"/>
      <c r="F34" s="103"/>
      <c r="G34" s="104"/>
      <c r="H34" s="103"/>
      <c r="I34" s="103"/>
      <c r="J34" s="103"/>
      <c r="K34" s="103"/>
      <c r="L34" s="76"/>
      <c r="M34" s="76"/>
      <c r="N34" s="76" t="s">
        <v>279</v>
      </c>
      <c r="O34" s="76">
        <v>6</v>
      </c>
      <c r="P34" s="76"/>
      <c r="Q34" s="76"/>
      <c r="R34" s="76"/>
      <c r="S34" s="76" t="s">
        <v>280</v>
      </c>
      <c r="T34" s="76">
        <v>0</v>
      </c>
      <c r="U34" s="76" t="s">
        <v>281</v>
      </c>
      <c r="V34" s="76" t="s">
        <v>281</v>
      </c>
      <c r="W34" s="76" t="s">
        <v>281</v>
      </c>
      <c r="X34" s="76" t="s">
        <v>281</v>
      </c>
      <c r="Y34" s="100">
        <f>85875069/1000000</f>
        <v>85.875068999999996</v>
      </c>
      <c r="Z34" s="76" t="s">
        <v>269</v>
      </c>
      <c r="AA34" s="18" t="s">
        <v>282</v>
      </c>
    </row>
    <row r="35" spans="2:27" ht="192" customHeight="1" thickTop="1" thickBot="1" x14ac:dyDescent="0.3">
      <c r="B35" s="103"/>
      <c r="C35" s="104" t="s">
        <v>44</v>
      </c>
      <c r="D35" s="104" t="s">
        <v>283</v>
      </c>
      <c r="E35" s="104" t="s">
        <v>284</v>
      </c>
      <c r="F35" s="104" t="s">
        <v>285</v>
      </c>
      <c r="G35" s="104" t="s">
        <v>286</v>
      </c>
      <c r="H35" s="104" t="s">
        <v>287</v>
      </c>
      <c r="I35" s="104" t="s">
        <v>288</v>
      </c>
      <c r="J35" s="104" t="s">
        <v>264</v>
      </c>
      <c r="K35" s="103"/>
      <c r="L35" s="76"/>
      <c r="M35" s="76"/>
      <c r="N35" s="76"/>
      <c r="O35" s="83"/>
      <c r="P35" s="83"/>
      <c r="Q35" s="83"/>
      <c r="R35" s="83"/>
      <c r="S35" s="76" t="s">
        <v>289</v>
      </c>
      <c r="T35" s="88">
        <v>0.41</v>
      </c>
      <c r="U35" s="88">
        <v>0.95</v>
      </c>
      <c r="V35" s="88">
        <v>1</v>
      </c>
      <c r="W35" s="76"/>
      <c r="X35" s="76"/>
      <c r="Y35" s="100">
        <f>252531305/1000000</f>
        <v>252.531305</v>
      </c>
      <c r="Z35" s="76" t="s">
        <v>269</v>
      </c>
      <c r="AA35" s="18" t="s">
        <v>458</v>
      </c>
    </row>
    <row r="36" spans="2:27" s="27" customFormat="1" ht="24.75" thickTop="1" thickBot="1" x14ac:dyDescent="0.25">
      <c r="B36" s="109" t="s">
        <v>292</v>
      </c>
      <c r="C36" s="70"/>
      <c r="D36" s="70"/>
      <c r="E36" s="70"/>
      <c r="F36" s="70"/>
      <c r="G36" s="70"/>
      <c r="H36" s="70"/>
      <c r="I36" s="70"/>
      <c r="J36" s="70"/>
      <c r="K36" s="70"/>
      <c r="L36" s="70"/>
      <c r="M36" s="70"/>
      <c r="N36" s="70"/>
      <c r="O36" s="112"/>
      <c r="P36" s="70"/>
      <c r="Q36" s="112"/>
      <c r="R36" s="112"/>
      <c r="S36" s="112"/>
      <c r="T36" s="112"/>
      <c r="U36" s="112"/>
      <c r="V36" s="112"/>
      <c r="W36" s="112"/>
      <c r="X36" s="112"/>
      <c r="Y36" s="112"/>
      <c r="Z36" s="112"/>
      <c r="AA36" s="70"/>
    </row>
    <row r="37" spans="2:27" s="8" customFormat="1" ht="294.75" thickTop="1" thickBot="1" x14ac:dyDescent="0.25">
      <c r="B37" s="18" t="s">
        <v>78</v>
      </c>
      <c r="C37" s="18" t="s">
        <v>79</v>
      </c>
      <c r="D37" s="18" t="s">
        <v>57</v>
      </c>
      <c r="E37" s="18" t="s">
        <v>80</v>
      </c>
      <c r="F37" s="18" t="s">
        <v>58</v>
      </c>
      <c r="G37" s="18" t="s">
        <v>59</v>
      </c>
      <c r="H37" s="18" t="s">
        <v>60</v>
      </c>
      <c r="I37" s="18" t="s">
        <v>61</v>
      </c>
      <c r="J37" s="19" t="s">
        <v>62</v>
      </c>
      <c r="K37" s="19" t="s">
        <v>51</v>
      </c>
      <c r="L37" s="18" t="s">
        <v>52</v>
      </c>
      <c r="M37" s="18" t="s">
        <v>53</v>
      </c>
      <c r="N37" s="18" t="s">
        <v>54</v>
      </c>
      <c r="O37" s="20">
        <v>5000</v>
      </c>
      <c r="P37" s="18" t="s">
        <v>55</v>
      </c>
      <c r="Q37" s="19" t="s">
        <v>51</v>
      </c>
      <c r="R37" s="19" t="s">
        <v>51</v>
      </c>
      <c r="S37" s="21"/>
      <c r="T37" s="22"/>
      <c r="U37" s="22"/>
      <c r="V37" s="22"/>
      <c r="W37" s="22"/>
      <c r="X37" s="21"/>
      <c r="Y37" s="19"/>
      <c r="Z37" s="19"/>
      <c r="AA37" s="18" t="s">
        <v>56</v>
      </c>
    </row>
    <row r="38" spans="2:27" s="8" customFormat="1" ht="322.5" customHeight="1" thickTop="1" thickBot="1" x14ac:dyDescent="0.25">
      <c r="B38" s="18"/>
      <c r="C38" s="18"/>
      <c r="D38" s="18"/>
      <c r="E38" s="18"/>
      <c r="F38" s="18"/>
      <c r="G38" s="18"/>
      <c r="H38" s="18"/>
      <c r="I38" s="18"/>
      <c r="J38" s="19"/>
      <c r="K38" s="19" t="s">
        <v>63</v>
      </c>
      <c r="L38" s="18" t="s">
        <v>52</v>
      </c>
      <c r="M38" s="18" t="s">
        <v>53</v>
      </c>
      <c r="N38" s="29" t="s">
        <v>64</v>
      </c>
      <c r="O38" s="20">
        <v>4000</v>
      </c>
      <c r="P38" s="18" t="s">
        <v>55</v>
      </c>
      <c r="Q38" s="19" t="s">
        <v>51</v>
      </c>
      <c r="R38" s="19" t="s">
        <v>51</v>
      </c>
      <c r="S38" s="21"/>
      <c r="T38" s="22"/>
      <c r="U38" s="22"/>
      <c r="V38" s="22"/>
      <c r="W38" s="22"/>
      <c r="X38" s="21"/>
      <c r="Y38" s="19"/>
      <c r="Z38" s="19"/>
      <c r="AA38" s="18" t="s">
        <v>65</v>
      </c>
    </row>
    <row r="39" spans="2:27" s="8" customFormat="1" ht="129" thickTop="1" thickBot="1" x14ac:dyDescent="0.25">
      <c r="B39" s="18"/>
      <c r="C39" s="18"/>
      <c r="D39" s="18"/>
      <c r="E39" s="18"/>
      <c r="F39" s="18"/>
      <c r="G39" s="18"/>
      <c r="H39" s="18"/>
      <c r="I39" s="18"/>
      <c r="J39" s="18"/>
      <c r="K39" s="18"/>
      <c r="L39" s="18" t="s">
        <v>52</v>
      </c>
      <c r="M39" s="18" t="s">
        <v>53</v>
      </c>
      <c r="N39" s="18" t="s">
        <v>66</v>
      </c>
      <c r="O39" s="19">
        <v>250</v>
      </c>
      <c r="P39" s="18" t="s">
        <v>55</v>
      </c>
      <c r="Q39" s="19" t="s">
        <v>51</v>
      </c>
      <c r="R39" s="19" t="s">
        <v>51</v>
      </c>
      <c r="S39" s="21"/>
      <c r="T39" s="21"/>
      <c r="U39" s="21"/>
      <c r="V39" s="21"/>
      <c r="W39" s="21"/>
      <c r="X39" s="21"/>
      <c r="Y39" s="19"/>
      <c r="Z39" s="19"/>
      <c r="AA39" s="18" t="s">
        <v>67</v>
      </c>
    </row>
    <row r="40" spans="2:27" s="8" customFormat="1" ht="192.75" thickTop="1" thickBot="1" x14ac:dyDescent="0.25">
      <c r="B40" s="18"/>
      <c r="C40" s="18"/>
      <c r="D40" s="18"/>
      <c r="E40" s="18"/>
      <c r="F40" s="18"/>
      <c r="G40" s="18"/>
      <c r="H40" s="18"/>
      <c r="I40" s="18"/>
      <c r="J40" s="19"/>
      <c r="K40" s="19"/>
      <c r="L40" s="18"/>
      <c r="M40" s="18"/>
      <c r="N40" s="19"/>
      <c r="O40" s="20"/>
      <c r="P40" s="18" t="s">
        <v>55</v>
      </c>
      <c r="Q40" s="19"/>
      <c r="R40" s="19"/>
      <c r="S40" s="18" t="s">
        <v>68</v>
      </c>
      <c r="T40" s="23">
        <v>0.95</v>
      </c>
      <c r="U40" s="23">
        <v>0.95</v>
      </c>
      <c r="V40" s="23">
        <v>0.95</v>
      </c>
      <c r="W40" s="23">
        <v>0.95</v>
      </c>
      <c r="X40" s="19"/>
      <c r="Y40" s="19" t="s">
        <v>69</v>
      </c>
      <c r="Z40" s="19" t="s">
        <v>70</v>
      </c>
      <c r="AA40" s="18" t="s">
        <v>71</v>
      </c>
    </row>
    <row r="41" spans="2:27" s="8" customFormat="1" ht="116.25" thickTop="1" thickBot="1" x14ac:dyDescent="0.25">
      <c r="B41" s="18"/>
      <c r="C41" s="18"/>
      <c r="D41" s="18"/>
      <c r="E41" s="18"/>
      <c r="F41" s="18"/>
      <c r="G41" s="18"/>
      <c r="H41" s="18"/>
      <c r="I41" s="18"/>
      <c r="J41" s="19"/>
      <c r="K41" s="19"/>
      <c r="L41" s="18"/>
      <c r="M41" s="18"/>
      <c r="N41" s="19"/>
      <c r="O41" s="20"/>
      <c r="P41" s="18" t="s">
        <v>55</v>
      </c>
      <c r="Q41" s="19"/>
      <c r="R41" s="183"/>
      <c r="S41" s="18" t="s">
        <v>72</v>
      </c>
      <c r="T41" s="23">
        <v>0.55000000000000004</v>
      </c>
      <c r="U41" s="23">
        <v>0.55000000000000004</v>
      </c>
      <c r="V41" s="23">
        <v>0.55000000000000004</v>
      </c>
      <c r="W41" s="23">
        <v>0.55000000000000004</v>
      </c>
      <c r="X41" s="19"/>
      <c r="Y41" s="19" t="s">
        <v>51</v>
      </c>
      <c r="Z41" s="19"/>
      <c r="AA41" s="18" t="s">
        <v>73</v>
      </c>
    </row>
    <row r="42" spans="2:27" s="8" customFormat="1" ht="129" thickTop="1" thickBot="1" x14ac:dyDescent="0.25">
      <c r="B42" s="18"/>
      <c r="C42" s="18"/>
      <c r="D42" s="18"/>
      <c r="E42" s="18"/>
      <c r="F42" s="18"/>
      <c r="G42" s="18"/>
      <c r="H42" s="18"/>
      <c r="I42" s="18"/>
      <c r="J42" s="19"/>
      <c r="K42" s="19"/>
      <c r="L42" s="18"/>
      <c r="M42" s="18"/>
      <c r="N42" s="19"/>
      <c r="O42" s="20"/>
      <c r="P42" s="132" t="s">
        <v>55</v>
      </c>
      <c r="Q42" s="184"/>
      <c r="R42" s="185"/>
      <c r="S42" s="186" t="s">
        <v>74</v>
      </c>
      <c r="T42" s="20" t="s">
        <v>75</v>
      </c>
      <c r="U42" s="24">
        <v>35</v>
      </c>
      <c r="V42" s="24">
        <v>35</v>
      </c>
      <c r="W42" s="24">
        <v>35</v>
      </c>
      <c r="X42" s="19"/>
      <c r="Y42" s="19" t="s">
        <v>76</v>
      </c>
      <c r="Z42" s="19" t="s">
        <v>70</v>
      </c>
      <c r="AA42" s="18" t="s">
        <v>77</v>
      </c>
    </row>
    <row r="43" spans="2:27" s="8" customFormat="1" ht="180" thickTop="1" thickBot="1" x14ac:dyDescent="0.25">
      <c r="B43" s="18"/>
      <c r="C43" s="18"/>
      <c r="D43" s="18"/>
      <c r="E43" s="18"/>
      <c r="F43" s="18"/>
      <c r="G43" s="18"/>
      <c r="H43" s="18"/>
      <c r="I43" s="18"/>
      <c r="J43" s="18"/>
      <c r="K43" s="18"/>
      <c r="L43" s="18" t="s">
        <v>52</v>
      </c>
      <c r="M43" s="18" t="s">
        <v>86</v>
      </c>
      <c r="N43" s="18" t="s">
        <v>87</v>
      </c>
      <c r="O43" s="19" t="s">
        <v>88</v>
      </c>
      <c r="P43" s="18" t="s">
        <v>89</v>
      </c>
      <c r="Q43" s="19" t="s">
        <v>51</v>
      </c>
      <c r="R43" s="19" t="s">
        <v>51</v>
      </c>
      <c r="S43" s="21"/>
      <c r="T43" s="19">
        <v>0</v>
      </c>
      <c r="U43" s="21"/>
      <c r="V43" s="21"/>
      <c r="W43" s="21"/>
      <c r="X43" s="21"/>
      <c r="Y43" s="21"/>
      <c r="Z43" s="21"/>
      <c r="AA43" s="25"/>
    </row>
    <row r="44" spans="2:27" s="8" customFormat="1" ht="129.75" customHeight="1" thickTop="1" thickBot="1" x14ac:dyDescent="0.25">
      <c r="B44" s="18"/>
      <c r="C44" s="18"/>
      <c r="D44" s="18"/>
      <c r="E44" s="18"/>
      <c r="F44" s="18"/>
      <c r="G44" s="18"/>
      <c r="H44" s="18"/>
      <c r="I44" s="18"/>
      <c r="J44" s="18"/>
      <c r="K44" s="18"/>
      <c r="L44" s="18"/>
      <c r="M44" s="18"/>
      <c r="N44" s="18"/>
      <c r="O44" s="19"/>
      <c r="P44" s="18" t="s">
        <v>89</v>
      </c>
      <c r="Q44" s="19" t="s">
        <v>51</v>
      </c>
      <c r="R44" s="19" t="s">
        <v>51</v>
      </c>
      <c r="S44" s="18" t="s">
        <v>90</v>
      </c>
      <c r="T44" s="19">
        <v>0</v>
      </c>
      <c r="U44" s="19" t="s">
        <v>91</v>
      </c>
      <c r="V44" s="19" t="s">
        <v>91</v>
      </c>
      <c r="W44" s="19" t="s">
        <v>91</v>
      </c>
      <c r="X44" s="19" t="s">
        <v>91</v>
      </c>
      <c r="Y44" s="19" t="s">
        <v>92</v>
      </c>
      <c r="Z44" s="19" t="s">
        <v>70</v>
      </c>
      <c r="AA44" s="18" t="s">
        <v>93</v>
      </c>
    </row>
    <row r="45" spans="2:27" s="8" customFormat="1" ht="141.75" customHeight="1" thickTop="1" thickBot="1" x14ac:dyDescent="0.25">
      <c r="B45" s="18"/>
      <c r="C45" s="18"/>
      <c r="D45" s="18"/>
      <c r="E45" s="18"/>
      <c r="F45" s="18"/>
      <c r="G45" s="18"/>
      <c r="H45" s="18"/>
      <c r="I45" s="18"/>
      <c r="J45" s="18"/>
      <c r="K45" s="18"/>
      <c r="L45" s="18"/>
      <c r="M45" s="18"/>
      <c r="N45" s="18"/>
      <c r="O45" s="19"/>
      <c r="P45" s="18" t="s">
        <v>89</v>
      </c>
      <c r="Q45" s="19" t="s">
        <v>51</v>
      </c>
      <c r="R45" s="19" t="s">
        <v>51</v>
      </c>
      <c r="S45" s="18" t="s">
        <v>94</v>
      </c>
      <c r="T45" s="19">
        <v>0</v>
      </c>
      <c r="U45" s="19" t="s">
        <v>95</v>
      </c>
      <c r="V45" s="19" t="s">
        <v>95</v>
      </c>
      <c r="W45" s="19" t="s">
        <v>95</v>
      </c>
      <c r="X45" s="19" t="s">
        <v>95</v>
      </c>
      <c r="Y45" s="19" t="s">
        <v>92</v>
      </c>
      <c r="Z45" s="19" t="s">
        <v>70</v>
      </c>
      <c r="AA45" s="18" t="s">
        <v>96</v>
      </c>
    </row>
    <row r="46" spans="2:27" s="8" customFormat="1" ht="129" thickTop="1" thickBot="1" x14ac:dyDescent="0.25">
      <c r="B46" s="18"/>
      <c r="C46" s="18"/>
      <c r="D46" s="18"/>
      <c r="E46" s="18"/>
      <c r="F46" s="18"/>
      <c r="G46" s="18"/>
      <c r="H46" s="18"/>
      <c r="I46" s="18"/>
      <c r="J46" s="18"/>
      <c r="K46" s="25"/>
      <c r="L46" s="18" t="s">
        <v>52</v>
      </c>
      <c r="M46" s="18" t="s">
        <v>81</v>
      </c>
      <c r="N46" s="18" t="s">
        <v>200</v>
      </c>
      <c r="O46" s="19" t="s">
        <v>82</v>
      </c>
      <c r="P46" s="132" t="s">
        <v>83</v>
      </c>
      <c r="Q46" s="184" t="s">
        <v>51</v>
      </c>
      <c r="R46" s="184" t="s">
        <v>51</v>
      </c>
      <c r="S46" s="189"/>
      <c r="T46" s="187"/>
      <c r="U46" s="21"/>
      <c r="V46" s="21"/>
      <c r="W46" s="21"/>
      <c r="X46" s="19"/>
      <c r="Y46" s="19"/>
      <c r="Z46" s="19"/>
      <c r="AA46" s="18" t="s">
        <v>84</v>
      </c>
    </row>
    <row r="47" spans="2:27" s="8" customFormat="1" ht="197.25" customHeight="1" thickTop="1" x14ac:dyDescent="0.2">
      <c r="B47" s="18"/>
      <c r="C47" s="18" t="s">
        <v>44</v>
      </c>
      <c r="D47" s="18" t="s">
        <v>45</v>
      </c>
      <c r="E47" s="18" t="s">
        <v>46</v>
      </c>
      <c r="F47" s="18" t="s">
        <v>47</v>
      </c>
      <c r="G47" s="18" t="s">
        <v>48</v>
      </c>
      <c r="H47" s="18" t="s">
        <v>49</v>
      </c>
      <c r="I47" s="18" t="s">
        <v>50</v>
      </c>
      <c r="J47" s="19" t="s">
        <v>264</v>
      </c>
      <c r="K47" s="18"/>
      <c r="L47" s="18"/>
      <c r="M47" s="18"/>
      <c r="N47" s="18"/>
      <c r="O47" s="19"/>
      <c r="P47" s="18" t="s">
        <v>201</v>
      </c>
      <c r="Q47" s="26" t="s">
        <v>51</v>
      </c>
      <c r="R47" s="26" t="s">
        <v>51</v>
      </c>
      <c r="S47" s="188" t="s">
        <v>203</v>
      </c>
      <c r="T47" s="19">
        <v>0</v>
      </c>
      <c r="U47" s="19">
        <v>24</v>
      </c>
      <c r="V47" s="19">
        <v>24</v>
      </c>
      <c r="W47" s="19">
        <v>24</v>
      </c>
      <c r="X47" s="19">
        <v>24</v>
      </c>
      <c r="Y47" s="19" t="s">
        <v>85</v>
      </c>
      <c r="Z47" s="19" t="s">
        <v>70</v>
      </c>
      <c r="AA47" s="18" t="s">
        <v>202</v>
      </c>
    </row>
    <row r="48" spans="2:27" s="27" customFormat="1" ht="24" thickBot="1" x14ac:dyDescent="0.25">
      <c r="B48" s="109" t="s">
        <v>293</v>
      </c>
      <c r="C48" s="110"/>
      <c r="D48" s="110"/>
      <c r="E48" s="110"/>
      <c r="F48" s="110"/>
      <c r="G48" s="110"/>
      <c r="H48" s="110"/>
      <c r="I48" s="110"/>
      <c r="J48" s="110"/>
      <c r="K48" s="110"/>
      <c r="L48" s="110"/>
      <c r="M48" s="110"/>
      <c r="N48" s="110"/>
      <c r="O48" s="111"/>
      <c r="P48" s="110"/>
      <c r="Q48" s="111"/>
      <c r="R48" s="111"/>
      <c r="S48" s="111"/>
      <c r="T48" s="111"/>
      <c r="U48" s="111"/>
      <c r="V48" s="111"/>
      <c r="W48" s="111"/>
      <c r="X48" s="111"/>
      <c r="Y48" s="111"/>
      <c r="Z48" s="111"/>
      <c r="AA48" s="110"/>
    </row>
    <row r="49" spans="2:27" s="28" customFormat="1" ht="218.25" thickTop="1" thickBot="1" x14ac:dyDescent="0.25">
      <c r="B49" s="18"/>
      <c r="C49" s="18"/>
      <c r="D49" s="18"/>
      <c r="E49" s="18"/>
      <c r="F49" s="18"/>
      <c r="G49" s="18"/>
      <c r="H49" s="18"/>
      <c r="I49" s="18"/>
      <c r="J49" s="18"/>
      <c r="K49" s="18"/>
      <c r="L49" s="29" t="s">
        <v>98</v>
      </c>
      <c r="M49" s="18" t="s">
        <v>99</v>
      </c>
      <c r="N49" s="30" t="s">
        <v>100</v>
      </c>
      <c r="O49" s="19">
        <v>108</v>
      </c>
      <c r="P49" s="18" t="s">
        <v>101</v>
      </c>
      <c r="Q49" s="30"/>
      <c r="R49" s="30"/>
      <c r="S49" s="19"/>
      <c r="T49" s="19"/>
      <c r="U49" s="21"/>
      <c r="V49" s="21"/>
      <c r="W49" s="21"/>
      <c r="X49" s="21"/>
      <c r="Y49" s="19"/>
      <c r="Z49" s="19"/>
      <c r="AA49" s="18" t="s">
        <v>102</v>
      </c>
    </row>
    <row r="50" spans="2:27" s="8" customFormat="1" ht="153.75" thickTop="1" x14ac:dyDescent="0.2">
      <c r="B50" s="18"/>
      <c r="C50" s="18"/>
      <c r="D50" s="18"/>
      <c r="E50" s="18"/>
      <c r="F50" s="18"/>
      <c r="G50" s="18"/>
      <c r="H50" s="18"/>
      <c r="I50" s="18"/>
      <c r="J50" s="18"/>
      <c r="K50" s="18"/>
      <c r="L50" s="29"/>
      <c r="M50" s="18"/>
      <c r="N50" s="30"/>
      <c r="O50" s="19"/>
      <c r="P50" s="18" t="s">
        <v>101</v>
      </c>
      <c r="Q50" s="18"/>
      <c r="R50" s="18"/>
      <c r="S50" s="18" t="s">
        <v>103</v>
      </c>
      <c r="T50" s="23">
        <v>0.95</v>
      </c>
      <c r="U50" s="23">
        <v>0.95</v>
      </c>
      <c r="V50" s="23">
        <v>0.95</v>
      </c>
      <c r="W50" s="23">
        <v>0.95</v>
      </c>
      <c r="X50" s="23">
        <v>0.95</v>
      </c>
      <c r="Y50" s="31" t="s">
        <v>104</v>
      </c>
      <c r="Z50" s="18" t="s">
        <v>105</v>
      </c>
      <c r="AA50" s="18" t="s">
        <v>435</v>
      </c>
    </row>
  </sheetData>
  <mergeCells count="39">
    <mergeCell ref="P27:P28"/>
    <mergeCell ref="AA13:AA17"/>
    <mergeCell ref="P14:P17"/>
    <mergeCell ref="Q14:R14"/>
    <mergeCell ref="Q15:Q17"/>
    <mergeCell ref="R15:R17"/>
    <mergeCell ref="Y15:Y17"/>
    <mergeCell ref="Z15:Z17"/>
    <mergeCell ref="V16:X16"/>
    <mergeCell ref="Y13:Z14"/>
    <mergeCell ref="N13:O13"/>
    <mergeCell ref="P13:R13"/>
    <mergeCell ref="S13:S17"/>
    <mergeCell ref="T13:T17"/>
    <mergeCell ref="U13:X15"/>
    <mergeCell ref="M13:M17"/>
    <mergeCell ref="B13:B17"/>
    <mergeCell ref="C13:C17"/>
    <mergeCell ref="D13:D17"/>
    <mergeCell ref="E13:E17"/>
    <mergeCell ref="F13:F17"/>
    <mergeCell ref="G13:G17"/>
    <mergeCell ref="H13:H17"/>
    <mergeCell ref="I13:I17"/>
    <mergeCell ref="J13:J17"/>
    <mergeCell ref="K13:K17"/>
    <mergeCell ref="L13:L17"/>
    <mergeCell ref="B9:G9"/>
    <mergeCell ref="H9:AB9"/>
    <mergeCell ref="B10:G10"/>
    <mergeCell ref="H10:AB10"/>
    <mergeCell ref="B12:K12"/>
    <mergeCell ref="L12:AA12"/>
    <mergeCell ref="B1:AB1"/>
    <mergeCell ref="B6:AA6"/>
    <mergeCell ref="B7:G7"/>
    <mergeCell ref="H7:AB7"/>
    <mergeCell ref="B8:G8"/>
    <mergeCell ref="H8:AB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4"/>
  <sheetViews>
    <sheetView zoomScale="69" zoomScaleNormal="69" workbookViewId="0">
      <selection activeCell="F228" sqref="F228"/>
    </sheetView>
  </sheetViews>
  <sheetFormatPr baseColWidth="10" defaultRowHeight="15" x14ac:dyDescent="0.25"/>
  <cols>
    <col min="1" max="1" width="42.85546875" customWidth="1"/>
    <col min="2" max="2" width="103.5703125" customWidth="1"/>
  </cols>
  <sheetData>
    <row r="1" spans="1:2" s="5" customFormat="1" ht="15.75" x14ac:dyDescent="0.25">
      <c r="A1" s="145" t="s">
        <v>359</v>
      </c>
    </row>
    <row r="2" spans="1:2" s="5" customFormat="1" ht="15.75" x14ac:dyDescent="0.2">
      <c r="A2" s="6" t="s">
        <v>360</v>
      </c>
      <c r="B2" s="6"/>
    </row>
    <row r="3" spans="1:2" s="5" customFormat="1" ht="16.5" thickBot="1" x14ac:dyDescent="0.25">
      <c r="A3" s="6" t="s">
        <v>361</v>
      </c>
      <c r="B3" s="5" t="s">
        <v>362</v>
      </c>
    </row>
    <row r="4" spans="1:2" s="5" customFormat="1" ht="15.75" x14ac:dyDescent="0.2">
      <c r="A4" s="89" t="s">
        <v>109</v>
      </c>
      <c r="B4" s="90" t="s">
        <v>158</v>
      </c>
    </row>
    <row r="5" spans="1:2" s="5" customFormat="1" ht="36.75" customHeight="1" x14ac:dyDescent="0.2">
      <c r="A5" s="53" t="s">
        <v>111</v>
      </c>
      <c r="B5" s="91" t="s">
        <v>362</v>
      </c>
    </row>
    <row r="6" spans="1:2" s="5" customFormat="1" ht="108" customHeight="1" x14ac:dyDescent="0.2">
      <c r="A6" s="53" t="s">
        <v>113</v>
      </c>
      <c r="B6" s="91" t="s">
        <v>437</v>
      </c>
    </row>
    <row r="7" spans="1:2" s="5" customFormat="1" ht="41.25" customHeight="1" x14ac:dyDescent="0.2">
      <c r="A7" s="53" t="s">
        <v>115</v>
      </c>
      <c r="B7" s="91" t="s">
        <v>438</v>
      </c>
    </row>
    <row r="8" spans="1:2" s="5" customFormat="1" ht="45.75" customHeight="1" x14ac:dyDescent="0.2">
      <c r="A8" s="53" t="s">
        <v>161</v>
      </c>
      <c r="B8" s="91" t="s">
        <v>363</v>
      </c>
    </row>
    <row r="9" spans="1:2" s="5" customFormat="1" ht="48" customHeight="1" x14ac:dyDescent="0.2">
      <c r="A9" s="53" t="s">
        <v>162</v>
      </c>
      <c r="B9" s="91" t="s">
        <v>364</v>
      </c>
    </row>
    <row r="10" spans="1:2" s="5" customFormat="1" ht="94.5" customHeight="1" x14ac:dyDescent="0.2">
      <c r="A10" s="53" t="s">
        <v>121</v>
      </c>
      <c r="B10" s="91" t="s">
        <v>365</v>
      </c>
    </row>
    <row r="11" spans="1:2" s="5" customFormat="1" ht="33.75" customHeight="1" x14ac:dyDescent="0.2">
      <c r="A11" s="53" t="s">
        <v>123</v>
      </c>
      <c r="B11" s="146" t="s">
        <v>366</v>
      </c>
    </row>
    <row r="12" spans="1:2" s="5" customFormat="1" ht="41.25" customHeight="1" x14ac:dyDescent="0.2">
      <c r="A12" s="53" t="s">
        <v>367</v>
      </c>
      <c r="B12" s="146"/>
    </row>
    <row r="13" spans="1:2" s="5" customFormat="1" ht="45" customHeight="1" x14ac:dyDescent="0.2">
      <c r="A13" s="53" t="s">
        <v>125</v>
      </c>
      <c r="B13" s="146">
        <v>0</v>
      </c>
    </row>
    <row r="14" spans="1:2" s="5" customFormat="1" ht="27" customHeight="1" x14ac:dyDescent="0.2">
      <c r="A14" s="53" t="s">
        <v>126</v>
      </c>
      <c r="B14" s="147" t="s">
        <v>368</v>
      </c>
    </row>
    <row r="15" spans="1:2" s="5" customFormat="1" ht="52.5" customHeight="1" x14ac:dyDescent="0.2">
      <c r="A15" s="53" t="s">
        <v>127</v>
      </c>
      <c r="B15" s="147" t="s">
        <v>369</v>
      </c>
    </row>
    <row r="16" spans="1:2" s="5" customFormat="1" ht="81" customHeight="1" x14ac:dyDescent="0.2">
      <c r="A16" s="53" t="s">
        <v>155</v>
      </c>
      <c r="B16" s="147" t="s">
        <v>370</v>
      </c>
    </row>
    <row r="17" spans="1:2" s="5" customFormat="1" ht="27" customHeight="1" x14ac:dyDescent="0.2">
      <c r="A17" s="53" t="s">
        <v>131</v>
      </c>
      <c r="B17" s="148" t="s">
        <v>169</v>
      </c>
    </row>
    <row r="18" spans="1:2" s="5" customFormat="1" ht="27" customHeight="1" x14ac:dyDescent="0.2">
      <c r="A18" s="53"/>
      <c r="B18" s="149" t="s">
        <v>170</v>
      </c>
    </row>
    <row r="19" spans="1:2" s="5" customFormat="1" ht="27" customHeight="1" x14ac:dyDescent="0.2">
      <c r="A19" s="53"/>
      <c r="B19" s="150" t="s">
        <v>371</v>
      </c>
    </row>
    <row r="20" spans="1:2" s="5" customFormat="1" ht="37.5" customHeight="1" x14ac:dyDescent="0.2">
      <c r="A20" s="53" t="s">
        <v>133</v>
      </c>
      <c r="B20" s="146" t="s">
        <v>372</v>
      </c>
    </row>
    <row r="21" spans="1:2" s="5" customFormat="1" ht="113.25" customHeight="1" thickBot="1" x14ac:dyDescent="0.25">
      <c r="A21" s="151" t="s">
        <v>135</v>
      </c>
      <c r="B21" s="152" t="s">
        <v>439</v>
      </c>
    </row>
    <row r="22" spans="1:2" s="5" customFormat="1" ht="15.75" thickBot="1" x14ac:dyDescent="0.25">
      <c r="A22" s="153" t="s">
        <v>373</v>
      </c>
      <c r="B22" s="154"/>
    </row>
    <row r="23" spans="1:2" s="5" customFormat="1" ht="15.75" x14ac:dyDescent="0.2">
      <c r="A23" s="6"/>
    </row>
    <row r="24" spans="1:2" s="5" customFormat="1" ht="16.5" thickBot="1" x14ac:dyDescent="0.25">
      <c r="A24" s="6" t="s">
        <v>361</v>
      </c>
      <c r="B24" s="5" t="s">
        <v>374</v>
      </c>
    </row>
    <row r="25" spans="1:2" s="5" customFormat="1" ht="15.75" x14ac:dyDescent="0.2">
      <c r="A25" s="89" t="s">
        <v>109</v>
      </c>
      <c r="B25" s="90" t="s">
        <v>158</v>
      </c>
    </row>
    <row r="26" spans="1:2" s="5" customFormat="1" ht="15" customHeight="1" x14ac:dyDescent="0.2">
      <c r="A26" s="53" t="s">
        <v>111</v>
      </c>
      <c r="B26" s="155" t="s">
        <v>375</v>
      </c>
    </row>
    <row r="27" spans="1:2" s="5" customFormat="1" ht="165" x14ac:dyDescent="0.2">
      <c r="A27" s="53" t="s">
        <v>113</v>
      </c>
      <c r="B27" s="156" t="s">
        <v>436</v>
      </c>
    </row>
    <row r="28" spans="1:2" s="5" customFormat="1" ht="30" x14ac:dyDescent="0.2">
      <c r="A28" s="53" t="s">
        <v>115</v>
      </c>
      <c r="B28" s="157" t="s">
        <v>376</v>
      </c>
    </row>
    <row r="29" spans="1:2" s="5" customFormat="1" ht="30" customHeight="1" x14ac:dyDescent="0.2">
      <c r="A29" s="53" t="s">
        <v>161</v>
      </c>
      <c r="B29" s="157" t="s">
        <v>376</v>
      </c>
    </row>
    <row r="30" spans="1:2" s="5" customFormat="1" ht="30" x14ac:dyDescent="0.2">
      <c r="A30" s="53" t="s">
        <v>162</v>
      </c>
      <c r="B30" s="158" t="s">
        <v>376</v>
      </c>
    </row>
    <row r="31" spans="1:2" s="5" customFormat="1" ht="130.5" customHeight="1" x14ac:dyDescent="0.2">
      <c r="A31" s="53" t="s">
        <v>121</v>
      </c>
      <c r="B31" s="158" t="s">
        <v>377</v>
      </c>
    </row>
    <row r="32" spans="1:2" s="5" customFormat="1" ht="63.75" customHeight="1" x14ac:dyDescent="0.2">
      <c r="A32" s="53" t="s">
        <v>123</v>
      </c>
      <c r="B32" s="159" t="s">
        <v>378</v>
      </c>
    </row>
    <row r="33" spans="1:2" s="5" customFormat="1" ht="38.25" customHeight="1" x14ac:dyDescent="0.2">
      <c r="A33" s="53" t="s">
        <v>367</v>
      </c>
      <c r="B33" s="159"/>
    </row>
    <row r="34" spans="1:2" s="5" customFormat="1" ht="15.75" x14ac:dyDescent="0.2">
      <c r="A34" s="53" t="s">
        <v>125</v>
      </c>
      <c r="B34" s="160">
        <v>0</v>
      </c>
    </row>
    <row r="35" spans="1:2" s="5" customFormat="1" ht="25.5" customHeight="1" x14ac:dyDescent="0.2">
      <c r="A35" s="53" t="s">
        <v>126</v>
      </c>
      <c r="B35" s="160" t="s">
        <v>379</v>
      </c>
    </row>
    <row r="36" spans="1:2" s="5" customFormat="1" ht="15.75" x14ac:dyDescent="0.2">
      <c r="A36" s="53" t="s">
        <v>127</v>
      </c>
      <c r="B36" s="160" t="s">
        <v>380</v>
      </c>
    </row>
    <row r="37" spans="1:2" s="5" customFormat="1" ht="15" customHeight="1" x14ac:dyDescent="0.2">
      <c r="A37" s="53" t="s">
        <v>155</v>
      </c>
      <c r="B37" s="160" t="s">
        <v>370</v>
      </c>
    </row>
    <row r="38" spans="1:2" s="5" customFormat="1" ht="15.75" x14ac:dyDescent="0.2">
      <c r="A38" s="53" t="s">
        <v>131</v>
      </c>
      <c r="B38" s="58" t="s">
        <v>169</v>
      </c>
    </row>
    <row r="39" spans="1:2" s="5" customFormat="1" ht="15.75" x14ac:dyDescent="0.2">
      <c r="A39" s="53"/>
      <c r="B39" s="58" t="s">
        <v>170</v>
      </c>
    </row>
    <row r="40" spans="1:2" s="5" customFormat="1" ht="15.75" x14ac:dyDescent="0.2">
      <c r="A40" s="53"/>
      <c r="B40" s="58" t="s">
        <v>371</v>
      </c>
    </row>
    <row r="41" spans="1:2" s="5" customFormat="1" ht="15" customHeight="1" x14ac:dyDescent="0.2">
      <c r="A41" s="53" t="s">
        <v>133</v>
      </c>
      <c r="B41" s="158" t="s">
        <v>381</v>
      </c>
    </row>
    <row r="42" spans="1:2" s="5" customFormat="1" ht="135" x14ac:dyDescent="0.2">
      <c r="A42" s="53" t="s">
        <v>135</v>
      </c>
      <c r="B42" s="161" t="s">
        <v>382</v>
      </c>
    </row>
    <row r="43" spans="1:2" s="5" customFormat="1" ht="15.75" thickBot="1" x14ac:dyDescent="0.25">
      <c r="A43" s="162" t="s">
        <v>373</v>
      </c>
      <c r="B43" s="162"/>
    </row>
    <row r="44" spans="1:2" s="5" customFormat="1" x14ac:dyDescent="0.2"/>
    <row r="45" spans="1:2" s="5" customFormat="1" ht="30.75" thickBot="1" x14ac:dyDescent="0.25">
      <c r="A45" s="6" t="s">
        <v>361</v>
      </c>
      <c r="B45" s="163" t="s">
        <v>383</v>
      </c>
    </row>
    <row r="46" spans="1:2" s="5" customFormat="1" ht="15.75" x14ac:dyDescent="0.2">
      <c r="A46" s="89" t="s">
        <v>109</v>
      </c>
      <c r="B46" s="90" t="s">
        <v>158</v>
      </c>
    </row>
    <row r="47" spans="1:2" s="5" customFormat="1" ht="30" x14ac:dyDescent="0.2">
      <c r="A47" s="53" t="s">
        <v>111</v>
      </c>
      <c r="B47" s="158" t="s">
        <v>383</v>
      </c>
    </row>
    <row r="48" spans="1:2" s="5" customFormat="1" ht="30" x14ac:dyDescent="0.2">
      <c r="A48" s="53" t="s">
        <v>113</v>
      </c>
      <c r="B48" s="158" t="s">
        <v>384</v>
      </c>
    </row>
    <row r="49" spans="1:2" s="5" customFormat="1" ht="15" customHeight="1" x14ac:dyDescent="0.2">
      <c r="A49" s="53" t="s">
        <v>115</v>
      </c>
      <c r="B49" s="160" t="s">
        <v>385</v>
      </c>
    </row>
    <row r="50" spans="1:2" s="5" customFormat="1" ht="40.5" customHeight="1" x14ac:dyDescent="0.2">
      <c r="A50" s="53" t="s">
        <v>161</v>
      </c>
      <c r="B50" s="158" t="s">
        <v>386</v>
      </c>
    </row>
    <row r="51" spans="1:2" s="5" customFormat="1" ht="15" customHeight="1" x14ac:dyDescent="0.2">
      <c r="A51" s="53" t="s">
        <v>162</v>
      </c>
      <c r="B51" s="159" t="s">
        <v>440</v>
      </c>
    </row>
    <row r="52" spans="1:2" s="5" customFormat="1" ht="105" x14ac:dyDescent="0.2">
      <c r="A52" s="53" t="s">
        <v>121</v>
      </c>
      <c r="B52" s="158" t="s">
        <v>441</v>
      </c>
    </row>
    <row r="53" spans="1:2" s="5" customFormat="1" ht="63.75" customHeight="1" x14ac:dyDescent="0.2">
      <c r="A53" s="53" t="s">
        <v>123</v>
      </c>
      <c r="B53" s="158" t="s">
        <v>442</v>
      </c>
    </row>
    <row r="54" spans="1:2" s="5" customFormat="1" ht="38.25" customHeight="1" x14ac:dyDescent="0.2">
      <c r="A54" s="53" t="s">
        <v>367</v>
      </c>
      <c r="B54" s="158" t="s">
        <v>443</v>
      </c>
    </row>
    <row r="55" spans="1:2" s="5" customFormat="1" ht="74.25" customHeight="1" x14ac:dyDescent="0.2">
      <c r="A55" s="53" t="s">
        <v>125</v>
      </c>
      <c r="B55" s="146">
        <v>50</v>
      </c>
    </row>
    <row r="56" spans="1:2" s="5" customFormat="1" ht="74.25" customHeight="1" x14ac:dyDescent="0.2">
      <c r="A56" s="53" t="s">
        <v>126</v>
      </c>
      <c r="B56" s="164" t="s">
        <v>387</v>
      </c>
    </row>
    <row r="57" spans="1:2" s="5" customFormat="1" ht="74.25" customHeight="1" x14ac:dyDescent="0.2">
      <c r="A57" s="53" t="s">
        <v>127</v>
      </c>
      <c r="B57" s="164" t="s">
        <v>388</v>
      </c>
    </row>
    <row r="58" spans="1:2" s="5" customFormat="1" ht="74.25" customHeight="1" x14ac:dyDescent="0.2">
      <c r="A58" s="53" t="s">
        <v>155</v>
      </c>
      <c r="B58" s="158" t="s">
        <v>389</v>
      </c>
    </row>
    <row r="59" spans="1:2" s="5" customFormat="1" ht="15.75" x14ac:dyDescent="0.2">
      <c r="A59" s="53" t="s">
        <v>131</v>
      </c>
      <c r="B59" s="148" t="s">
        <v>169</v>
      </c>
    </row>
    <row r="60" spans="1:2" s="5" customFormat="1" ht="15.75" x14ac:dyDescent="0.2">
      <c r="A60" s="53"/>
      <c r="B60" s="149" t="s">
        <v>170</v>
      </c>
    </row>
    <row r="61" spans="1:2" s="5" customFormat="1" ht="15.75" x14ac:dyDescent="0.2">
      <c r="A61" s="53"/>
      <c r="B61" s="150" t="s">
        <v>171</v>
      </c>
    </row>
    <row r="62" spans="1:2" s="5" customFormat="1" ht="42" customHeight="1" x14ac:dyDescent="0.2">
      <c r="A62" s="53" t="s">
        <v>133</v>
      </c>
      <c r="B62" s="160" t="s">
        <v>444</v>
      </c>
    </row>
    <row r="63" spans="1:2" s="5" customFormat="1" ht="60" x14ac:dyDescent="0.2">
      <c r="A63" s="53" t="s">
        <v>135</v>
      </c>
      <c r="B63" s="165" t="s">
        <v>390</v>
      </c>
    </row>
    <row r="65" spans="1:2" s="5" customFormat="1" ht="15.75" x14ac:dyDescent="0.2">
      <c r="A65" s="32" t="s">
        <v>206</v>
      </c>
    </row>
    <row r="66" spans="1:2" s="5" customFormat="1" ht="15.75" x14ac:dyDescent="0.2">
      <c r="A66" s="6" t="s">
        <v>218</v>
      </c>
    </row>
    <row r="67" spans="1:2" s="5" customFormat="1" ht="16.5" thickBot="1" x14ac:dyDescent="0.25">
      <c r="A67" s="6" t="s">
        <v>219</v>
      </c>
    </row>
    <row r="68" spans="1:2" s="5" customFormat="1" ht="15.75" x14ac:dyDescent="0.2">
      <c r="A68" s="89" t="s">
        <v>109</v>
      </c>
      <c r="B68" s="90" t="s">
        <v>158</v>
      </c>
    </row>
    <row r="69" spans="1:2" s="5" customFormat="1" ht="27" customHeight="1" x14ac:dyDescent="0.2">
      <c r="A69" s="53" t="s">
        <v>111</v>
      </c>
      <c r="B69" s="91" t="s">
        <v>220</v>
      </c>
    </row>
    <row r="70" spans="1:2" s="5" customFormat="1" ht="165" x14ac:dyDescent="0.2">
      <c r="A70" s="53" t="s">
        <v>113</v>
      </c>
      <c r="B70" s="91" t="s">
        <v>221</v>
      </c>
    </row>
    <row r="71" spans="1:2" s="5" customFormat="1" ht="41.25" customHeight="1" x14ac:dyDescent="0.2">
      <c r="A71" s="53" t="s">
        <v>115</v>
      </c>
      <c r="B71" s="91" t="s">
        <v>222</v>
      </c>
    </row>
    <row r="72" spans="1:2" s="5" customFormat="1" ht="27" customHeight="1" x14ac:dyDescent="0.2">
      <c r="A72" s="53" t="s">
        <v>161</v>
      </c>
      <c r="B72" s="91" t="s">
        <v>223</v>
      </c>
    </row>
    <row r="73" spans="1:2" s="5" customFormat="1" ht="48" customHeight="1" x14ac:dyDescent="0.2">
      <c r="A73" s="53" t="s">
        <v>162</v>
      </c>
      <c r="B73" s="91" t="s">
        <v>224</v>
      </c>
    </row>
    <row r="74" spans="1:2" s="5" customFormat="1" ht="30" x14ac:dyDescent="0.2">
      <c r="A74" s="53" t="s">
        <v>121</v>
      </c>
      <c r="B74" s="91" t="s">
        <v>225</v>
      </c>
    </row>
    <row r="75" spans="1:2" s="5" customFormat="1" ht="33.75" customHeight="1" x14ac:dyDescent="0.2">
      <c r="A75" s="53" t="s">
        <v>123</v>
      </c>
      <c r="B75" s="91" t="s">
        <v>226</v>
      </c>
    </row>
    <row r="76" spans="1:2" s="5" customFormat="1" ht="41.25" customHeight="1" x14ac:dyDescent="0.2">
      <c r="A76" s="53"/>
      <c r="B76" s="91" t="s">
        <v>227</v>
      </c>
    </row>
    <row r="77" spans="1:2" s="5" customFormat="1" ht="45" customHeight="1" x14ac:dyDescent="0.2">
      <c r="A77" s="53" t="s">
        <v>125</v>
      </c>
      <c r="B77" s="92">
        <v>0.4</v>
      </c>
    </row>
    <row r="78" spans="1:2" s="5" customFormat="1" ht="27" customHeight="1" x14ac:dyDescent="0.2">
      <c r="A78" s="53" t="s">
        <v>126</v>
      </c>
      <c r="B78" s="92">
        <v>1</v>
      </c>
    </row>
    <row r="79" spans="1:2" s="5" customFormat="1" ht="29.25" customHeight="1" x14ac:dyDescent="0.2">
      <c r="A79" s="53" t="s">
        <v>127</v>
      </c>
      <c r="B79" s="91" t="s">
        <v>228</v>
      </c>
    </row>
    <row r="80" spans="1:2" s="5" customFormat="1" ht="45" x14ac:dyDescent="0.2">
      <c r="A80" s="53" t="s">
        <v>155</v>
      </c>
      <c r="B80" s="91" t="s">
        <v>229</v>
      </c>
    </row>
    <row r="81" spans="1:2" s="5" customFormat="1" ht="27" customHeight="1" x14ac:dyDescent="0.2">
      <c r="A81" s="53" t="s">
        <v>131</v>
      </c>
      <c r="B81" s="93" t="s">
        <v>169</v>
      </c>
    </row>
    <row r="82" spans="1:2" s="5" customFormat="1" ht="27" customHeight="1" x14ac:dyDescent="0.2">
      <c r="A82" s="53"/>
      <c r="B82" s="93" t="s">
        <v>230</v>
      </c>
    </row>
    <row r="83" spans="1:2" s="5" customFormat="1" ht="27" customHeight="1" x14ac:dyDescent="0.2">
      <c r="A83" s="53"/>
      <c r="B83" s="93" t="s">
        <v>231</v>
      </c>
    </row>
    <row r="84" spans="1:2" s="5" customFormat="1" ht="37.5" customHeight="1" x14ac:dyDescent="0.2">
      <c r="A84" s="53" t="s">
        <v>133</v>
      </c>
      <c r="B84" s="91" t="s">
        <v>232</v>
      </c>
    </row>
    <row r="85" spans="1:2" s="5" customFormat="1" ht="147.75" customHeight="1" x14ac:dyDescent="0.2">
      <c r="A85" s="53" t="s">
        <v>135</v>
      </c>
      <c r="B85" s="91" t="s">
        <v>233</v>
      </c>
    </row>
    <row r="86" spans="1:2" s="5" customFormat="1" ht="20.25" customHeight="1" thickBot="1" x14ac:dyDescent="0.25">
      <c r="A86" s="94"/>
      <c r="B86" s="95"/>
    </row>
    <row r="87" spans="1:2" s="5" customFormat="1" ht="15.75" x14ac:dyDescent="0.2">
      <c r="A87" s="89" t="s">
        <v>109</v>
      </c>
      <c r="B87" s="90" t="s">
        <v>158</v>
      </c>
    </row>
    <row r="88" spans="1:2" s="5" customFormat="1" ht="15" customHeight="1" x14ac:dyDescent="0.2">
      <c r="A88" s="53" t="s">
        <v>111</v>
      </c>
      <c r="B88" s="91" t="s">
        <v>220</v>
      </c>
    </row>
    <row r="89" spans="1:2" s="5" customFormat="1" ht="180" x14ac:dyDescent="0.2">
      <c r="A89" s="53" t="s">
        <v>113</v>
      </c>
      <c r="B89" s="91" t="s">
        <v>234</v>
      </c>
    </row>
    <row r="90" spans="1:2" s="5" customFormat="1" ht="30" x14ac:dyDescent="0.2">
      <c r="A90" s="53" t="s">
        <v>115</v>
      </c>
      <c r="B90" s="91" t="s">
        <v>222</v>
      </c>
    </row>
    <row r="91" spans="1:2" s="5" customFormat="1" ht="15" customHeight="1" x14ac:dyDescent="0.2">
      <c r="A91" s="53" t="s">
        <v>161</v>
      </c>
      <c r="B91" s="91" t="s">
        <v>223</v>
      </c>
    </row>
    <row r="92" spans="1:2" s="5" customFormat="1" ht="45" x14ac:dyDescent="0.2">
      <c r="A92" s="53" t="s">
        <v>162</v>
      </c>
      <c r="B92" s="91" t="s">
        <v>235</v>
      </c>
    </row>
    <row r="93" spans="1:2" s="5" customFormat="1" ht="30" x14ac:dyDescent="0.2">
      <c r="A93" s="53" t="s">
        <v>121</v>
      </c>
      <c r="B93" s="91" t="s">
        <v>236</v>
      </c>
    </row>
    <row r="94" spans="1:2" s="5" customFormat="1" ht="45" x14ac:dyDescent="0.2">
      <c r="A94" s="53" t="s">
        <v>123</v>
      </c>
      <c r="B94" s="91" t="s">
        <v>226</v>
      </c>
    </row>
    <row r="95" spans="1:2" s="5" customFormat="1" ht="30" x14ac:dyDescent="0.2">
      <c r="A95" s="53"/>
      <c r="B95" s="91" t="s">
        <v>237</v>
      </c>
    </row>
    <row r="96" spans="1:2" s="5" customFormat="1" ht="15.75" x14ac:dyDescent="0.2">
      <c r="A96" s="53" t="s">
        <v>125</v>
      </c>
      <c r="B96" s="92">
        <v>0</v>
      </c>
    </row>
    <row r="97" spans="1:2" s="5" customFormat="1" ht="15.75" x14ac:dyDescent="0.2">
      <c r="A97" s="53" t="s">
        <v>126</v>
      </c>
      <c r="B97" s="92">
        <v>0.5</v>
      </c>
    </row>
    <row r="98" spans="1:2" s="5" customFormat="1" ht="15.75" x14ac:dyDescent="0.2">
      <c r="A98" s="53" t="s">
        <v>127</v>
      </c>
      <c r="B98" s="91" t="s">
        <v>228</v>
      </c>
    </row>
    <row r="99" spans="1:2" s="5" customFormat="1" ht="45" x14ac:dyDescent="0.2">
      <c r="A99" s="53" t="s">
        <v>155</v>
      </c>
      <c r="B99" s="91" t="s">
        <v>229</v>
      </c>
    </row>
    <row r="100" spans="1:2" s="5" customFormat="1" ht="15.75" x14ac:dyDescent="0.2">
      <c r="A100" s="53" t="s">
        <v>131</v>
      </c>
      <c r="B100" s="93" t="s">
        <v>169</v>
      </c>
    </row>
    <row r="101" spans="1:2" s="5" customFormat="1" ht="15.75" x14ac:dyDescent="0.2">
      <c r="A101" s="53"/>
      <c r="B101" s="93" t="s">
        <v>238</v>
      </c>
    </row>
    <row r="102" spans="1:2" s="5" customFormat="1" ht="15.75" x14ac:dyDescent="0.2">
      <c r="A102" s="53"/>
      <c r="B102" s="93" t="s">
        <v>231</v>
      </c>
    </row>
    <row r="103" spans="1:2" s="5" customFormat="1" ht="15" customHeight="1" x14ac:dyDescent="0.2">
      <c r="A103" s="53" t="s">
        <v>133</v>
      </c>
      <c r="B103" s="91" t="s">
        <v>232</v>
      </c>
    </row>
    <row r="104" spans="1:2" s="5" customFormat="1" ht="150" x14ac:dyDescent="0.2">
      <c r="A104" s="53" t="s">
        <v>135</v>
      </c>
      <c r="B104" s="91" t="s">
        <v>239</v>
      </c>
    </row>
    <row r="105" spans="1:2" s="5" customFormat="1" ht="15.75" x14ac:dyDescent="0.2">
      <c r="A105" s="96"/>
      <c r="B105" s="97"/>
    </row>
    <row r="106" spans="1:2" s="46" customFormat="1" ht="15.75" x14ac:dyDescent="0.2">
      <c r="A106" s="32" t="s">
        <v>295</v>
      </c>
      <c r="B106" s="32"/>
    </row>
    <row r="107" spans="1:2" s="46" customFormat="1" thickBot="1" x14ac:dyDescent="0.25"/>
    <row r="108" spans="1:2" s="46" customFormat="1" ht="16.5" thickBot="1" x14ac:dyDescent="0.25">
      <c r="A108" s="113" t="s">
        <v>109</v>
      </c>
      <c r="B108" s="114" t="s">
        <v>158</v>
      </c>
    </row>
    <row r="109" spans="1:2" s="46" customFormat="1" ht="15.75" x14ac:dyDescent="0.2">
      <c r="A109" s="115" t="s">
        <v>111</v>
      </c>
      <c r="B109" s="116" t="s">
        <v>296</v>
      </c>
    </row>
    <row r="110" spans="1:2" s="46" customFormat="1" ht="15.75" x14ac:dyDescent="0.2">
      <c r="A110" s="117" t="s">
        <v>113</v>
      </c>
      <c r="B110" s="118" t="s">
        <v>297</v>
      </c>
    </row>
    <row r="111" spans="1:2" s="46" customFormat="1" ht="45" x14ac:dyDescent="0.2">
      <c r="A111" s="119" t="s">
        <v>115</v>
      </c>
      <c r="B111" s="120" t="s">
        <v>298</v>
      </c>
    </row>
    <row r="112" spans="1:2" s="46" customFormat="1" ht="31.5" x14ac:dyDescent="0.2">
      <c r="A112" s="119" t="s">
        <v>161</v>
      </c>
      <c r="B112" s="120" t="s">
        <v>299</v>
      </c>
    </row>
    <row r="113" spans="1:2" s="46" customFormat="1" ht="15.75" x14ac:dyDescent="0.2">
      <c r="A113" s="119" t="s">
        <v>300</v>
      </c>
      <c r="B113" s="121" t="s">
        <v>142</v>
      </c>
    </row>
    <row r="114" spans="1:2" s="46" customFormat="1" ht="30" x14ac:dyDescent="0.2">
      <c r="A114" s="117" t="s">
        <v>121</v>
      </c>
      <c r="B114" s="122" t="s">
        <v>301</v>
      </c>
    </row>
    <row r="115" spans="1:2" s="46" customFormat="1" x14ac:dyDescent="0.2">
      <c r="A115" s="257" t="s">
        <v>123</v>
      </c>
      <c r="B115" s="123" t="s">
        <v>302</v>
      </c>
    </row>
    <row r="116" spans="1:2" s="46" customFormat="1" x14ac:dyDescent="0.2">
      <c r="A116" s="258"/>
      <c r="B116" s="123"/>
    </row>
    <row r="117" spans="1:2" s="46" customFormat="1" ht="15.75" x14ac:dyDescent="0.2">
      <c r="A117" s="119" t="s">
        <v>125</v>
      </c>
      <c r="B117" s="121">
        <v>0</v>
      </c>
    </row>
    <row r="118" spans="1:2" s="46" customFormat="1" ht="15.75" x14ac:dyDescent="0.2">
      <c r="A118" s="119" t="s">
        <v>126</v>
      </c>
      <c r="B118" s="121">
        <v>0.6</v>
      </c>
    </row>
    <row r="119" spans="1:2" s="46" customFormat="1" ht="13.9" customHeight="1" x14ac:dyDescent="0.2">
      <c r="A119" s="252" t="s">
        <v>127</v>
      </c>
      <c r="B119" s="254" t="s">
        <v>303</v>
      </c>
    </row>
    <row r="120" spans="1:2" s="46" customFormat="1" ht="13.9" customHeight="1" x14ac:dyDescent="0.2">
      <c r="A120" s="253"/>
      <c r="B120" s="255"/>
    </row>
    <row r="121" spans="1:2" s="46" customFormat="1" ht="15.75" x14ac:dyDescent="0.2">
      <c r="A121" s="119" t="s">
        <v>155</v>
      </c>
      <c r="B121" s="123" t="s">
        <v>304</v>
      </c>
    </row>
    <row r="122" spans="1:2" s="46" customFormat="1" x14ac:dyDescent="0.2">
      <c r="A122" s="252" t="s">
        <v>131</v>
      </c>
      <c r="B122" s="124" t="s">
        <v>305</v>
      </c>
    </row>
    <row r="123" spans="1:2" s="46" customFormat="1" x14ac:dyDescent="0.2">
      <c r="A123" s="256"/>
      <c r="B123" s="125" t="s">
        <v>169</v>
      </c>
    </row>
    <row r="124" spans="1:2" s="46" customFormat="1" x14ac:dyDescent="0.2">
      <c r="A124" s="256"/>
      <c r="B124" s="125" t="s">
        <v>170</v>
      </c>
    </row>
    <row r="125" spans="1:2" s="46" customFormat="1" x14ac:dyDescent="0.2">
      <c r="A125" s="253"/>
      <c r="B125" s="126" t="s">
        <v>306</v>
      </c>
    </row>
    <row r="126" spans="1:2" s="46" customFormat="1" ht="30" x14ac:dyDescent="0.2">
      <c r="A126" s="119" t="s">
        <v>133</v>
      </c>
      <c r="B126" s="120" t="s">
        <v>446</v>
      </c>
    </row>
    <row r="127" spans="1:2" s="46" customFormat="1" ht="30" x14ac:dyDescent="0.2">
      <c r="A127" s="119" t="s">
        <v>135</v>
      </c>
      <c r="B127" s="120" t="s">
        <v>308</v>
      </c>
    </row>
    <row r="128" spans="1:2" s="46" customFormat="1" thickBot="1" x14ac:dyDescent="0.25">
      <c r="A128" s="127"/>
      <c r="B128" s="127"/>
    </row>
    <row r="129" spans="1:2" s="46" customFormat="1" ht="16.5" thickBot="1" x14ac:dyDescent="0.25">
      <c r="A129" s="113" t="s">
        <v>109</v>
      </c>
      <c r="B129" s="114" t="s">
        <v>158</v>
      </c>
    </row>
    <row r="130" spans="1:2" s="46" customFormat="1" ht="15.75" x14ac:dyDescent="0.2">
      <c r="A130" s="115" t="s">
        <v>111</v>
      </c>
      <c r="B130" s="120" t="s">
        <v>309</v>
      </c>
    </row>
    <row r="131" spans="1:2" s="46" customFormat="1" ht="15.75" x14ac:dyDescent="0.2">
      <c r="A131" s="117" t="s">
        <v>113</v>
      </c>
      <c r="B131" s="118" t="s">
        <v>310</v>
      </c>
    </row>
    <row r="132" spans="1:2" s="46" customFormat="1" ht="54.75" customHeight="1" x14ac:dyDescent="0.2">
      <c r="A132" s="119" t="s">
        <v>115</v>
      </c>
      <c r="B132" s="120" t="s">
        <v>298</v>
      </c>
    </row>
    <row r="133" spans="1:2" s="46" customFormat="1" ht="31.5" x14ac:dyDescent="0.2">
      <c r="A133" s="119" t="s">
        <v>161</v>
      </c>
      <c r="B133" s="120" t="s">
        <v>299</v>
      </c>
    </row>
    <row r="134" spans="1:2" s="46" customFormat="1" ht="15.75" x14ac:dyDescent="0.2">
      <c r="A134" s="119" t="s">
        <v>300</v>
      </c>
      <c r="B134" s="121" t="s">
        <v>142</v>
      </c>
    </row>
    <row r="135" spans="1:2" s="46" customFormat="1" ht="30" x14ac:dyDescent="0.2">
      <c r="A135" s="117" t="s">
        <v>121</v>
      </c>
      <c r="B135" s="122" t="s">
        <v>301</v>
      </c>
    </row>
    <row r="136" spans="1:2" s="46" customFormat="1" x14ac:dyDescent="0.2">
      <c r="A136" s="257" t="s">
        <v>123</v>
      </c>
      <c r="B136" s="123" t="s">
        <v>264</v>
      </c>
    </row>
    <row r="137" spans="1:2" s="46" customFormat="1" x14ac:dyDescent="0.2">
      <c r="A137" s="258"/>
      <c r="B137" s="123"/>
    </row>
    <row r="138" spans="1:2" s="46" customFormat="1" ht="15.75" x14ac:dyDescent="0.2">
      <c r="A138" s="119" t="s">
        <v>125</v>
      </c>
      <c r="B138" s="121">
        <v>0</v>
      </c>
    </row>
    <row r="139" spans="1:2" s="46" customFormat="1" ht="15.75" x14ac:dyDescent="0.2">
      <c r="A139" s="119" t="s">
        <v>126</v>
      </c>
      <c r="B139" s="121">
        <v>0.45</v>
      </c>
    </row>
    <row r="140" spans="1:2" s="46" customFormat="1" ht="13.9" customHeight="1" x14ac:dyDescent="0.2">
      <c r="A140" s="252" t="s">
        <v>127</v>
      </c>
      <c r="B140" s="254" t="s">
        <v>303</v>
      </c>
    </row>
    <row r="141" spans="1:2" s="46" customFormat="1" ht="13.9" customHeight="1" x14ac:dyDescent="0.2">
      <c r="A141" s="253"/>
      <c r="B141" s="255"/>
    </row>
    <row r="142" spans="1:2" s="46" customFormat="1" ht="30" x14ac:dyDescent="0.2">
      <c r="A142" s="119" t="s">
        <v>155</v>
      </c>
      <c r="B142" s="123" t="s">
        <v>311</v>
      </c>
    </row>
    <row r="143" spans="1:2" s="46" customFormat="1" x14ac:dyDescent="0.2">
      <c r="A143" s="252" t="s">
        <v>131</v>
      </c>
      <c r="B143" s="124" t="s">
        <v>305</v>
      </c>
    </row>
    <row r="144" spans="1:2" s="46" customFormat="1" x14ac:dyDescent="0.2">
      <c r="A144" s="256"/>
      <c r="B144" s="125" t="s">
        <v>169</v>
      </c>
    </row>
    <row r="145" spans="1:2" s="46" customFormat="1" x14ac:dyDescent="0.2">
      <c r="A145" s="256"/>
      <c r="B145" s="125" t="s">
        <v>170</v>
      </c>
    </row>
    <row r="146" spans="1:2" s="46" customFormat="1" x14ac:dyDescent="0.2">
      <c r="A146" s="253"/>
      <c r="B146" s="126" t="s">
        <v>306</v>
      </c>
    </row>
    <row r="147" spans="1:2" s="46" customFormat="1" ht="30" x14ac:dyDescent="0.2">
      <c r="A147" s="119" t="s">
        <v>133</v>
      </c>
      <c r="B147" s="120" t="s">
        <v>307</v>
      </c>
    </row>
    <row r="148" spans="1:2" s="46" customFormat="1" ht="42.75" customHeight="1" x14ac:dyDescent="0.2">
      <c r="A148" s="119" t="s">
        <v>135</v>
      </c>
      <c r="B148" s="120" t="s">
        <v>312</v>
      </c>
    </row>
    <row r="149" spans="1:2" s="46" customFormat="1" thickBot="1" x14ac:dyDescent="0.25">
      <c r="A149" s="127"/>
      <c r="B149" s="127"/>
    </row>
    <row r="150" spans="1:2" s="46" customFormat="1" ht="16.5" thickBot="1" x14ac:dyDescent="0.25">
      <c r="A150" s="113" t="s">
        <v>109</v>
      </c>
      <c r="B150" s="114" t="s">
        <v>158</v>
      </c>
    </row>
    <row r="151" spans="1:2" s="46" customFormat="1" ht="15.75" x14ac:dyDescent="0.2">
      <c r="A151" s="115" t="s">
        <v>111</v>
      </c>
      <c r="B151" s="116" t="s">
        <v>313</v>
      </c>
    </row>
    <row r="152" spans="1:2" s="46" customFormat="1" ht="30" x14ac:dyDescent="0.2">
      <c r="A152" s="117" t="s">
        <v>113</v>
      </c>
      <c r="B152" s="118" t="s">
        <v>314</v>
      </c>
    </row>
    <row r="153" spans="1:2" s="46" customFormat="1" ht="15.75" x14ac:dyDescent="0.2">
      <c r="A153" s="119" t="s">
        <v>115</v>
      </c>
      <c r="B153" s="120" t="s">
        <v>315</v>
      </c>
    </row>
    <row r="154" spans="1:2" s="46" customFormat="1" ht="45" x14ac:dyDescent="0.2">
      <c r="A154" s="119" t="s">
        <v>161</v>
      </c>
      <c r="B154" s="120" t="s">
        <v>316</v>
      </c>
    </row>
    <row r="155" spans="1:2" s="46" customFormat="1" ht="15.75" x14ac:dyDescent="0.2">
      <c r="A155" s="119" t="s">
        <v>300</v>
      </c>
      <c r="B155" s="121" t="s">
        <v>142</v>
      </c>
    </row>
    <row r="156" spans="1:2" s="46" customFormat="1" ht="15.75" x14ac:dyDescent="0.2">
      <c r="A156" s="117" t="s">
        <v>121</v>
      </c>
      <c r="B156" s="122" t="s">
        <v>317</v>
      </c>
    </row>
    <row r="157" spans="1:2" s="46" customFormat="1" x14ac:dyDescent="0.2">
      <c r="A157" s="257" t="s">
        <v>123</v>
      </c>
      <c r="B157" s="123" t="s">
        <v>264</v>
      </c>
    </row>
    <row r="158" spans="1:2" s="46" customFormat="1" x14ac:dyDescent="0.2">
      <c r="A158" s="258"/>
      <c r="B158" s="123"/>
    </row>
    <row r="159" spans="1:2" s="46" customFormat="1" ht="15.75" x14ac:dyDescent="0.2">
      <c r="A159" s="119" t="s">
        <v>125</v>
      </c>
      <c r="B159" s="121">
        <v>0</v>
      </c>
    </row>
    <row r="160" spans="1:2" s="46" customFormat="1" ht="15.75" x14ac:dyDescent="0.2">
      <c r="A160" s="119" t="s">
        <v>126</v>
      </c>
      <c r="B160" s="121">
        <v>0.6</v>
      </c>
    </row>
    <row r="161" spans="1:2" s="46" customFormat="1" ht="15.75" x14ac:dyDescent="0.2">
      <c r="A161" s="117" t="s">
        <v>127</v>
      </c>
      <c r="B161" s="122" t="s">
        <v>303</v>
      </c>
    </row>
    <row r="162" spans="1:2" s="46" customFormat="1" ht="30" x14ac:dyDescent="0.2">
      <c r="A162" s="119" t="s">
        <v>155</v>
      </c>
      <c r="B162" s="123" t="s">
        <v>318</v>
      </c>
    </row>
    <row r="163" spans="1:2" s="46" customFormat="1" x14ac:dyDescent="0.2">
      <c r="A163" s="257" t="s">
        <v>131</v>
      </c>
      <c r="B163" s="124" t="s">
        <v>305</v>
      </c>
    </row>
    <row r="164" spans="1:2" s="46" customFormat="1" x14ac:dyDescent="0.2">
      <c r="A164" s="259"/>
      <c r="B164" s="125" t="s">
        <v>169</v>
      </c>
    </row>
    <row r="165" spans="1:2" s="46" customFormat="1" x14ac:dyDescent="0.2">
      <c r="A165" s="259"/>
      <c r="B165" s="125" t="s">
        <v>170</v>
      </c>
    </row>
    <row r="166" spans="1:2" s="46" customFormat="1" x14ac:dyDescent="0.2">
      <c r="A166" s="258"/>
      <c r="B166" s="126" t="s">
        <v>306</v>
      </c>
    </row>
    <row r="167" spans="1:2" s="46" customFormat="1" ht="30" x14ac:dyDescent="0.2">
      <c r="A167" s="119" t="s">
        <v>133</v>
      </c>
      <c r="B167" s="120" t="s">
        <v>319</v>
      </c>
    </row>
    <row r="168" spans="1:2" s="46" customFormat="1" ht="30" x14ac:dyDescent="0.2">
      <c r="A168" s="119" t="s">
        <v>135</v>
      </c>
      <c r="B168" s="120" t="s">
        <v>320</v>
      </c>
    </row>
    <row r="169" spans="1:2" s="46" customFormat="1" thickBot="1" x14ac:dyDescent="0.25">
      <c r="A169" s="127"/>
      <c r="B169" s="127"/>
    </row>
    <row r="170" spans="1:2" s="46" customFormat="1" ht="16.5" thickBot="1" x14ac:dyDescent="0.25">
      <c r="A170" s="113" t="s">
        <v>109</v>
      </c>
      <c r="B170" s="114" t="s">
        <v>158</v>
      </c>
    </row>
    <row r="171" spans="1:2" s="46" customFormat="1" ht="30" x14ac:dyDescent="0.2">
      <c r="A171" s="115" t="s">
        <v>111</v>
      </c>
      <c r="B171" s="116" t="s">
        <v>321</v>
      </c>
    </row>
    <row r="172" spans="1:2" s="46" customFormat="1" ht="30" x14ac:dyDescent="0.2">
      <c r="A172" s="117" t="s">
        <v>113</v>
      </c>
      <c r="B172" s="128" t="s">
        <v>322</v>
      </c>
    </row>
    <row r="173" spans="1:2" s="46" customFormat="1" ht="30" x14ac:dyDescent="0.2">
      <c r="A173" s="119" t="s">
        <v>115</v>
      </c>
      <c r="B173" s="120" t="s">
        <v>323</v>
      </c>
    </row>
    <row r="174" spans="1:2" s="46" customFormat="1" ht="45" x14ac:dyDescent="0.2">
      <c r="A174" s="119" t="s">
        <v>161</v>
      </c>
      <c r="B174" s="120" t="s">
        <v>324</v>
      </c>
    </row>
    <row r="175" spans="1:2" s="46" customFormat="1" ht="15.75" x14ac:dyDescent="0.2">
      <c r="A175" s="119" t="s">
        <v>300</v>
      </c>
      <c r="B175" s="121" t="s">
        <v>142</v>
      </c>
    </row>
    <row r="176" spans="1:2" s="46" customFormat="1" ht="15.75" x14ac:dyDescent="0.2">
      <c r="A176" s="129" t="s">
        <v>121</v>
      </c>
      <c r="B176" s="122" t="s">
        <v>325</v>
      </c>
    </row>
    <row r="177" spans="1:2" s="46" customFormat="1" ht="30" x14ac:dyDescent="0.2">
      <c r="A177" s="257" t="s">
        <v>123</v>
      </c>
      <c r="B177" s="123" t="s">
        <v>326</v>
      </c>
    </row>
    <row r="178" spans="1:2" s="46" customFormat="1" x14ac:dyDescent="0.2">
      <c r="A178" s="258"/>
      <c r="B178" s="123"/>
    </row>
    <row r="179" spans="1:2" s="46" customFormat="1" ht="15.75" x14ac:dyDescent="0.2">
      <c r="A179" s="119" t="s">
        <v>125</v>
      </c>
      <c r="B179" s="121">
        <v>0</v>
      </c>
    </row>
    <row r="180" spans="1:2" s="46" customFormat="1" ht="15.75" x14ac:dyDescent="0.2">
      <c r="A180" s="119" t="s">
        <v>126</v>
      </c>
      <c r="B180" s="121">
        <v>0.95</v>
      </c>
    </row>
    <row r="181" spans="1:2" s="46" customFormat="1" ht="13.9" customHeight="1" x14ac:dyDescent="0.2">
      <c r="A181" s="252" t="s">
        <v>127</v>
      </c>
      <c r="B181" s="254" t="s">
        <v>303</v>
      </c>
    </row>
    <row r="182" spans="1:2" s="46" customFormat="1" ht="14.25" x14ac:dyDescent="0.2">
      <c r="A182" s="253"/>
      <c r="B182" s="255"/>
    </row>
    <row r="183" spans="1:2" s="46" customFormat="1" ht="30" x14ac:dyDescent="0.2">
      <c r="A183" s="119" t="s">
        <v>155</v>
      </c>
      <c r="B183" s="123" t="s">
        <v>327</v>
      </c>
    </row>
    <row r="184" spans="1:2" s="46" customFormat="1" x14ac:dyDescent="0.2">
      <c r="A184" s="252" t="s">
        <v>131</v>
      </c>
      <c r="B184" s="124" t="s">
        <v>305</v>
      </c>
    </row>
    <row r="185" spans="1:2" s="46" customFormat="1" x14ac:dyDescent="0.2">
      <c r="A185" s="256"/>
      <c r="B185" s="125" t="s">
        <v>169</v>
      </c>
    </row>
    <row r="186" spans="1:2" s="46" customFormat="1" x14ac:dyDescent="0.2">
      <c r="A186" s="256"/>
      <c r="B186" s="125" t="s">
        <v>170</v>
      </c>
    </row>
    <row r="187" spans="1:2" s="46" customFormat="1" x14ac:dyDescent="0.2">
      <c r="A187" s="253"/>
      <c r="B187" s="126" t="s">
        <v>306</v>
      </c>
    </row>
    <row r="188" spans="1:2" s="46" customFormat="1" ht="45" customHeight="1" x14ac:dyDescent="0.2">
      <c r="A188" s="119" t="s">
        <v>133</v>
      </c>
      <c r="B188" s="120" t="s">
        <v>328</v>
      </c>
    </row>
    <row r="189" spans="1:2" s="46" customFormat="1" ht="60" x14ac:dyDescent="0.2">
      <c r="A189" s="119" t="s">
        <v>135</v>
      </c>
      <c r="B189" s="120" t="s">
        <v>329</v>
      </c>
    </row>
    <row r="190" spans="1:2" s="46" customFormat="1" thickBot="1" x14ac:dyDescent="0.25">
      <c r="A190" s="127"/>
      <c r="B190" s="127"/>
    </row>
    <row r="191" spans="1:2" s="46" customFormat="1" ht="16.5" thickBot="1" x14ac:dyDescent="0.25">
      <c r="A191" s="113" t="s">
        <v>109</v>
      </c>
      <c r="B191" s="114" t="s">
        <v>158</v>
      </c>
    </row>
    <row r="192" spans="1:2" s="46" customFormat="1" ht="15.75" x14ac:dyDescent="0.2">
      <c r="A192" s="115" t="s">
        <v>111</v>
      </c>
      <c r="B192" s="116" t="s">
        <v>330</v>
      </c>
    </row>
    <row r="193" spans="1:2" s="46" customFormat="1" ht="34.5" customHeight="1" x14ac:dyDescent="0.2">
      <c r="A193" s="130" t="s">
        <v>113</v>
      </c>
      <c r="B193" s="118" t="s">
        <v>331</v>
      </c>
    </row>
    <row r="194" spans="1:2" s="46" customFormat="1" ht="15.75" x14ac:dyDescent="0.2">
      <c r="A194" s="119" t="s">
        <v>115</v>
      </c>
      <c r="B194" s="120" t="s">
        <v>332</v>
      </c>
    </row>
    <row r="195" spans="1:2" s="46" customFormat="1" ht="45" x14ac:dyDescent="0.2">
      <c r="A195" s="119" t="s">
        <v>161</v>
      </c>
      <c r="B195" s="120" t="s">
        <v>333</v>
      </c>
    </row>
    <row r="196" spans="1:2" s="46" customFormat="1" ht="15.75" x14ac:dyDescent="0.2">
      <c r="A196" s="119" t="s">
        <v>300</v>
      </c>
      <c r="B196" s="121" t="s">
        <v>142</v>
      </c>
    </row>
    <row r="197" spans="1:2" s="46" customFormat="1" ht="30" x14ac:dyDescent="0.2">
      <c r="A197" s="117" t="s">
        <v>121</v>
      </c>
      <c r="B197" s="122" t="s">
        <v>334</v>
      </c>
    </row>
    <row r="198" spans="1:2" s="46" customFormat="1" ht="30" x14ac:dyDescent="0.2">
      <c r="A198" s="257" t="s">
        <v>123</v>
      </c>
      <c r="B198" s="123" t="s">
        <v>326</v>
      </c>
    </row>
    <row r="199" spans="1:2" s="46" customFormat="1" x14ac:dyDescent="0.2">
      <c r="A199" s="258"/>
      <c r="B199" s="123"/>
    </row>
    <row r="200" spans="1:2" s="46" customFormat="1" ht="15.75" x14ac:dyDescent="0.2">
      <c r="A200" s="119" t="s">
        <v>125</v>
      </c>
      <c r="B200" s="121">
        <v>0</v>
      </c>
    </row>
    <row r="201" spans="1:2" s="46" customFormat="1" ht="15.75" x14ac:dyDescent="0.2">
      <c r="A201" s="119" t="s">
        <v>126</v>
      </c>
      <c r="B201" s="131">
        <v>0.5454</v>
      </c>
    </row>
    <row r="202" spans="1:2" s="46" customFormat="1" ht="13.9" customHeight="1" x14ac:dyDescent="0.2">
      <c r="A202" s="252" t="s">
        <v>127</v>
      </c>
      <c r="B202" s="254" t="s">
        <v>303</v>
      </c>
    </row>
    <row r="203" spans="1:2" s="46" customFormat="1" ht="13.9" customHeight="1" x14ac:dyDescent="0.2">
      <c r="A203" s="253"/>
      <c r="B203" s="255"/>
    </row>
    <row r="204" spans="1:2" s="46" customFormat="1" ht="30" x14ac:dyDescent="0.2">
      <c r="A204" s="119" t="s">
        <v>155</v>
      </c>
      <c r="B204" s="123" t="s">
        <v>335</v>
      </c>
    </row>
    <row r="205" spans="1:2" s="46" customFormat="1" x14ac:dyDescent="0.2">
      <c r="A205" s="252" t="s">
        <v>131</v>
      </c>
      <c r="B205" s="124" t="s">
        <v>305</v>
      </c>
    </row>
    <row r="206" spans="1:2" s="46" customFormat="1" x14ac:dyDescent="0.2">
      <c r="A206" s="256"/>
      <c r="B206" s="125" t="s">
        <v>169</v>
      </c>
    </row>
    <row r="207" spans="1:2" s="46" customFormat="1" x14ac:dyDescent="0.2">
      <c r="A207" s="256"/>
      <c r="B207" s="125" t="s">
        <v>170</v>
      </c>
    </row>
    <row r="208" spans="1:2" s="46" customFormat="1" x14ac:dyDescent="0.2">
      <c r="A208" s="253"/>
      <c r="B208" s="126" t="s">
        <v>306</v>
      </c>
    </row>
    <row r="209" spans="1:2" s="46" customFormat="1" ht="30" x14ac:dyDescent="0.2">
      <c r="A209" s="119" t="s">
        <v>133</v>
      </c>
      <c r="B209" s="120" t="s">
        <v>336</v>
      </c>
    </row>
    <row r="210" spans="1:2" s="46" customFormat="1" ht="15.75" x14ac:dyDescent="0.2">
      <c r="A210" s="119" t="s">
        <v>135</v>
      </c>
      <c r="B210" s="120"/>
    </row>
    <row r="211" spans="1:2" s="46" customFormat="1" thickBot="1" x14ac:dyDescent="0.25">
      <c r="A211" s="127"/>
      <c r="B211" s="127"/>
    </row>
    <row r="212" spans="1:2" s="46" customFormat="1" ht="16.5" thickBot="1" x14ac:dyDescent="0.25">
      <c r="A212" s="113" t="s">
        <v>109</v>
      </c>
      <c r="B212" s="114" t="s">
        <v>158</v>
      </c>
    </row>
    <row r="213" spans="1:2" s="46" customFormat="1" ht="15.75" x14ac:dyDescent="0.2">
      <c r="A213" s="115" t="s">
        <v>111</v>
      </c>
      <c r="B213" s="116" t="s">
        <v>337</v>
      </c>
    </row>
    <row r="214" spans="1:2" s="46" customFormat="1" ht="15.75" x14ac:dyDescent="0.2">
      <c r="A214" s="117" t="s">
        <v>113</v>
      </c>
      <c r="B214" s="118" t="s">
        <v>338</v>
      </c>
    </row>
    <row r="215" spans="1:2" s="46" customFormat="1" ht="15.75" x14ac:dyDescent="0.2">
      <c r="A215" s="119" t="s">
        <v>115</v>
      </c>
      <c r="B215" s="120" t="s">
        <v>339</v>
      </c>
    </row>
    <row r="216" spans="1:2" s="46" customFormat="1" ht="31.5" x14ac:dyDescent="0.2">
      <c r="A216" s="119" t="s">
        <v>161</v>
      </c>
      <c r="B216" s="120" t="s">
        <v>340</v>
      </c>
    </row>
    <row r="217" spans="1:2" s="46" customFormat="1" ht="15.75" x14ac:dyDescent="0.2">
      <c r="A217" s="119" t="s">
        <v>300</v>
      </c>
      <c r="B217" s="121" t="s">
        <v>142</v>
      </c>
    </row>
    <row r="218" spans="1:2" s="46" customFormat="1" ht="15.75" x14ac:dyDescent="0.2">
      <c r="A218" s="117" t="s">
        <v>121</v>
      </c>
      <c r="B218" s="122" t="s">
        <v>341</v>
      </c>
    </row>
    <row r="219" spans="1:2" s="46" customFormat="1" x14ac:dyDescent="0.2">
      <c r="A219" s="257" t="s">
        <v>123</v>
      </c>
      <c r="B219" s="123" t="s">
        <v>264</v>
      </c>
    </row>
    <row r="220" spans="1:2" s="46" customFormat="1" x14ac:dyDescent="0.2">
      <c r="A220" s="258"/>
      <c r="B220" s="123"/>
    </row>
    <row r="221" spans="1:2" s="46" customFormat="1" ht="15.75" x14ac:dyDescent="0.2">
      <c r="A221" s="119" t="s">
        <v>125</v>
      </c>
      <c r="B221" s="121">
        <v>0</v>
      </c>
    </row>
    <row r="222" spans="1:2" s="46" customFormat="1" ht="15.75" x14ac:dyDescent="0.2">
      <c r="A222" s="119" t="s">
        <v>126</v>
      </c>
      <c r="B222" s="121">
        <v>0.95</v>
      </c>
    </row>
    <row r="223" spans="1:2" s="46" customFormat="1" ht="15.75" x14ac:dyDescent="0.2">
      <c r="A223" s="117" t="s">
        <v>127</v>
      </c>
      <c r="B223" s="122" t="s">
        <v>303</v>
      </c>
    </row>
    <row r="224" spans="1:2" s="46" customFormat="1" ht="58.5" customHeight="1" x14ac:dyDescent="0.2">
      <c r="A224" s="119" t="s">
        <v>155</v>
      </c>
      <c r="B224" s="123" t="s">
        <v>304</v>
      </c>
    </row>
    <row r="225" spans="1:2" s="46" customFormat="1" x14ac:dyDescent="0.2">
      <c r="A225" s="252" t="s">
        <v>131</v>
      </c>
      <c r="B225" s="124" t="s">
        <v>305</v>
      </c>
    </row>
    <row r="226" spans="1:2" s="46" customFormat="1" x14ac:dyDescent="0.2">
      <c r="A226" s="256"/>
      <c r="B226" s="125" t="s">
        <v>169</v>
      </c>
    </row>
    <row r="227" spans="1:2" s="46" customFormat="1" x14ac:dyDescent="0.2">
      <c r="A227" s="256"/>
      <c r="B227" s="125" t="s">
        <v>170</v>
      </c>
    </row>
    <row r="228" spans="1:2" s="46" customFormat="1" x14ac:dyDescent="0.2">
      <c r="A228" s="253"/>
      <c r="B228" s="126" t="s">
        <v>306</v>
      </c>
    </row>
    <row r="229" spans="1:2" s="46" customFormat="1" ht="15.75" x14ac:dyDescent="0.2">
      <c r="A229" s="119" t="s">
        <v>133</v>
      </c>
      <c r="B229" s="120" t="s">
        <v>342</v>
      </c>
    </row>
    <row r="230" spans="1:2" s="46" customFormat="1" ht="45" x14ac:dyDescent="0.2">
      <c r="A230" s="119" t="s">
        <v>135</v>
      </c>
      <c r="B230" s="120" t="s">
        <v>343</v>
      </c>
    </row>
    <row r="231" spans="1:2" s="46" customFormat="1" ht="14.25" x14ac:dyDescent="0.2">
      <c r="A231" s="127"/>
      <c r="B231" s="127"/>
    </row>
    <row r="232" spans="1:2" s="5" customFormat="1" ht="15.75" x14ac:dyDescent="0.2">
      <c r="A232" s="96"/>
      <c r="B232" s="97"/>
    </row>
    <row r="233" spans="1:2" s="5" customFormat="1" ht="15.75" x14ac:dyDescent="0.2">
      <c r="A233" s="32" t="s">
        <v>106</v>
      </c>
    </row>
    <row r="234" spans="1:2" s="46" customFormat="1" ht="15.75" x14ac:dyDescent="0.25">
      <c r="A234" s="33" t="s">
        <v>198</v>
      </c>
      <c r="B234" s="33"/>
    </row>
    <row r="235" spans="1:2" s="5" customFormat="1" ht="15.75" x14ac:dyDescent="0.25">
      <c r="A235" s="33" t="s">
        <v>107</v>
      </c>
    </row>
    <row r="236" spans="1:2" s="5" customFormat="1" ht="15.75" x14ac:dyDescent="0.2">
      <c r="A236" s="6" t="s">
        <v>108</v>
      </c>
    </row>
    <row r="237" spans="1:2" s="5" customFormat="1" ht="15.75" x14ac:dyDescent="0.2">
      <c r="A237" s="34" t="s">
        <v>109</v>
      </c>
      <c r="B237" s="34" t="s">
        <v>110</v>
      </c>
    </row>
    <row r="238" spans="1:2" s="5" customFormat="1" ht="15.75" x14ac:dyDescent="0.2">
      <c r="A238" s="35" t="s">
        <v>111</v>
      </c>
      <c r="B238" s="36" t="s">
        <v>112</v>
      </c>
    </row>
    <row r="239" spans="1:2" s="5" customFormat="1" ht="15.75" x14ac:dyDescent="0.2">
      <c r="A239" s="35" t="s">
        <v>113</v>
      </c>
      <c r="B239" s="37" t="s">
        <v>114</v>
      </c>
    </row>
    <row r="240" spans="1:2" s="5" customFormat="1" ht="15.75" x14ac:dyDescent="0.2">
      <c r="A240" s="35" t="s">
        <v>115</v>
      </c>
      <c r="B240" s="38" t="s">
        <v>116</v>
      </c>
    </row>
    <row r="241" spans="1:2" s="5" customFormat="1" ht="31.5" x14ac:dyDescent="0.2">
      <c r="A241" s="35" t="s">
        <v>117</v>
      </c>
      <c r="B241" s="38" t="s">
        <v>118</v>
      </c>
    </row>
    <row r="242" spans="1:2" s="5" customFormat="1" ht="15.75" x14ac:dyDescent="0.2">
      <c r="A242" s="35" t="s">
        <v>119</v>
      </c>
      <c r="B242" s="38" t="s">
        <v>120</v>
      </c>
    </row>
    <row r="243" spans="1:2" s="5" customFormat="1" ht="30" x14ac:dyDescent="0.2">
      <c r="A243" s="35" t="s">
        <v>121</v>
      </c>
      <c r="B243" s="37" t="s">
        <v>122</v>
      </c>
    </row>
    <row r="244" spans="1:2" s="5" customFormat="1" ht="15.75" x14ac:dyDescent="0.2">
      <c r="A244" s="35" t="s">
        <v>123</v>
      </c>
      <c r="B244" s="39" t="s">
        <v>124</v>
      </c>
    </row>
    <row r="245" spans="1:2" s="5" customFormat="1" ht="15.75" x14ac:dyDescent="0.2">
      <c r="A245" s="35" t="s">
        <v>125</v>
      </c>
      <c r="B245" s="40">
        <v>0</v>
      </c>
    </row>
    <row r="246" spans="1:2" s="5" customFormat="1" ht="15.75" x14ac:dyDescent="0.2">
      <c r="A246" s="35" t="s">
        <v>126</v>
      </c>
      <c r="B246" s="40">
        <v>35</v>
      </c>
    </row>
    <row r="247" spans="1:2" s="5" customFormat="1" ht="15.75" x14ac:dyDescent="0.2">
      <c r="A247" s="35" t="s">
        <v>127</v>
      </c>
      <c r="B247" s="38" t="s">
        <v>128</v>
      </c>
    </row>
    <row r="248" spans="1:2" s="5" customFormat="1" ht="15.75" x14ac:dyDescent="0.2">
      <c r="A248" s="35" t="s">
        <v>129</v>
      </c>
      <c r="B248" s="41" t="s">
        <v>130</v>
      </c>
    </row>
    <row r="249" spans="1:2" s="5" customFormat="1" ht="15.75" x14ac:dyDescent="0.2">
      <c r="A249" s="35" t="s">
        <v>131</v>
      </c>
      <c r="B249" s="39" t="s">
        <v>132</v>
      </c>
    </row>
    <row r="250" spans="1:2" s="5" customFormat="1" ht="15.75" x14ac:dyDescent="0.2">
      <c r="A250" s="35" t="s">
        <v>133</v>
      </c>
      <c r="B250" s="41" t="s">
        <v>134</v>
      </c>
    </row>
    <row r="251" spans="1:2" s="5" customFormat="1" ht="15.75" x14ac:dyDescent="0.2">
      <c r="A251" s="35" t="s">
        <v>135</v>
      </c>
      <c r="B251" s="42" t="s">
        <v>136</v>
      </c>
    </row>
    <row r="252" spans="1:2" s="5" customFormat="1" x14ac:dyDescent="0.2"/>
    <row r="253" spans="1:2" s="5" customFormat="1" ht="15.75" x14ac:dyDescent="0.25">
      <c r="A253" s="33" t="s">
        <v>107</v>
      </c>
    </row>
    <row r="254" spans="1:2" s="5" customFormat="1" ht="15.75" x14ac:dyDescent="0.2">
      <c r="A254" s="6" t="s">
        <v>137</v>
      </c>
    </row>
    <row r="255" spans="1:2" s="5" customFormat="1" ht="15.75" x14ac:dyDescent="0.2">
      <c r="A255" s="34" t="s">
        <v>109</v>
      </c>
      <c r="B255" s="34" t="s">
        <v>110</v>
      </c>
    </row>
    <row r="256" spans="1:2" s="5" customFormat="1" ht="15.75" x14ac:dyDescent="0.2">
      <c r="A256" s="35" t="s">
        <v>111</v>
      </c>
      <c r="B256" s="36" t="s">
        <v>138</v>
      </c>
    </row>
    <row r="257" spans="1:2" s="5" customFormat="1" ht="30" x14ac:dyDescent="0.2">
      <c r="A257" s="35" t="s">
        <v>113</v>
      </c>
      <c r="B257" s="37" t="s">
        <v>139</v>
      </c>
    </row>
    <row r="258" spans="1:2" s="5" customFormat="1" ht="30" x14ac:dyDescent="0.2">
      <c r="A258" s="35" t="s">
        <v>115</v>
      </c>
      <c r="B258" s="38" t="s">
        <v>140</v>
      </c>
    </row>
    <row r="259" spans="1:2" s="5" customFormat="1" ht="31.5" x14ac:dyDescent="0.2">
      <c r="A259" s="35" t="s">
        <v>117</v>
      </c>
      <c r="B259" s="38" t="s">
        <v>141</v>
      </c>
    </row>
    <row r="260" spans="1:2" s="5" customFormat="1" ht="15.75" x14ac:dyDescent="0.2">
      <c r="A260" s="35" t="s">
        <v>119</v>
      </c>
      <c r="B260" s="38" t="s">
        <v>142</v>
      </c>
    </row>
    <row r="261" spans="1:2" s="5" customFormat="1" ht="45" x14ac:dyDescent="0.2">
      <c r="A261" s="35" t="s">
        <v>121</v>
      </c>
      <c r="B261" s="37" t="s">
        <v>143</v>
      </c>
    </row>
    <row r="262" spans="1:2" s="5" customFormat="1" ht="15.75" x14ac:dyDescent="0.2">
      <c r="A262" s="35" t="s">
        <v>123</v>
      </c>
      <c r="B262" s="39" t="s">
        <v>144</v>
      </c>
    </row>
    <row r="263" spans="1:2" s="5" customFormat="1" ht="15.75" x14ac:dyDescent="0.2">
      <c r="A263" s="35" t="s">
        <v>125</v>
      </c>
      <c r="B263" s="41">
        <v>0.55000000000000004</v>
      </c>
    </row>
    <row r="264" spans="1:2" s="5" customFormat="1" ht="15.75" x14ac:dyDescent="0.2">
      <c r="A264" s="35" t="s">
        <v>126</v>
      </c>
      <c r="B264" s="41">
        <v>0.55000000000000004</v>
      </c>
    </row>
    <row r="265" spans="1:2" s="5" customFormat="1" ht="15.75" x14ac:dyDescent="0.2">
      <c r="A265" s="35" t="s">
        <v>127</v>
      </c>
      <c r="B265" s="38" t="s">
        <v>128</v>
      </c>
    </row>
    <row r="266" spans="1:2" s="5" customFormat="1" ht="15.75" x14ac:dyDescent="0.2">
      <c r="A266" s="35" t="s">
        <v>129</v>
      </c>
      <c r="B266" s="41" t="s">
        <v>130</v>
      </c>
    </row>
    <row r="267" spans="1:2" s="5" customFormat="1" ht="15.75" x14ac:dyDescent="0.2">
      <c r="A267" s="35" t="s">
        <v>131</v>
      </c>
      <c r="B267" s="39" t="s">
        <v>132</v>
      </c>
    </row>
    <row r="268" spans="1:2" s="5" customFormat="1" ht="15.75" x14ac:dyDescent="0.2">
      <c r="A268" s="35" t="s">
        <v>133</v>
      </c>
      <c r="B268" s="41" t="s">
        <v>134</v>
      </c>
    </row>
    <row r="269" spans="1:2" s="5" customFormat="1" ht="15.75" x14ac:dyDescent="0.2">
      <c r="A269" s="35" t="s">
        <v>135</v>
      </c>
      <c r="B269" s="42" t="s">
        <v>136</v>
      </c>
    </row>
    <row r="270" spans="1:2" s="5" customFormat="1" ht="15.75" x14ac:dyDescent="0.2">
      <c r="A270" s="43"/>
      <c r="B270" s="44"/>
    </row>
    <row r="271" spans="1:2" s="5" customFormat="1" ht="15.75" x14ac:dyDescent="0.25">
      <c r="A271" s="33" t="s">
        <v>107</v>
      </c>
    </row>
    <row r="272" spans="1:2" s="5" customFormat="1" ht="15.75" x14ac:dyDescent="0.2">
      <c r="A272" s="6" t="s">
        <v>145</v>
      </c>
    </row>
    <row r="273" spans="1:2" s="5" customFormat="1" ht="15.75" x14ac:dyDescent="0.2">
      <c r="A273" s="34" t="s">
        <v>109</v>
      </c>
      <c r="B273" s="34" t="s">
        <v>110</v>
      </c>
    </row>
    <row r="274" spans="1:2" s="5" customFormat="1" ht="15.75" x14ac:dyDescent="0.2">
      <c r="A274" s="35" t="s">
        <v>111</v>
      </c>
      <c r="B274" s="36" t="s">
        <v>146</v>
      </c>
    </row>
    <row r="275" spans="1:2" s="5" customFormat="1" ht="15.75" x14ac:dyDescent="0.2">
      <c r="A275" s="35" t="s">
        <v>113</v>
      </c>
      <c r="B275" s="39" t="s">
        <v>147</v>
      </c>
    </row>
    <row r="276" spans="1:2" s="5" customFormat="1" ht="30" x14ac:dyDescent="0.2">
      <c r="A276" s="35" t="s">
        <v>115</v>
      </c>
      <c r="B276" s="38" t="s">
        <v>148</v>
      </c>
    </row>
    <row r="277" spans="1:2" s="5" customFormat="1" ht="31.5" x14ac:dyDescent="0.2">
      <c r="A277" s="35" t="s">
        <v>117</v>
      </c>
      <c r="B277" s="45" t="s">
        <v>149</v>
      </c>
    </row>
    <row r="278" spans="1:2" s="5" customFormat="1" ht="15.75" x14ac:dyDescent="0.2">
      <c r="A278" s="35" t="s">
        <v>119</v>
      </c>
      <c r="B278" s="38" t="s">
        <v>142</v>
      </c>
    </row>
    <row r="279" spans="1:2" s="5" customFormat="1" ht="60" x14ac:dyDescent="0.2">
      <c r="A279" s="35" t="s">
        <v>121</v>
      </c>
      <c r="B279" s="37" t="s">
        <v>150</v>
      </c>
    </row>
    <row r="280" spans="1:2" s="5" customFormat="1" ht="15.75" x14ac:dyDescent="0.2">
      <c r="A280" s="35" t="s">
        <v>123</v>
      </c>
      <c r="B280" s="37" t="s">
        <v>151</v>
      </c>
    </row>
    <row r="281" spans="1:2" s="5" customFormat="1" ht="15.75" x14ac:dyDescent="0.2">
      <c r="A281" s="35" t="s">
        <v>125</v>
      </c>
      <c r="B281" s="41">
        <v>0.95</v>
      </c>
    </row>
    <row r="282" spans="1:2" s="5" customFormat="1" ht="15.75" x14ac:dyDescent="0.2">
      <c r="A282" s="35" t="s">
        <v>126</v>
      </c>
      <c r="B282" s="41">
        <v>0.95</v>
      </c>
    </row>
    <row r="283" spans="1:2" s="5" customFormat="1" ht="15.75" x14ac:dyDescent="0.2">
      <c r="A283" s="35" t="s">
        <v>127</v>
      </c>
      <c r="B283" s="38" t="s">
        <v>128</v>
      </c>
    </row>
    <row r="284" spans="1:2" s="5" customFormat="1" ht="15.75" x14ac:dyDescent="0.2">
      <c r="A284" s="35"/>
      <c r="B284" s="41" t="s">
        <v>152</v>
      </c>
    </row>
    <row r="285" spans="1:2" s="5" customFormat="1" ht="15.75" x14ac:dyDescent="0.2">
      <c r="A285" s="35" t="s">
        <v>129</v>
      </c>
      <c r="B285" s="41" t="s">
        <v>130</v>
      </c>
    </row>
    <row r="286" spans="1:2" s="5" customFormat="1" ht="15.75" x14ac:dyDescent="0.2">
      <c r="A286" s="35" t="s">
        <v>131</v>
      </c>
      <c r="B286" s="39" t="s">
        <v>132</v>
      </c>
    </row>
    <row r="287" spans="1:2" s="5" customFormat="1" ht="15.75" x14ac:dyDescent="0.2">
      <c r="A287" s="35" t="s">
        <v>133</v>
      </c>
      <c r="B287" s="41" t="s">
        <v>134</v>
      </c>
    </row>
    <row r="288" spans="1:2" s="5" customFormat="1" ht="15.75" x14ac:dyDescent="0.2">
      <c r="A288" s="35" t="s">
        <v>135</v>
      </c>
      <c r="B288" s="42" t="s">
        <v>136</v>
      </c>
    </row>
    <row r="289" spans="1:3" s="5" customFormat="1" x14ac:dyDescent="0.2"/>
    <row r="290" spans="1:3" s="46" customFormat="1" ht="15.75" x14ac:dyDescent="0.25">
      <c r="A290" s="33" t="s">
        <v>153</v>
      </c>
      <c r="B290" s="33"/>
    </row>
    <row r="291" spans="1:3" s="46" customFormat="1" ht="16.5" thickBot="1" x14ac:dyDescent="0.25">
      <c r="A291" s="47" t="s">
        <v>107</v>
      </c>
      <c r="B291" s="47"/>
    </row>
    <row r="292" spans="1:3" s="166" customFormat="1" ht="15.75" x14ac:dyDescent="0.25">
      <c r="A292" s="167" t="s">
        <v>109</v>
      </c>
      <c r="B292" s="168" t="s">
        <v>110</v>
      </c>
    </row>
    <row r="293" spans="1:3" s="166" customFormat="1" ht="15.75" x14ac:dyDescent="0.25">
      <c r="A293" s="169" t="s">
        <v>111</v>
      </c>
      <c r="B293" s="120" t="s">
        <v>204</v>
      </c>
      <c r="C293" s="260" t="s">
        <v>391</v>
      </c>
    </row>
    <row r="294" spans="1:3" s="166" customFormat="1" ht="45" x14ac:dyDescent="0.25">
      <c r="A294" s="170" t="s">
        <v>113</v>
      </c>
      <c r="B294" s="171" t="s">
        <v>392</v>
      </c>
      <c r="C294" s="260"/>
    </row>
    <row r="295" spans="1:3" s="166" customFormat="1" ht="30" x14ac:dyDescent="0.25">
      <c r="A295" s="169" t="s">
        <v>115</v>
      </c>
      <c r="B295" s="124" t="s">
        <v>393</v>
      </c>
      <c r="C295" s="260"/>
    </row>
    <row r="296" spans="1:3" s="166" customFormat="1" ht="31.5" x14ac:dyDescent="0.25">
      <c r="A296" s="170" t="s">
        <v>154</v>
      </c>
      <c r="B296" s="172" t="s">
        <v>394</v>
      </c>
      <c r="C296" s="260"/>
    </row>
    <row r="297" spans="1:3" s="166" customFormat="1" ht="15.75" x14ac:dyDescent="0.25">
      <c r="A297" s="35" t="s">
        <v>119</v>
      </c>
      <c r="B297" s="45" t="s">
        <v>395</v>
      </c>
      <c r="C297" s="260"/>
    </row>
    <row r="298" spans="1:3" s="166" customFormat="1" ht="30" x14ac:dyDescent="0.25">
      <c r="A298" s="35" t="s">
        <v>121</v>
      </c>
      <c r="B298" s="37" t="s">
        <v>396</v>
      </c>
      <c r="C298" s="260"/>
    </row>
    <row r="299" spans="1:3" s="166" customFormat="1" ht="15.75" x14ac:dyDescent="0.25">
      <c r="A299" s="35" t="s">
        <v>123</v>
      </c>
      <c r="B299" s="37" t="s">
        <v>397</v>
      </c>
      <c r="C299" s="260"/>
    </row>
    <row r="300" spans="1:3" s="166" customFormat="1" ht="15.75" x14ac:dyDescent="0.25">
      <c r="A300" s="35" t="s">
        <v>125</v>
      </c>
      <c r="B300" s="45">
        <v>0</v>
      </c>
      <c r="C300" s="260"/>
    </row>
    <row r="301" spans="1:3" s="166" customFormat="1" ht="15.75" x14ac:dyDescent="0.25">
      <c r="A301" s="35" t="s">
        <v>126</v>
      </c>
      <c r="B301" s="173">
        <v>0.24</v>
      </c>
      <c r="C301" s="260"/>
    </row>
    <row r="302" spans="1:3" s="166" customFormat="1" ht="15.75" x14ac:dyDescent="0.25">
      <c r="A302" s="35" t="s">
        <v>127</v>
      </c>
      <c r="B302" s="37" t="s">
        <v>380</v>
      </c>
      <c r="C302" s="260"/>
    </row>
    <row r="303" spans="1:3" s="166" customFormat="1" ht="30" x14ac:dyDescent="0.25">
      <c r="A303" s="35" t="s">
        <v>155</v>
      </c>
      <c r="B303" s="173" t="s">
        <v>205</v>
      </c>
      <c r="C303" s="260"/>
    </row>
    <row r="304" spans="1:3" s="166" customFormat="1" x14ac:dyDescent="0.25">
      <c r="A304" s="261" t="s">
        <v>131</v>
      </c>
      <c r="B304" s="262" t="s">
        <v>132</v>
      </c>
      <c r="C304" s="260"/>
    </row>
    <row r="305" spans="1:3" s="166" customFormat="1" x14ac:dyDescent="0.25">
      <c r="A305" s="261"/>
      <c r="B305" s="262"/>
      <c r="C305" s="260"/>
    </row>
    <row r="306" spans="1:3" s="166" customFormat="1" x14ac:dyDescent="0.25">
      <c r="A306" s="261"/>
      <c r="B306" s="262"/>
      <c r="C306" s="260"/>
    </row>
    <row r="307" spans="1:3" s="166" customFormat="1" x14ac:dyDescent="0.25">
      <c r="A307" s="261"/>
      <c r="B307" s="262"/>
      <c r="C307" s="260"/>
    </row>
    <row r="308" spans="1:3" s="166" customFormat="1" ht="15.75" x14ac:dyDescent="0.25">
      <c r="A308" s="174" t="s">
        <v>133</v>
      </c>
      <c r="B308" s="173" t="s">
        <v>134</v>
      </c>
      <c r="C308" s="260"/>
    </row>
    <row r="309" spans="1:3" s="166" customFormat="1" ht="90" x14ac:dyDescent="0.25">
      <c r="A309" s="174" t="s">
        <v>135</v>
      </c>
      <c r="B309" s="175" t="s">
        <v>398</v>
      </c>
      <c r="C309" s="260"/>
    </row>
    <row r="310" spans="1:3" s="166" customFormat="1" ht="16.5" thickBot="1" x14ac:dyDescent="0.3">
      <c r="A310" s="176" t="s">
        <v>433</v>
      </c>
      <c r="B310" s="177" t="s">
        <v>156</v>
      </c>
      <c r="C310" s="260"/>
    </row>
    <row r="311" spans="1:3" s="46" customFormat="1" ht="14.25" x14ac:dyDescent="0.2">
      <c r="A311" s="48"/>
      <c r="B311" s="49"/>
    </row>
    <row r="312" spans="1:3" s="5" customFormat="1" x14ac:dyDescent="0.2"/>
    <row r="313" spans="1:3" s="46" customFormat="1" ht="15.75" x14ac:dyDescent="0.25">
      <c r="A313" s="33" t="s">
        <v>199</v>
      </c>
      <c r="B313" s="33"/>
    </row>
    <row r="314" spans="1:3" s="5" customFormat="1" ht="15.75" x14ac:dyDescent="0.25">
      <c r="A314" s="33" t="s">
        <v>107</v>
      </c>
    </row>
    <row r="315" spans="1:3" s="5" customFormat="1" ht="15.75" x14ac:dyDescent="0.2">
      <c r="A315" s="47" t="s">
        <v>157</v>
      </c>
      <c r="B315" s="50"/>
    </row>
    <row r="316" spans="1:3" s="5" customFormat="1" ht="15.75" x14ac:dyDescent="0.2">
      <c r="A316" s="34" t="s">
        <v>109</v>
      </c>
      <c r="B316" s="34" t="s">
        <v>158</v>
      </c>
    </row>
    <row r="317" spans="1:3" s="5" customFormat="1" ht="15.75" x14ac:dyDescent="0.2">
      <c r="A317" s="51" t="s">
        <v>111</v>
      </c>
      <c r="B317" s="52" t="s">
        <v>159</v>
      </c>
    </row>
    <row r="318" spans="1:3" s="5" customFormat="1" ht="15.75" x14ac:dyDescent="0.2">
      <c r="A318" s="53" t="s">
        <v>113</v>
      </c>
      <c r="B318" s="52" t="s">
        <v>160</v>
      </c>
    </row>
    <row r="319" spans="1:3" s="5" customFormat="1" ht="15.75" x14ac:dyDescent="0.2">
      <c r="A319" s="53" t="s">
        <v>115</v>
      </c>
      <c r="B319" s="52" t="s">
        <v>159</v>
      </c>
    </row>
    <row r="320" spans="1:3" s="5" customFormat="1" ht="31.5" x14ac:dyDescent="0.2">
      <c r="A320" s="53" t="s">
        <v>161</v>
      </c>
      <c r="B320" s="52" t="s">
        <v>159</v>
      </c>
    </row>
    <row r="321" spans="1:2" s="5" customFormat="1" ht="15.75" x14ac:dyDescent="0.2">
      <c r="A321" s="53" t="s">
        <v>162</v>
      </c>
      <c r="B321" s="52" t="s">
        <v>163</v>
      </c>
    </row>
    <row r="322" spans="1:2" s="5" customFormat="1" ht="105" x14ac:dyDescent="0.2">
      <c r="A322" s="53" t="s">
        <v>121</v>
      </c>
      <c r="B322" s="54" t="s">
        <v>164</v>
      </c>
    </row>
    <row r="323" spans="1:2" s="5" customFormat="1" ht="30" x14ac:dyDescent="0.2">
      <c r="A323" s="53" t="s">
        <v>123</v>
      </c>
      <c r="B323" s="55" t="s">
        <v>434</v>
      </c>
    </row>
    <row r="324" spans="1:2" s="5" customFormat="1" ht="45" x14ac:dyDescent="0.2">
      <c r="A324" s="53"/>
      <c r="B324" s="56" t="s">
        <v>165</v>
      </c>
    </row>
    <row r="325" spans="1:2" s="5" customFormat="1" ht="15.75" x14ac:dyDescent="0.2">
      <c r="A325" s="53" t="s">
        <v>125</v>
      </c>
      <c r="B325" s="57">
        <v>0</v>
      </c>
    </row>
    <row r="326" spans="1:2" s="5" customFormat="1" ht="15.75" x14ac:dyDescent="0.2">
      <c r="A326" s="53" t="s">
        <v>126</v>
      </c>
      <c r="B326" s="52" t="s">
        <v>166</v>
      </c>
    </row>
    <row r="327" spans="1:2" s="5" customFormat="1" ht="30" x14ac:dyDescent="0.2">
      <c r="A327" s="53" t="s">
        <v>127</v>
      </c>
      <c r="B327" s="56" t="s">
        <v>167</v>
      </c>
    </row>
    <row r="328" spans="1:2" s="5" customFormat="1" ht="60" x14ac:dyDescent="0.2">
      <c r="A328" s="53" t="s">
        <v>155</v>
      </c>
      <c r="B328" s="56" t="s">
        <v>168</v>
      </c>
    </row>
    <row r="329" spans="1:2" s="5" customFormat="1" ht="15.75" x14ac:dyDescent="0.2">
      <c r="A329" s="53" t="s">
        <v>131</v>
      </c>
      <c r="B329" s="58" t="s">
        <v>169</v>
      </c>
    </row>
    <row r="330" spans="1:2" s="5" customFormat="1" ht="15.75" x14ac:dyDescent="0.2">
      <c r="A330" s="53"/>
      <c r="B330" s="58" t="s">
        <v>170</v>
      </c>
    </row>
    <row r="331" spans="1:2" s="5" customFormat="1" ht="15.75" x14ac:dyDescent="0.2">
      <c r="A331" s="53"/>
      <c r="B331" s="58" t="s">
        <v>171</v>
      </c>
    </row>
    <row r="332" spans="1:2" s="5" customFormat="1" ht="15.75" x14ac:dyDescent="0.2">
      <c r="A332" s="53" t="s">
        <v>133</v>
      </c>
      <c r="B332" s="52" t="s">
        <v>134</v>
      </c>
    </row>
    <row r="333" spans="1:2" s="5" customFormat="1" ht="15.75" x14ac:dyDescent="0.2">
      <c r="A333" s="53" t="s">
        <v>135</v>
      </c>
      <c r="B333" s="52" t="s">
        <v>172</v>
      </c>
    </row>
    <row r="334" spans="1:2" s="5" customFormat="1" x14ac:dyDescent="0.2"/>
    <row r="335" spans="1:2" s="5" customFormat="1" ht="15.75" x14ac:dyDescent="0.25">
      <c r="A335" s="33" t="s">
        <v>107</v>
      </c>
    </row>
    <row r="336" spans="1:2" s="5" customFormat="1" ht="15.75" x14ac:dyDescent="0.2">
      <c r="A336" s="47" t="s">
        <v>173</v>
      </c>
      <c r="B336" s="50"/>
    </row>
    <row r="337" spans="1:2" s="5" customFormat="1" ht="15.75" x14ac:dyDescent="0.2">
      <c r="A337" s="34" t="s">
        <v>109</v>
      </c>
      <c r="B337" s="34" t="s">
        <v>158</v>
      </c>
    </row>
    <row r="338" spans="1:2" s="5" customFormat="1" ht="15.75" x14ac:dyDescent="0.2">
      <c r="A338" s="53" t="s">
        <v>111</v>
      </c>
      <c r="B338" s="52" t="s">
        <v>174</v>
      </c>
    </row>
    <row r="339" spans="1:2" s="5" customFormat="1" ht="15.75" x14ac:dyDescent="0.2">
      <c r="A339" s="53" t="s">
        <v>113</v>
      </c>
      <c r="B339" s="52" t="s">
        <v>175</v>
      </c>
    </row>
    <row r="340" spans="1:2" s="5" customFormat="1" ht="15.75" x14ac:dyDescent="0.2">
      <c r="A340" s="53" t="s">
        <v>115</v>
      </c>
      <c r="B340" s="59" t="s">
        <v>176</v>
      </c>
    </row>
    <row r="341" spans="1:2" s="5" customFormat="1" ht="31.5" x14ac:dyDescent="0.2">
      <c r="A341" s="53" t="s">
        <v>161</v>
      </c>
      <c r="B341" s="52" t="s">
        <v>177</v>
      </c>
    </row>
    <row r="342" spans="1:2" s="5" customFormat="1" ht="15.75" x14ac:dyDescent="0.2">
      <c r="A342" s="53" t="s">
        <v>162</v>
      </c>
      <c r="B342" s="52" t="s">
        <v>120</v>
      </c>
    </row>
    <row r="343" spans="1:2" s="5" customFormat="1" ht="30" x14ac:dyDescent="0.2">
      <c r="A343" s="53" t="s">
        <v>121</v>
      </c>
      <c r="B343" s="56" t="s">
        <v>178</v>
      </c>
    </row>
    <row r="344" spans="1:2" s="5" customFormat="1" ht="15.75" x14ac:dyDescent="0.2">
      <c r="A344" s="53" t="s">
        <v>123</v>
      </c>
      <c r="B344" s="52" t="s">
        <v>179</v>
      </c>
    </row>
    <row r="345" spans="1:2" s="5" customFormat="1" ht="15.75" x14ac:dyDescent="0.2">
      <c r="A345" s="53"/>
      <c r="B345" s="52" t="s">
        <v>180</v>
      </c>
    </row>
    <row r="346" spans="1:2" s="5" customFormat="1" ht="15.75" x14ac:dyDescent="0.2">
      <c r="A346" s="53" t="s">
        <v>125</v>
      </c>
      <c r="B346" s="52" t="s">
        <v>181</v>
      </c>
    </row>
    <row r="347" spans="1:2" s="5" customFormat="1" ht="15.75" x14ac:dyDescent="0.2">
      <c r="A347" s="53" t="s">
        <v>126</v>
      </c>
      <c r="B347" s="52" t="s">
        <v>182</v>
      </c>
    </row>
    <row r="348" spans="1:2" s="5" customFormat="1" ht="15.75" x14ac:dyDescent="0.2">
      <c r="A348" s="53" t="s">
        <v>127</v>
      </c>
      <c r="B348" s="52" t="s">
        <v>183</v>
      </c>
    </row>
    <row r="349" spans="1:2" s="5" customFormat="1" ht="15.75" x14ac:dyDescent="0.2">
      <c r="A349" s="53" t="s">
        <v>155</v>
      </c>
      <c r="B349" s="52" t="s">
        <v>184</v>
      </c>
    </row>
    <row r="350" spans="1:2" s="5" customFormat="1" ht="15.75" x14ac:dyDescent="0.2">
      <c r="A350" s="53" t="s">
        <v>131</v>
      </c>
      <c r="B350" s="58" t="s">
        <v>169</v>
      </c>
    </row>
    <row r="351" spans="1:2" s="5" customFormat="1" ht="15.75" x14ac:dyDescent="0.2">
      <c r="A351" s="53"/>
      <c r="B351" s="58" t="s">
        <v>170</v>
      </c>
    </row>
    <row r="352" spans="1:2" s="5" customFormat="1" ht="15.75" x14ac:dyDescent="0.2">
      <c r="A352" s="53"/>
      <c r="B352" s="58" t="s">
        <v>185</v>
      </c>
    </row>
    <row r="353" spans="1:2" s="5" customFormat="1" ht="30" x14ac:dyDescent="0.2">
      <c r="A353" s="53" t="s">
        <v>133</v>
      </c>
      <c r="B353" s="56" t="s">
        <v>186</v>
      </c>
    </row>
    <row r="354" spans="1:2" s="5" customFormat="1" ht="15.75" x14ac:dyDescent="0.2">
      <c r="A354" s="53" t="s">
        <v>135</v>
      </c>
      <c r="B354" s="52" t="s">
        <v>136</v>
      </c>
    </row>
    <row r="355" spans="1:2" s="5" customFormat="1" x14ac:dyDescent="0.2"/>
    <row r="356" spans="1:2" s="5" customFormat="1" ht="15.75" x14ac:dyDescent="0.2">
      <c r="A356" s="32" t="s">
        <v>97</v>
      </c>
    </row>
    <row r="357" spans="1:2" s="5" customFormat="1" ht="15.75" x14ac:dyDescent="0.25">
      <c r="A357" s="33" t="s">
        <v>107</v>
      </c>
      <c r="B357" s="60"/>
    </row>
    <row r="358" spans="1:2" s="5" customFormat="1" ht="15.75" x14ac:dyDescent="0.2">
      <c r="A358" s="6" t="s">
        <v>187</v>
      </c>
      <c r="B358" s="60"/>
    </row>
    <row r="359" spans="1:2" s="5" customFormat="1" ht="15.75" x14ac:dyDescent="0.2">
      <c r="A359" s="34" t="s">
        <v>109</v>
      </c>
      <c r="B359" s="34" t="s">
        <v>110</v>
      </c>
    </row>
    <row r="360" spans="1:2" s="5" customFormat="1" ht="15.75" x14ac:dyDescent="0.2">
      <c r="A360" s="61" t="s">
        <v>111</v>
      </c>
      <c r="B360" s="62" t="s">
        <v>188</v>
      </c>
    </row>
    <row r="361" spans="1:2" s="5" customFormat="1" ht="105" x14ac:dyDescent="0.2">
      <c r="A361" s="63" t="s">
        <v>113</v>
      </c>
      <c r="B361" s="64" t="s">
        <v>189</v>
      </c>
    </row>
    <row r="362" spans="1:2" s="5" customFormat="1" ht="30" x14ac:dyDescent="0.2">
      <c r="A362" s="65" t="s">
        <v>115</v>
      </c>
      <c r="B362" s="62" t="s">
        <v>190</v>
      </c>
    </row>
    <row r="363" spans="1:2" s="5" customFormat="1" ht="60" x14ac:dyDescent="0.2">
      <c r="A363" s="65" t="s">
        <v>154</v>
      </c>
      <c r="B363" s="69" t="s">
        <v>191</v>
      </c>
    </row>
    <row r="364" spans="1:2" s="5" customFormat="1" ht="15.75" x14ac:dyDescent="0.2">
      <c r="A364" s="65" t="s">
        <v>119</v>
      </c>
      <c r="B364" s="178" t="s">
        <v>142</v>
      </c>
    </row>
    <row r="365" spans="1:2" s="5" customFormat="1" ht="30" x14ac:dyDescent="0.2">
      <c r="A365" s="63" t="s">
        <v>121</v>
      </c>
      <c r="B365" s="64" t="s">
        <v>192</v>
      </c>
    </row>
    <row r="366" spans="1:2" s="5" customFormat="1" ht="45" x14ac:dyDescent="0.2">
      <c r="A366" s="63" t="s">
        <v>123</v>
      </c>
      <c r="B366" s="64" t="s">
        <v>193</v>
      </c>
    </row>
    <row r="367" spans="1:2" s="5" customFormat="1" ht="15.75" x14ac:dyDescent="0.2">
      <c r="A367" s="63" t="s">
        <v>125</v>
      </c>
      <c r="B367" s="179">
        <v>0.95</v>
      </c>
    </row>
    <row r="368" spans="1:2" s="5" customFormat="1" ht="15.75" x14ac:dyDescent="0.2">
      <c r="A368" s="63" t="s">
        <v>126</v>
      </c>
      <c r="B368" s="179">
        <v>0.95</v>
      </c>
    </row>
    <row r="369" spans="1:2" s="5" customFormat="1" ht="15.75" x14ac:dyDescent="0.2">
      <c r="A369" s="63" t="s">
        <v>127</v>
      </c>
      <c r="B369" s="66" t="s">
        <v>194</v>
      </c>
    </row>
    <row r="370" spans="1:2" s="5" customFormat="1" ht="45" x14ac:dyDescent="0.2">
      <c r="A370" s="63" t="s">
        <v>155</v>
      </c>
      <c r="B370" s="66" t="s">
        <v>195</v>
      </c>
    </row>
    <row r="371" spans="1:2" s="5" customFormat="1" ht="15.75" x14ac:dyDescent="0.2">
      <c r="A371" s="63" t="s">
        <v>131</v>
      </c>
      <c r="B371" s="67" t="s">
        <v>132</v>
      </c>
    </row>
    <row r="372" spans="1:2" s="5" customFormat="1" ht="15.75" x14ac:dyDescent="0.2">
      <c r="A372" s="63" t="s">
        <v>133</v>
      </c>
      <c r="B372" s="68" t="s">
        <v>196</v>
      </c>
    </row>
    <row r="373" spans="1:2" s="5" customFormat="1" ht="60" x14ac:dyDescent="0.2">
      <c r="A373" s="63" t="s">
        <v>135</v>
      </c>
      <c r="B373" s="69" t="s">
        <v>197</v>
      </c>
    </row>
    <row r="374" spans="1:2" s="5" customFormat="1" x14ac:dyDescent="0.2"/>
  </sheetData>
  <mergeCells count="23">
    <mergeCell ref="C293:C310"/>
    <mergeCell ref="A304:A307"/>
    <mergeCell ref="B304:B307"/>
    <mergeCell ref="A202:A203"/>
    <mergeCell ref="B202:B203"/>
    <mergeCell ref="A205:A208"/>
    <mergeCell ref="A219:A220"/>
    <mergeCell ref="A225:A228"/>
    <mergeCell ref="A177:A178"/>
    <mergeCell ref="A181:A182"/>
    <mergeCell ref="B181:B182"/>
    <mergeCell ref="A184:A187"/>
    <mergeCell ref="A198:A199"/>
    <mergeCell ref="A115:A116"/>
    <mergeCell ref="A119:A120"/>
    <mergeCell ref="B119:B120"/>
    <mergeCell ref="A122:A125"/>
    <mergeCell ref="A136:A137"/>
    <mergeCell ref="A140:A141"/>
    <mergeCell ref="B140:B141"/>
    <mergeCell ref="A143:A146"/>
    <mergeCell ref="A157:A158"/>
    <mergeCell ref="A163:A16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59" zoomScaleNormal="59" workbookViewId="0">
      <pane ySplit="11" topLeftCell="A12" activePane="bottomLeft" state="frozen"/>
      <selection pane="bottomLeft" activeCell="R28" sqref="R28"/>
    </sheetView>
  </sheetViews>
  <sheetFormatPr baseColWidth="10" defaultRowHeight="12.75" x14ac:dyDescent="0.2"/>
  <cols>
    <col min="1" max="1" width="32.85546875" style="28" customWidth="1"/>
    <col min="2" max="2" width="14.5703125" style="28" customWidth="1"/>
    <col min="3" max="3" width="15.140625" style="28" customWidth="1"/>
    <col min="4" max="4" width="16.140625" style="28" customWidth="1"/>
    <col min="5" max="5" width="16.5703125" style="28" customWidth="1"/>
    <col min="6" max="9" width="22.5703125" style="28" customWidth="1"/>
    <col min="10" max="13" width="11.42578125" style="28"/>
    <col min="14" max="14" width="23.28515625" style="28" customWidth="1"/>
    <col min="15" max="16384" width="11.42578125" style="28"/>
  </cols>
  <sheetData>
    <row r="1" spans="1:14" s="8" customFormat="1" ht="20.25" x14ac:dyDescent="0.2">
      <c r="A1" s="98" t="s">
        <v>399</v>
      </c>
    </row>
    <row r="2" spans="1:14" customFormat="1" ht="30.75" hidden="1" customHeight="1" x14ac:dyDescent="0.25">
      <c r="A2" s="269" t="s">
        <v>240</v>
      </c>
      <c r="B2" s="269"/>
      <c r="C2" s="269"/>
      <c r="D2" s="269"/>
      <c r="E2" s="269"/>
      <c r="F2" s="269"/>
      <c r="G2" s="269"/>
      <c r="H2" s="269"/>
      <c r="I2" s="269"/>
      <c r="J2" s="269"/>
      <c r="K2" s="269"/>
      <c r="L2" s="269"/>
      <c r="M2" s="269"/>
      <c r="N2" s="269"/>
    </row>
    <row r="3" spans="1:14" customFormat="1" ht="23.25" hidden="1" customHeight="1" x14ac:dyDescent="0.25">
      <c r="A3" s="270" t="s">
        <v>400</v>
      </c>
      <c r="B3" s="270"/>
      <c r="C3" s="270"/>
      <c r="D3" s="271" t="s">
        <v>401</v>
      </c>
      <c r="E3" s="271"/>
      <c r="F3" s="271"/>
      <c r="G3" s="271"/>
      <c r="H3" s="271"/>
      <c r="I3" s="271"/>
      <c r="J3" s="271"/>
      <c r="K3" s="271"/>
      <c r="L3" s="271"/>
      <c r="M3" s="271"/>
      <c r="N3" s="271"/>
    </row>
    <row r="4" spans="1:14" customFormat="1" ht="23.25" hidden="1" customHeight="1" x14ac:dyDescent="0.25">
      <c r="A4" s="272" t="s">
        <v>402</v>
      </c>
      <c r="B4" s="272"/>
      <c r="C4" s="272"/>
      <c r="D4" s="271" t="s">
        <v>403</v>
      </c>
      <c r="E4" s="271"/>
      <c r="F4" s="271"/>
      <c r="G4" s="271"/>
      <c r="H4" s="271"/>
      <c r="I4" s="271"/>
      <c r="J4" s="271"/>
      <c r="K4" s="271"/>
      <c r="L4" s="271"/>
      <c r="M4" s="271"/>
      <c r="N4" s="271"/>
    </row>
    <row r="5" spans="1:14" customFormat="1" ht="23.25" hidden="1" customHeight="1" x14ac:dyDescent="0.25">
      <c r="A5" s="270" t="s">
        <v>404</v>
      </c>
      <c r="B5" s="270"/>
      <c r="C5" s="270"/>
      <c r="D5" s="271" t="s">
        <v>405</v>
      </c>
      <c r="E5" s="271"/>
      <c r="F5" s="271"/>
      <c r="G5" s="271"/>
      <c r="H5" s="271"/>
      <c r="I5" s="271"/>
      <c r="J5" s="271"/>
      <c r="K5" s="271"/>
      <c r="L5" s="271"/>
      <c r="M5" s="271"/>
      <c r="N5" s="271"/>
    </row>
    <row r="6" spans="1:14" customFormat="1" ht="23.25" hidden="1" customHeight="1" x14ac:dyDescent="0.25">
      <c r="A6" s="270" t="s">
        <v>406</v>
      </c>
      <c r="B6" s="270"/>
      <c r="C6" s="270"/>
      <c r="D6" s="271" t="s">
        <v>403</v>
      </c>
      <c r="E6" s="271"/>
      <c r="F6" s="271"/>
      <c r="G6" s="271"/>
      <c r="H6" s="271"/>
      <c r="I6" s="271"/>
      <c r="J6" s="271"/>
      <c r="K6" s="271"/>
      <c r="L6" s="271"/>
      <c r="M6" s="271"/>
      <c r="N6" s="271"/>
    </row>
    <row r="7" spans="1:14" customFormat="1" ht="15" hidden="1" customHeight="1" x14ac:dyDescent="0.25">
      <c r="A7" s="267"/>
      <c r="B7" s="267"/>
      <c r="C7" s="267"/>
      <c r="D7" s="267"/>
      <c r="E7" s="267"/>
      <c r="F7" s="267"/>
      <c r="G7" s="267"/>
      <c r="H7" s="267"/>
      <c r="I7" s="267"/>
      <c r="J7" s="267"/>
      <c r="K7" s="267"/>
      <c r="L7" s="267"/>
      <c r="M7" s="267"/>
      <c r="N7" s="267"/>
    </row>
    <row r="8" spans="1:14" customFormat="1" ht="15" hidden="1" customHeight="1" x14ac:dyDescent="0.25">
      <c r="A8" s="268" t="s">
        <v>245</v>
      </c>
      <c r="B8" s="268"/>
      <c r="C8" s="268"/>
      <c r="D8" s="268"/>
      <c r="E8" s="268"/>
      <c r="F8" s="268"/>
      <c r="G8" s="268"/>
      <c r="H8" s="268"/>
      <c r="I8" s="268"/>
      <c r="J8" s="268"/>
      <c r="K8" s="268"/>
      <c r="L8" s="268"/>
      <c r="M8" s="268"/>
      <c r="N8" s="268"/>
    </row>
    <row r="9" spans="1:14" customFormat="1" ht="15" customHeight="1" x14ac:dyDescent="0.25">
      <c r="A9" s="266" t="s">
        <v>246</v>
      </c>
      <c r="B9" s="266" t="s">
        <v>247</v>
      </c>
      <c r="C9" s="266" t="s">
        <v>248</v>
      </c>
      <c r="D9" s="266" t="s">
        <v>249</v>
      </c>
      <c r="E9" s="266" t="s">
        <v>250</v>
      </c>
      <c r="F9" s="266" t="s">
        <v>251</v>
      </c>
      <c r="G9" s="266"/>
      <c r="H9" s="266"/>
      <c r="I9" s="266"/>
      <c r="J9" s="266" t="s">
        <v>252</v>
      </c>
      <c r="K9" s="266"/>
      <c r="L9" s="266"/>
      <c r="M9" s="266"/>
      <c r="N9" s="266" t="s">
        <v>253</v>
      </c>
    </row>
    <row r="10" spans="1:14" customFormat="1" ht="27" customHeight="1" x14ac:dyDescent="0.25">
      <c r="A10" s="266"/>
      <c r="B10" s="266"/>
      <c r="C10" s="266"/>
      <c r="D10" s="266"/>
      <c r="E10" s="266"/>
      <c r="F10" s="266"/>
      <c r="G10" s="266"/>
      <c r="H10" s="266"/>
      <c r="I10" s="266"/>
      <c r="J10" s="266"/>
      <c r="K10" s="266"/>
      <c r="L10" s="266"/>
      <c r="M10" s="266"/>
      <c r="N10" s="266"/>
    </row>
    <row r="11" spans="1:14" customFormat="1" ht="45.75" customHeight="1" x14ac:dyDescent="0.25">
      <c r="A11" s="266"/>
      <c r="B11" s="266"/>
      <c r="C11" s="266"/>
      <c r="D11" s="266"/>
      <c r="E11" s="266"/>
      <c r="F11" s="190" t="s">
        <v>254</v>
      </c>
      <c r="G11" s="190" t="s">
        <v>255</v>
      </c>
      <c r="H11" s="190" t="s">
        <v>256</v>
      </c>
      <c r="I11" s="190" t="s">
        <v>257</v>
      </c>
      <c r="J11" s="190" t="s">
        <v>254</v>
      </c>
      <c r="K11" s="190" t="s">
        <v>255</v>
      </c>
      <c r="L11" s="190" t="s">
        <v>256</v>
      </c>
      <c r="M11" s="190" t="s">
        <v>257</v>
      </c>
      <c r="N11" s="266"/>
    </row>
    <row r="12" spans="1:14" customFormat="1" ht="63.75" customHeight="1" x14ac:dyDescent="0.25">
      <c r="A12" s="192" t="s">
        <v>407</v>
      </c>
      <c r="B12" s="164" t="s">
        <v>408</v>
      </c>
      <c r="C12" s="193">
        <v>0.33</v>
      </c>
      <c r="D12" s="194" t="s">
        <v>399</v>
      </c>
      <c r="E12" s="195">
        <v>6111.4170000000004</v>
      </c>
      <c r="F12" s="196">
        <v>0</v>
      </c>
      <c r="G12" s="196">
        <v>0</v>
      </c>
      <c r="H12" s="196">
        <v>0</v>
      </c>
      <c r="I12" s="196">
        <v>0</v>
      </c>
      <c r="J12" s="195"/>
      <c r="K12" s="195"/>
      <c r="L12" s="195"/>
      <c r="M12" s="195"/>
      <c r="N12" s="195" t="s">
        <v>409</v>
      </c>
    </row>
    <row r="13" spans="1:14" customFormat="1" ht="63.75" customHeight="1" x14ac:dyDescent="0.25">
      <c r="A13" s="192" t="s">
        <v>410</v>
      </c>
      <c r="B13" s="164" t="s">
        <v>408</v>
      </c>
      <c r="C13" s="193">
        <v>0.03</v>
      </c>
      <c r="D13" s="194" t="s">
        <v>399</v>
      </c>
      <c r="E13" s="164">
        <v>3363.7350000000001</v>
      </c>
      <c r="F13" s="196">
        <v>0</v>
      </c>
      <c r="G13" s="196">
        <v>0</v>
      </c>
      <c r="H13" s="196">
        <v>0</v>
      </c>
      <c r="I13" s="196">
        <v>0</v>
      </c>
      <c r="J13" s="155"/>
      <c r="K13" s="155"/>
      <c r="L13" s="155"/>
      <c r="M13" s="155"/>
      <c r="N13" s="195" t="s">
        <v>409</v>
      </c>
    </row>
    <row r="14" spans="1:14" customFormat="1" ht="63.75" customHeight="1" x14ac:dyDescent="0.25">
      <c r="A14" s="192" t="s">
        <v>411</v>
      </c>
      <c r="B14" s="164" t="s">
        <v>412</v>
      </c>
      <c r="C14" s="193">
        <v>0.97</v>
      </c>
      <c r="D14" s="194" t="s">
        <v>399</v>
      </c>
      <c r="E14" s="164">
        <v>1786.9760000000001</v>
      </c>
      <c r="F14" s="196">
        <v>0</v>
      </c>
      <c r="G14" s="196">
        <v>0</v>
      </c>
      <c r="H14" s="196">
        <v>0</v>
      </c>
      <c r="I14" s="196">
        <v>0</v>
      </c>
      <c r="J14" s="155"/>
      <c r="K14" s="155"/>
      <c r="L14" s="155"/>
      <c r="M14" s="155"/>
      <c r="N14" s="195" t="s">
        <v>409</v>
      </c>
    </row>
    <row r="15" spans="1:14" customFormat="1" ht="97.5" customHeight="1" x14ac:dyDescent="0.25">
      <c r="A15" s="192" t="s">
        <v>413</v>
      </c>
      <c r="B15" s="164" t="s">
        <v>414</v>
      </c>
      <c r="C15" s="193">
        <v>0</v>
      </c>
      <c r="D15" s="194" t="s">
        <v>399</v>
      </c>
      <c r="E15" s="164">
        <v>482.8</v>
      </c>
      <c r="F15" s="196">
        <v>0</v>
      </c>
      <c r="G15" s="196">
        <v>0</v>
      </c>
      <c r="H15" s="196">
        <v>0</v>
      </c>
      <c r="I15" s="196">
        <v>0</v>
      </c>
      <c r="J15" s="155"/>
      <c r="K15" s="155"/>
      <c r="L15" s="155"/>
      <c r="M15" s="155"/>
      <c r="N15" s="195" t="s">
        <v>409</v>
      </c>
    </row>
    <row r="16" spans="1:14" customFormat="1" ht="85.5" customHeight="1" x14ac:dyDescent="0.25">
      <c r="A16" s="192" t="s">
        <v>415</v>
      </c>
      <c r="B16" s="197" t="s">
        <v>416</v>
      </c>
      <c r="C16" s="197" t="s">
        <v>417</v>
      </c>
      <c r="D16" s="194" t="s">
        <v>399</v>
      </c>
      <c r="E16" s="198">
        <v>43892.235999999997</v>
      </c>
      <c r="F16" s="199">
        <v>8993.1371403600006</v>
      </c>
      <c r="G16" s="199">
        <v>7369.7039999999997</v>
      </c>
      <c r="H16" s="199">
        <v>10030.986000000001</v>
      </c>
      <c r="I16" s="199">
        <v>11259.27</v>
      </c>
      <c r="J16" s="52"/>
      <c r="K16" s="155"/>
      <c r="L16" s="155"/>
      <c r="M16" s="155"/>
      <c r="N16" s="195" t="s">
        <v>409</v>
      </c>
    </row>
    <row r="17" spans="1:14" customFormat="1" ht="63.75" customHeight="1" x14ac:dyDescent="0.25">
      <c r="A17" s="192" t="s">
        <v>418</v>
      </c>
      <c r="B17" s="164" t="s">
        <v>408</v>
      </c>
      <c r="C17" s="193">
        <v>0.94</v>
      </c>
      <c r="D17" s="194" t="s">
        <v>399</v>
      </c>
      <c r="E17" s="164">
        <v>501.81299999999999</v>
      </c>
      <c r="F17" s="196">
        <v>0</v>
      </c>
      <c r="G17" s="196">
        <v>0</v>
      </c>
      <c r="H17" s="196">
        <v>0</v>
      </c>
      <c r="I17" s="196">
        <v>0</v>
      </c>
      <c r="J17" s="155"/>
      <c r="K17" s="155"/>
      <c r="L17" s="155"/>
      <c r="M17" s="155"/>
      <c r="N17" s="195" t="s">
        <v>409</v>
      </c>
    </row>
    <row r="18" spans="1:14" customFormat="1" ht="63.75" customHeight="1" x14ac:dyDescent="0.25">
      <c r="A18" s="192" t="s">
        <v>419</v>
      </c>
      <c r="B18" s="146" t="s">
        <v>420</v>
      </c>
      <c r="C18" s="146" t="s">
        <v>421</v>
      </c>
      <c r="D18" s="194" t="s">
        <v>399</v>
      </c>
      <c r="E18" s="164">
        <v>427.024</v>
      </c>
      <c r="F18" s="199">
        <v>38609.434930000003</v>
      </c>
      <c r="G18" s="200">
        <v>0</v>
      </c>
      <c r="H18" s="200">
        <v>0</v>
      </c>
      <c r="I18" s="200">
        <v>0</v>
      </c>
      <c r="J18" s="155"/>
      <c r="K18" s="155"/>
      <c r="L18" s="155"/>
      <c r="M18" s="155"/>
      <c r="N18" s="195" t="s">
        <v>409</v>
      </c>
    </row>
    <row r="19" spans="1:14" customFormat="1" ht="102.75" customHeight="1" x14ac:dyDescent="0.25">
      <c r="A19" s="192" t="s">
        <v>422</v>
      </c>
      <c r="B19" s="194" t="s">
        <v>408</v>
      </c>
      <c r="C19" s="201">
        <v>0.57999999999999996</v>
      </c>
      <c r="D19" s="194" t="s">
        <v>399</v>
      </c>
      <c r="E19" s="198">
        <v>8938.7569999999996</v>
      </c>
      <c r="F19" s="194" t="s">
        <v>263</v>
      </c>
      <c r="G19" s="194" t="s">
        <v>263</v>
      </c>
      <c r="H19" s="202">
        <f>777154430/1000000</f>
        <v>777.15443000000005</v>
      </c>
      <c r="I19" s="202">
        <f>777154430/1000000</f>
        <v>777.15443000000005</v>
      </c>
      <c r="J19" s="194"/>
      <c r="K19" s="194"/>
      <c r="L19" s="194"/>
      <c r="M19" s="194"/>
      <c r="N19" s="194" t="s">
        <v>423</v>
      </c>
    </row>
    <row r="20" spans="1:14" customFormat="1" ht="192.75" customHeight="1" x14ac:dyDescent="0.25">
      <c r="A20" s="192" t="s">
        <v>424</v>
      </c>
      <c r="B20" s="197" t="s">
        <v>420</v>
      </c>
      <c r="C20" s="203" t="s">
        <v>425</v>
      </c>
      <c r="D20" s="194" t="s">
        <v>399</v>
      </c>
      <c r="E20" s="198">
        <v>732.28099999999995</v>
      </c>
      <c r="F20" s="198" t="s">
        <v>263</v>
      </c>
      <c r="G20" s="198" t="s">
        <v>263</v>
      </c>
      <c r="H20" s="198" t="s">
        <v>263</v>
      </c>
      <c r="I20" s="198" t="s">
        <v>263</v>
      </c>
      <c r="J20" s="52"/>
      <c r="K20" s="52"/>
      <c r="L20" s="52"/>
      <c r="M20" s="52"/>
      <c r="N20" s="197" t="s">
        <v>426</v>
      </c>
    </row>
    <row r="21" spans="1:14" customFormat="1" ht="133.5" customHeight="1" x14ac:dyDescent="0.25">
      <c r="A21" s="192" t="s">
        <v>427</v>
      </c>
      <c r="B21" s="198" t="s">
        <v>408</v>
      </c>
      <c r="C21" s="204" t="s">
        <v>445</v>
      </c>
      <c r="D21" s="194" t="s">
        <v>399</v>
      </c>
      <c r="E21" s="198">
        <v>15020.031999999999</v>
      </c>
      <c r="F21" s="205"/>
      <c r="G21" s="205"/>
      <c r="H21" s="205"/>
      <c r="I21" s="205"/>
      <c r="J21" s="52"/>
      <c r="K21" s="52"/>
      <c r="L21" s="52"/>
      <c r="M21" s="52"/>
      <c r="N21" s="197" t="s">
        <v>428</v>
      </c>
    </row>
    <row r="22" spans="1:14" customFormat="1" ht="93.75" customHeight="1" x14ac:dyDescent="0.25">
      <c r="A22" s="206" t="s">
        <v>429</v>
      </c>
      <c r="B22" s="207" t="s">
        <v>430</v>
      </c>
      <c r="C22" s="197" t="s">
        <v>431</v>
      </c>
      <c r="D22" s="194" t="s">
        <v>399</v>
      </c>
      <c r="E22" s="200">
        <v>2574.9699999999998</v>
      </c>
      <c r="F22" s="205">
        <v>27056.11</v>
      </c>
      <c r="G22" s="205"/>
      <c r="H22" s="205"/>
      <c r="I22" s="205"/>
      <c r="J22" s="52"/>
      <c r="K22" s="52"/>
      <c r="L22" s="52"/>
      <c r="M22" s="52"/>
      <c r="N22" s="197" t="s">
        <v>432</v>
      </c>
    </row>
    <row r="24" spans="1:14" ht="18" x14ac:dyDescent="0.2">
      <c r="A24" s="99" t="s">
        <v>206</v>
      </c>
    </row>
    <row r="25" spans="1:14" ht="30.75" customHeight="1" x14ac:dyDescent="0.2">
      <c r="A25" s="275" t="s">
        <v>240</v>
      </c>
      <c r="B25" s="275"/>
      <c r="C25" s="275"/>
      <c r="D25" s="275"/>
      <c r="E25" s="275"/>
      <c r="F25" s="275"/>
      <c r="G25" s="275"/>
      <c r="H25" s="275"/>
      <c r="I25" s="275"/>
      <c r="J25" s="275"/>
      <c r="K25" s="275"/>
      <c r="L25" s="275"/>
      <c r="M25" s="275"/>
      <c r="N25" s="275"/>
    </row>
    <row r="26" spans="1:14" ht="47.25" customHeight="1" x14ac:dyDescent="0.2">
      <c r="A26" s="276" t="s">
        <v>241</v>
      </c>
      <c r="B26" s="276"/>
      <c r="C26" s="276"/>
      <c r="D26" s="274"/>
      <c r="E26" s="274"/>
      <c r="F26" s="274"/>
      <c r="G26" s="274"/>
      <c r="H26" s="274"/>
      <c r="I26" s="274"/>
      <c r="J26" s="274"/>
      <c r="K26" s="274"/>
      <c r="L26" s="274"/>
      <c r="M26" s="274"/>
      <c r="N26" s="274"/>
    </row>
    <row r="27" spans="1:14" ht="35.25" customHeight="1" x14ac:dyDescent="0.2">
      <c r="A27" s="276" t="s">
        <v>242</v>
      </c>
      <c r="B27" s="276"/>
      <c r="C27" s="276"/>
      <c r="D27" s="274"/>
      <c r="E27" s="274"/>
      <c r="F27" s="274"/>
      <c r="G27" s="274"/>
      <c r="H27" s="274"/>
      <c r="I27" s="274"/>
      <c r="J27" s="274"/>
      <c r="K27" s="274"/>
      <c r="L27" s="274"/>
      <c r="M27" s="274"/>
      <c r="N27" s="274"/>
    </row>
    <row r="28" spans="1:14" ht="23.25" customHeight="1" x14ac:dyDescent="0.2">
      <c r="A28" s="273" t="s">
        <v>243</v>
      </c>
      <c r="B28" s="273"/>
      <c r="C28" s="273"/>
      <c r="D28" s="274"/>
      <c r="E28" s="274"/>
      <c r="F28" s="274"/>
      <c r="G28" s="274"/>
      <c r="H28" s="274"/>
      <c r="I28" s="274"/>
      <c r="J28" s="274"/>
      <c r="K28" s="274"/>
      <c r="L28" s="274"/>
      <c r="M28" s="274"/>
      <c r="N28" s="274"/>
    </row>
    <row r="29" spans="1:14" ht="23.25" customHeight="1" x14ac:dyDescent="0.2">
      <c r="A29" s="273" t="s">
        <v>244</v>
      </c>
      <c r="B29" s="273"/>
      <c r="C29" s="273"/>
      <c r="D29" s="274"/>
      <c r="E29" s="274"/>
      <c r="F29" s="274"/>
      <c r="G29" s="274"/>
      <c r="H29" s="274"/>
      <c r="I29" s="274"/>
      <c r="J29" s="274"/>
      <c r="K29" s="274"/>
      <c r="L29" s="274"/>
      <c r="M29" s="274"/>
      <c r="N29" s="274"/>
    </row>
    <row r="30" spans="1:14" x14ac:dyDescent="0.2">
      <c r="A30" s="264"/>
      <c r="B30" s="264"/>
      <c r="C30" s="264"/>
      <c r="D30" s="264"/>
      <c r="E30" s="264"/>
      <c r="F30" s="264"/>
      <c r="G30" s="264"/>
      <c r="H30" s="264"/>
      <c r="I30" s="264"/>
      <c r="J30" s="264"/>
      <c r="K30" s="264"/>
      <c r="L30" s="264"/>
      <c r="M30" s="264"/>
      <c r="N30" s="264"/>
    </row>
    <row r="31" spans="1:14" x14ac:dyDescent="0.2">
      <c r="A31" s="265" t="s">
        <v>245</v>
      </c>
      <c r="B31" s="265"/>
      <c r="C31" s="265"/>
      <c r="D31" s="265"/>
      <c r="E31" s="265"/>
      <c r="F31" s="265"/>
      <c r="G31" s="265"/>
      <c r="H31" s="265"/>
      <c r="I31" s="265"/>
      <c r="J31" s="265"/>
      <c r="K31" s="265"/>
      <c r="L31" s="265"/>
      <c r="M31" s="265"/>
      <c r="N31" s="265"/>
    </row>
    <row r="32" spans="1:14" ht="12.75" customHeight="1" x14ac:dyDescent="0.2">
      <c r="A32" s="263" t="s">
        <v>246</v>
      </c>
      <c r="B32" s="263" t="s">
        <v>247</v>
      </c>
      <c r="C32" s="263" t="s">
        <v>248</v>
      </c>
      <c r="D32" s="263" t="s">
        <v>249</v>
      </c>
      <c r="E32" s="263" t="s">
        <v>250</v>
      </c>
      <c r="F32" s="263" t="s">
        <v>251</v>
      </c>
      <c r="G32" s="263"/>
      <c r="H32" s="263"/>
      <c r="I32" s="263"/>
      <c r="J32" s="263" t="s">
        <v>252</v>
      </c>
      <c r="K32" s="263"/>
      <c r="L32" s="263"/>
      <c r="M32" s="263"/>
      <c r="N32" s="263" t="s">
        <v>253</v>
      </c>
    </row>
    <row r="33" spans="1:14" ht="27" customHeight="1" x14ac:dyDescent="0.2">
      <c r="A33" s="263"/>
      <c r="B33" s="263"/>
      <c r="C33" s="263"/>
      <c r="D33" s="263"/>
      <c r="E33" s="263"/>
      <c r="F33" s="263"/>
      <c r="G33" s="263"/>
      <c r="H33" s="263"/>
      <c r="I33" s="263"/>
      <c r="J33" s="263"/>
      <c r="K33" s="263"/>
      <c r="L33" s="263"/>
      <c r="M33" s="263"/>
      <c r="N33" s="263"/>
    </row>
    <row r="34" spans="1:14" ht="45.75" customHeight="1" x14ac:dyDescent="0.2">
      <c r="A34" s="263"/>
      <c r="B34" s="263"/>
      <c r="C34" s="263"/>
      <c r="D34" s="263"/>
      <c r="E34" s="263"/>
      <c r="F34" s="191" t="s">
        <v>254</v>
      </c>
      <c r="G34" s="191" t="s">
        <v>255</v>
      </c>
      <c r="H34" s="191" t="s">
        <v>256</v>
      </c>
      <c r="I34" s="191" t="s">
        <v>257</v>
      </c>
      <c r="J34" s="191" t="s">
        <v>254</v>
      </c>
      <c r="K34" s="191" t="s">
        <v>255</v>
      </c>
      <c r="L34" s="191" t="s">
        <v>256</v>
      </c>
      <c r="M34" s="191" t="s">
        <v>257</v>
      </c>
      <c r="N34" s="263"/>
    </row>
    <row r="35" spans="1:14" ht="69" customHeight="1" x14ac:dyDescent="0.2">
      <c r="A35" s="191" t="s">
        <v>258</v>
      </c>
      <c r="B35" s="191" t="s">
        <v>259</v>
      </c>
      <c r="C35" s="191">
        <v>70</v>
      </c>
      <c r="D35" s="191" t="s">
        <v>207</v>
      </c>
      <c r="E35" s="191">
        <v>0</v>
      </c>
      <c r="F35" s="191">
        <v>0</v>
      </c>
      <c r="G35" s="191">
        <v>0</v>
      </c>
      <c r="H35" s="191">
        <v>550</v>
      </c>
      <c r="I35" s="191">
        <v>0</v>
      </c>
      <c r="J35" s="191"/>
      <c r="K35" s="191"/>
      <c r="L35" s="191"/>
      <c r="M35" s="191"/>
      <c r="N35" s="191" t="s">
        <v>260</v>
      </c>
    </row>
    <row r="36" spans="1:14" ht="71.25" customHeight="1" x14ac:dyDescent="0.2">
      <c r="A36" s="191" t="s">
        <v>261</v>
      </c>
      <c r="B36" s="191" t="s">
        <v>262</v>
      </c>
      <c r="C36" s="191" t="s">
        <v>263</v>
      </c>
      <c r="D36" s="191" t="s">
        <v>207</v>
      </c>
      <c r="E36" s="191">
        <v>118.92</v>
      </c>
      <c r="F36" s="191" t="s">
        <v>263</v>
      </c>
      <c r="G36" s="191" t="s">
        <v>263</v>
      </c>
      <c r="H36" s="191" t="s">
        <v>263</v>
      </c>
      <c r="I36" s="191" t="s">
        <v>263</v>
      </c>
      <c r="J36" s="191"/>
      <c r="K36" s="191"/>
      <c r="L36" s="191"/>
      <c r="M36" s="191"/>
      <c r="N36" s="191" t="s">
        <v>260</v>
      </c>
    </row>
  </sheetData>
  <mergeCells count="38">
    <mergeCell ref="N9:N11"/>
    <mergeCell ref="D6:N6"/>
    <mergeCell ref="A7:N7"/>
    <mergeCell ref="A8:N8"/>
    <mergeCell ref="A2:N2"/>
    <mergeCell ref="A3:C3"/>
    <mergeCell ref="D3:N3"/>
    <mergeCell ref="A4:C4"/>
    <mergeCell ref="D4:N4"/>
    <mergeCell ref="A5:C5"/>
    <mergeCell ref="D5:N5"/>
    <mergeCell ref="A6:C6"/>
    <mergeCell ref="F9:I10"/>
    <mergeCell ref="J9:M10"/>
    <mergeCell ref="C32:C34"/>
    <mergeCell ref="D32:D34"/>
    <mergeCell ref="E32:E34"/>
    <mergeCell ref="F32:I33"/>
    <mergeCell ref="J32:M33"/>
    <mergeCell ref="A29:C29"/>
    <mergeCell ref="D29:N29"/>
    <mergeCell ref="A25:N25"/>
    <mergeCell ref="A26:C26"/>
    <mergeCell ref="D26:N26"/>
    <mergeCell ref="A27:C27"/>
    <mergeCell ref="D27:N27"/>
    <mergeCell ref="A28:C28"/>
    <mergeCell ref="D28:N28"/>
    <mergeCell ref="A9:A11"/>
    <mergeCell ref="B9:B11"/>
    <mergeCell ref="C9:C11"/>
    <mergeCell ref="D9:D11"/>
    <mergeCell ref="E9:E11"/>
    <mergeCell ref="N32:N34"/>
    <mergeCell ref="A30:N30"/>
    <mergeCell ref="A31:N31"/>
    <mergeCell ref="A32:A34"/>
    <mergeCell ref="B32:B3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MAPP 2021</vt:lpstr>
      <vt:lpstr>Fic Indicador</vt:lpstr>
      <vt:lpstr>F  PIIP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29539</dc:creator>
  <cp:lastModifiedBy>Laura Cristina Monge Sibaja</cp:lastModifiedBy>
  <dcterms:created xsi:type="dcterms:W3CDTF">2020-05-20T17:20:50Z</dcterms:created>
  <dcterms:modified xsi:type="dcterms:W3CDTF">2020-05-28T19:02:30Z</dcterms:modified>
</cp:coreProperties>
</file>